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jtdj\Desktop\University\Master\SS24\KENFO Paper\TRANSENS Confrence\"/>
    </mc:Choice>
  </mc:AlternateContent>
  <xr:revisionPtr revIDLastSave="0" documentId="13_ncr:1_{97CFEA51-F573-4D4C-A32F-E75F77336B93}" xr6:coauthVersionLast="47" xr6:coauthVersionMax="47" xr10:uidLastSave="{00000000-0000-0000-0000-000000000000}"/>
  <bookViews>
    <workbookView xWindow="-108" yWindow="-108" windowWidth="23256" windowHeight="12576" tabRatio="633" xr2:uid="{E93FEA48-E62F-41F9-BA15-321DD1941467}"/>
  </bookViews>
  <sheets>
    <sheet name="results table" sheetId="15" r:id="rId1"/>
    <sheet name="1st Scenario" sheetId="8" r:id="rId2"/>
    <sheet name="2nd Scenario" sheetId="9" r:id="rId3"/>
    <sheet name="3rd Scenario" sheetId="7" r:id="rId4"/>
    <sheet name="4th Scenario" sheetId="4" r:id="rId5"/>
    <sheet name="5th Scenario" sheetId="10" r:id="rId6"/>
    <sheet name="6th Scenario" sheetId="13" r:id="rId7"/>
    <sheet name="7th Scenario" sheetId="1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3" l="1"/>
  <c r="B19" i="14" l="1"/>
  <c r="B19" i="13"/>
  <c r="B19" i="10"/>
  <c r="B17" i="7"/>
  <c r="B17" i="9"/>
  <c r="FD35" i="14"/>
  <c r="FE35" i="14" s="1"/>
  <c r="EE34" i="13"/>
  <c r="E34" i="9"/>
  <c r="CW34" i="10"/>
  <c r="FD36" i="14" l="1"/>
  <c r="FE36" i="14" s="1"/>
  <c r="EE13" i="14" l="1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EE14" i="14"/>
  <c r="EF14" i="14"/>
  <c r="EG14" i="14"/>
  <c r="EH14" i="14"/>
  <c r="EI14" i="14"/>
  <c r="EJ14" i="14"/>
  <c r="EK14" i="14"/>
  <c r="EL14" i="14"/>
  <c r="EM14" i="14"/>
  <c r="EN14" i="14"/>
  <c r="EO14" i="14"/>
  <c r="EP14" i="14"/>
  <c r="EQ14" i="14"/>
  <c r="ER14" i="14"/>
  <c r="ES14" i="14"/>
  <c r="ET14" i="14"/>
  <c r="EU14" i="14"/>
  <c r="EV14" i="14"/>
  <c r="EW14" i="14"/>
  <c r="EX14" i="14"/>
  <c r="EY14" i="14"/>
  <c r="EZ14" i="14"/>
  <c r="FA14" i="14"/>
  <c r="FB14" i="14"/>
  <c r="FC14" i="14"/>
  <c r="FD14" i="14"/>
  <c r="EE15" i="14"/>
  <c r="EF15" i="14"/>
  <c r="EG15" i="14"/>
  <c r="EH15" i="14"/>
  <c r="EI15" i="14"/>
  <c r="EJ15" i="14"/>
  <c r="EK15" i="14"/>
  <c r="EL15" i="14"/>
  <c r="EM15" i="14"/>
  <c r="EN15" i="14"/>
  <c r="EO15" i="14"/>
  <c r="EP15" i="14"/>
  <c r="EQ15" i="14"/>
  <c r="ER15" i="14"/>
  <c r="ES15" i="14"/>
  <c r="ET15" i="14"/>
  <c r="EU15" i="14"/>
  <c r="EV15" i="14"/>
  <c r="EW15" i="14"/>
  <c r="EX15" i="14"/>
  <c r="EY15" i="14"/>
  <c r="EZ15" i="14"/>
  <c r="FA15" i="14"/>
  <c r="FB15" i="14"/>
  <c r="FC15" i="14"/>
  <c r="FD15" i="14"/>
  <c r="EE16" i="14"/>
  <c r="EF16" i="14"/>
  <c r="EG16" i="14"/>
  <c r="EH16" i="14"/>
  <c r="EI16" i="14"/>
  <c r="EJ16" i="14"/>
  <c r="EK16" i="14"/>
  <c r="EL16" i="14"/>
  <c r="EM16" i="14"/>
  <c r="EN16" i="14"/>
  <c r="EO16" i="14"/>
  <c r="EP16" i="14"/>
  <c r="EQ16" i="14"/>
  <c r="ER16" i="14"/>
  <c r="ES16" i="14"/>
  <c r="ET16" i="14"/>
  <c r="EU16" i="14"/>
  <c r="EV16" i="14"/>
  <c r="EW16" i="14"/>
  <c r="EX16" i="14"/>
  <c r="EY16" i="14"/>
  <c r="EZ16" i="14"/>
  <c r="FA16" i="14"/>
  <c r="FB16" i="14"/>
  <c r="FC16" i="14"/>
  <c r="FD16" i="14"/>
  <c r="EE17" i="14"/>
  <c r="EF17" i="14"/>
  <c r="EG17" i="14"/>
  <c r="EH17" i="14"/>
  <c r="EI17" i="14"/>
  <c r="EJ17" i="14"/>
  <c r="EK17" i="14"/>
  <c r="EL17" i="14"/>
  <c r="EM17" i="14"/>
  <c r="EN17" i="14"/>
  <c r="EO17" i="14"/>
  <c r="EP17" i="14"/>
  <c r="EQ17" i="14"/>
  <c r="ER17" i="14"/>
  <c r="ES17" i="14"/>
  <c r="ET17" i="14"/>
  <c r="EU17" i="14"/>
  <c r="EV17" i="14"/>
  <c r="EW17" i="14"/>
  <c r="EX17" i="14"/>
  <c r="EY17" i="14"/>
  <c r="EZ17" i="14"/>
  <c r="FA17" i="14"/>
  <c r="FB17" i="14"/>
  <c r="FC17" i="14"/>
  <c r="FD17" i="14"/>
  <c r="B13" i="10"/>
  <c r="B14" i="10"/>
  <c r="B15" i="10"/>
  <c r="B16" i="10"/>
  <c r="B17" i="10"/>
  <c r="B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W13" i="10"/>
  <c r="CW14" i="10"/>
  <c r="CW19" i="10" s="1"/>
  <c r="CW15" i="10"/>
  <c r="CW16" i="10"/>
  <c r="CW17" i="10"/>
  <c r="CW18" i="10"/>
  <c r="CT18" i="10"/>
  <c r="CU18" i="10"/>
  <c r="CV18" i="10"/>
  <c r="CV19" i="10" s="1"/>
  <c r="CS18" i="10"/>
  <c r="CT19" i="10"/>
  <c r="CU19" i="10"/>
  <c r="BV295" i="14"/>
  <c r="BU295" i="14"/>
  <c r="BT295" i="14"/>
  <c r="BS295" i="14"/>
  <c r="BR295" i="14"/>
  <c r="BQ295" i="14"/>
  <c r="BP295" i="14"/>
  <c r="BO295" i="14"/>
  <c r="BN295" i="14"/>
  <c r="BM295" i="14"/>
  <c r="BL295" i="14"/>
  <c r="BK295" i="14"/>
  <c r="BJ295" i="14"/>
  <c r="BI295" i="14"/>
  <c r="BH295" i="14"/>
  <c r="BG295" i="14"/>
  <c r="BF295" i="14"/>
  <c r="BE295" i="14"/>
  <c r="BD295" i="14"/>
  <c r="BC295" i="14"/>
  <c r="BB295" i="14"/>
  <c r="BA295" i="14"/>
  <c r="AZ295" i="14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G295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A295" i="14"/>
  <c r="BW261" i="14"/>
  <c r="BW277" i="14" s="1"/>
  <c r="BV261" i="14"/>
  <c r="BV277" i="14" s="1"/>
  <c r="BU261" i="14"/>
  <c r="BU277" i="14" s="1"/>
  <c r="BT261" i="14"/>
  <c r="BT277" i="14" s="1"/>
  <c r="BS261" i="14"/>
  <c r="BS277" i="14" s="1"/>
  <c r="BR261" i="14"/>
  <c r="BR277" i="14" s="1"/>
  <c r="BQ261" i="14"/>
  <c r="BQ277" i="14" s="1"/>
  <c r="BP261" i="14"/>
  <c r="BP277" i="14" s="1"/>
  <c r="BO261" i="14"/>
  <c r="BO277" i="14" s="1"/>
  <c r="BN261" i="14"/>
  <c r="BN277" i="14" s="1"/>
  <c r="BM261" i="14"/>
  <c r="BM277" i="14" s="1"/>
  <c r="BL261" i="14"/>
  <c r="BL277" i="14" s="1"/>
  <c r="BK261" i="14"/>
  <c r="BK277" i="14" s="1"/>
  <c r="BJ261" i="14"/>
  <c r="BJ277" i="14" s="1"/>
  <c r="BI261" i="14"/>
  <c r="BI277" i="14" s="1"/>
  <c r="BH261" i="14"/>
  <c r="BH277" i="14" s="1"/>
  <c r="BG261" i="14"/>
  <c r="BG277" i="14" s="1"/>
  <c r="BF261" i="14"/>
  <c r="BF277" i="14" s="1"/>
  <c r="BE261" i="14"/>
  <c r="BE277" i="14" s="1"/>
  <c r="BD261" i="14"/>
  <c r="BD277" i="14" s="1"/>
  <c r="BC261" i="14"/>
  <c r="BC277" i="14" s="1"/>
  <c r="BB261" i="14"/>
  <c r="BB277" i="14" s="1"/>
  <c r="BA261" i="14"/>
  <c r="BA277" i="14" s="1"/>
  <c r="AZ261" i="14"/>
  <c r="AZ277" i="14" s="1"/>
  <c r="AY261" i="14"/>
  <c r="AY277" i="14" s="1"/>
  <c r="AX261" i="14"/>
  <c r="AX277" i="14" s="1"/>
  <c r="AW261" i="14"/>
  <c r="AW277" i="14" s="1"/>
  <c r="AV261" i="14"/>
  <c r="AV277" i="14" s="1"/>
  <c r="AU261" i="14"/>
  <c r="AU277" i="14" s="1"/>
  <c r="AT261" i="14"/>
  <c r="AT277" i="14" s="1"/>
  <c r="AS261" i="14"/>
  <c r="AS277" i="14" s="1"/>
  <c r="AR261" i="14"/>
  <c r="AR277" i="14" s="1"/>
  <c r="AQ261" i="14"/>
  <c r="AQ277" i="14" s="1"/>
  <c r="AP261" i="14"/>
  <c r="AP277" i="14" s="1"/>
  <c r="AO261" i="14"/>
  <c r="AO277" i="14" s="1"/>
  <c r="AN261" i="14"/>
  <c r="AN277" i="14" s="1"/>
  <c r="AM261" i="14"/>
  <c r="AM277" i="14" s="1"/>
  <c r="AL261" i="14"/>
  <c r="AL277" i="14" s="1"/>
  <c r="AK261" i="14"/>
  <c r="AK277" i="14" s="1"/>
  <c r="AJ261" i="14"/>
  <c r="AJ277" i="14" s="1"/>
  <c r="AI261" i="14"/>
  <c r="AI277" i="14" s="1"/>
  <c r="AH261" i="14"/>
  <c r="AH277" i="14" s="1"/>
  <c r="AG261" i="14"/>
  <c r="AG277" i="14" s="1"/>
  <c r="AF261" i="14"/>
  <c r="AF277" i="14" s="1"/>
  <c r="AE261" i="14"/>
  <c r="AE277" i="14" s="1"/>
  <c r="AD261" i="14"/>
  <c r="AD277" i="14" s="1"/>
  <c r="AC261" i="14"/>
  <c r="AC277" i="14" s="1"/>
  <c r="AB261" i="14"/>
  <c r="AB277" i="14" s="1"/>
  <c r="AA261" i="14"/>
  <c r="AA277" i="14" s="1"/>
  <c r="Z261" i="14"/>
  <c r="Z277" i="14" s="1"/>
  <c r="Y261" i="14"/>
  <c r="Y277" i="14" s="1"/>
  <c r="X261" i="14"/>
  <c r="X277" i="14" s="1"/>
  <c r="W261" i="14"/>
  <c r="W277" i="14" s="1"/>
  <c r="V261" i="14"/>
  <c r="V277" i="14" s="1"/>
  <c r="U261" i="14"/>
  <c r="U277" i="14" s="1"/>
  <c r="T261" i="14"/>
  <c r="T277" i="14" s="1"/>
  <c r="S261" i="14"/>
  <c r="S277" i="14" s="1"/>
  <c r="R261" i="14"/>
  <c r="R277" i="14" s="1"/>
  <c r="Q261" i="14"/>
  <c r="Q277" i="14" s="1"/>
  <c r="P261" i="14"/>
  <c r="P277" i="14" s="1"/>
  <c r="O261" i="14"/>
  <c r="O277" i="14" s="1"/>
  <c r="N261" i="14"/>
  <c r="N277" i="14" s="1"/>
  <c r="M261" i="14"/>
  <c r="M277" i="14" s="1"/>
  <c r="L261" i="14"/>
  <c r="L277" i="14" s="1"/>
  <c r="K261" i="14"/>
  <c r="K277" i="14" s="1"/>
  <c r="J261" i="14"/>
  <c r="J277" i="14" s="1"/>
  <c r="I261" i="14"/>
  <c r="I277" i="14" s="1"/>
  <c r="H261" i="14"/>
  <c r="H277" i="14" s="1"/>
  <c r="G261" i="14"/>
  <c r="G277" i="14" s="1"/>
  <c r="F261" i="14"/>
  <c r="F277" i="14" s="1"/>
  <c r="E261" i="14"/>
  <c r="E277" i="14" s="1"/>
  <c r="D261" i="14"/>
  <c r="D277" i="14" s="1"/>
  <c r="BW256" i="14"/>
  <c r="BV256" i="14"/>
  <c r="BU256" i="14"/>
  <c r="BT256" i="14"/>
  <c r="BS256" i="14"/>
  <c r="BR256" i="14"/>
  <c r="BQ256" i="14"/>
  <c r="BP256" i="14"/>
  <c r="BO256" i="14"/>
  <c r="BN256" i="14"/>
  <c r="BM256" i="14"/>
  <c r="BL256" i="14"/>
  <c r="BK256" i="14"/>
  <c r="BJ256" i="14"/>
  <c r="BI256" i="14"/>
  <c r="BH256" i="14"/>
  <c r="BG256" i="14"/>
  <c r="BF256" i="14"/>
  <c r="BE256" i="14"/>
  <c r="BD256" i="14"/>
  <c r="BC256" i="14"/>
  <c r="BB256" i="14"/>
  <c r="BA256" i="14"/>
  <c r="AZ256" i="14"/>
  <c r="AY256" i="14"/>
  <c r="AX256" i="14"/>
  <c r="AW256" i="14"/>
  <c r="AV256" i="14"/>
  <c r="AU256" i="14"/>
  <c r="AT256" i="14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A256" i="14"/>
  <c r="BX248" i="14"/>
  <c r="BW248" i="14"/>
  <c r="BV248" i="14"/>
  <c r="BU248" i="14"/>
  <c r="BT248" i="14"/>
  <c r="BS248" i="14"/>
  <c r="BR248" i="14"/>
  <c r="BQ248" i="14"/>
  <c r="BP248" i="14"/>
  <c r="BO248" i="14"/>
  <c r="BN248" i="14"/>
  <c r="BM248" i="14"/>
  <c r="BL248" i="14"/>
  <c r="BK248" i="14"/>
  <c r="BJ248" i="14"/>
  <c r="BI248" i="14"/>
  <c r="BH248" i="14"/>
  <c r="BG248" i="14"/>
  <c r="BF248" i="14"/>
  <c r="BE248" i="14"/>
  <c r="BD248" i="14"/>
  <c r="BC248" i="14"/>
  <c r="BB248" i="14"/>
  <c r="BA248" i="14"/>
  <c r="AZ248" i="14"/>
  <c r="AY248" i="14"/>
  <c r="AX248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C249" i="14" s="1"/>
  <c r="F137" i="14"/>
  <c r="G137" i="14" s="1"/>
  <c r="H137" i="14" s="1"/>
  <c r="I137" i="14" s="1"/>
  <c r="J137" i="14" s="1"/>
  <c r="K137" i="14" s="1"/>
  <c r="L137" i="14" s="1"/>
  <c r="M137" i="14" s="1"/>
  <c r="N137" i="14" s="1"/>
  <c r="O137" i="14" s="1"/>
  <c r="P137" i="14" s="1"/>
  <c r="Q137" i="14" s="1"/>
  <c r="R137" i="14" s="1"/>
  <c r="S137" i="14" s="1"/>
  <c r="T137" i="14" s="1"/>
  <c r="U137" i="14" s="1"/>
  <c r="V137" i="14" s="1"/>
  <c r="W137" i="14" s="1"/>
  <c r="X137" i="14" s="1"/>
  <c r="Y137" i="14" s="1"/>
  <c r="Z137" i="14" s="1"/>
  <c r="AA137" i="14" s="1"/>
  <c r="AB137" i="14" s="1"/>
  <c r="AC137" i="14" s="1"/>
  <c r="AD137" i="14" s="1"/>
  <c r="AE137" i="14" s="1"/>
  <c r="AF137" i="14" s="1"/>
  <c r="AG137" i="14" s="1"/>
  <c r="AH137" i="14" s="1"/>
  <c r="AI137" i="14" s="1"/>
  <c r="AJ137" i="14" s="1"/>
  <c r="AK137" i="14" s="1"/>
  <c r="AL137" i="14" s="1"/>
  <c r="AM137" i="14" s="1"/>
  <c r="AN137" i="14" s="1"/>
  <c r="AO137" i="14" s="1"/>
  <c r="AP137" i="14" s="1"/>
  <c r="AQ137" i="14" s="1"/>
  <c r="AR137" i="14" s="1"/>
  <c r="AS137" i="14" s="1"/>
  <c r="AT137" i="14" s="1"/>
  <c r="AU137" i="14" s="1"/>
  <c r="AV137" i="14" s="1"/>
  <c r="AW137" i="14" s="1"/>
  <c r="AX137" i="14" s="1"/>
  <c r="AY137" i="14" s="1"/>
  <c r="AZ137" i="14" s="1"/>
  <c r="BA137" i="14" s="1"/>
  <c r="BB137" i="14" s="1"/>
  <c r="BC137" i="14" s="1"/>
  <c r="BD137" i="14" s="1"/>
  <c r="BE137" i="14" s="1"/>
  <c r="BF137" i="14" s="1"/>
  <c r="BG137" i="14" s="1"/>
  <c r="BH137" i="14" s="1"/>
  <c r="BI137" i="14" s="1"/>
  <c r="BJ137" i="14" s="1"/>
  <c r="BK137" i="14" s="1"/>
  <c r="BL137" i="14" s="1"/>
  <c r="BM137" i="14" s="1"/>
  <c r="BN137" i="14" s="1"/>
  <c r="BO137" i="14" s="1"/>
  <c r="BP137" i="14" s="1"/>
  <c r="BQ137" i="14" s="1"/>
  <c r="BR137" i="14" s="1"/>
  <c r="BS137" i="14" s="1"/>
  <c r="BT137" i="14" s="1"/>
  <c r="BU137" i="14" s="1"/>
  <c r="BV137" i="14" s="1"/>
  <c r="BW137" i="14" s="1"/>
  <c r="BX137" i="14" s="1"/>
  <c r="BY137" i="14" s="1"/>
  <c r="BZ137" i="14" s="1"/>
  <c r="CA137" i="14" s="1"/>
  <c r="CB137" i="14" s="1"/>
  <c r="CC137" i="14" s="1"/>
  <c r="CD137" i="14" s="1"/>
  <c r="CE137" i="14" s="1"/>
  <c r="CF137" i="14" s="1"/>
  <c r="CG137" i="14" s="1"/>
  <c r="CH137" i="14" s="1"/>
  <c r="CI137" i="14" s="1"/>
  <c r="CJ137" i="14" s="1"/>
  <c r="CK137" i="14" s="1"/>
  <c r="CL137" i="14" s="1"/>
  <c r="CM137" i="14" s="1"/>
  <c r="CN137" i="14" s="1"/>
  <c r="CO137" i="14" s="1"/>
  <c r="CP137" i="14" s="1"/>
  <c r="CQ137" i="14" s="1"/>
  <c r="CR137" i="14" s="1"/>
  <c r="CS137" i="14" s="1"/>
  <c r="CT137" i="14" s="1"/>
  <c r="CU137" i="14" s="1"/>
  <c r="CV137" i="14" s="1"/>
  <c r="CW137" i="14" s="1"/>
  <c r="I136" i="14"/>
  <c r="H136" i="14"/>
  <c r="G136" i="14"/>
  <c r="F136" i="14"/>
  <c r="F133" i="14"/>
  <c r="G133" i="14" s="1"/>
  <c r="H133" i="14" s="1"/>
  <c r="I133" i="14" s="1"/>
  <c r="J133" i="14" s="1"/>
  <c r="K133" i="14" s="1"/>
  <c r="L133" i="14" s="1"/>
  <c r="M133" i="14" s="1"/>
  <c r="N133" i="14" s="1"/>
  <c r="O133" i="14" s="1"/>
  <c r="P133" i="14" s="1"/>
  <c r="Q133" i="14" s="1"/>
  <c r="R133" i="14" s="1"/>
  <c r="S133" i="14" s="1"/>
  <c r="T133" i="14" s="1"/>
  <c r="U133" i="14" s="1"/>
  <c r="V133" i="14" s="1"/>
  <c r="W133" i="14" s="1"/>
  <c r="X133" i="14" s="1"/>
  <c r="Y133" i="14" s="1"/>
  <c r="Z133" i="14" s="1"/>
  <c r="AA133" i="14" s="1"/>
  <c r="AB133" i="14" s="1"/>
  <c r="AC133" i="14" s="1"/>
  <c r="AD133" i="14" s="1"/>
  <c r="AE133" i="14" s="1"/>
  <c r="AF133" i="14" s="1"/>
  <c r="AG133" i="14" s="1"/>
  <c r="AH133" i="14" s="1"/>
  <c r="AI133" i="14" s="1"/>
  <c r="AJ133" i="14" s="1"/>
  <c r="AK133" i="14" s="1"/>
  <c r="AL133" i="14" s="1"/>
  <c r="AM133" i="14" s="1"/>
  <c r="AN133" i="14" s="1"/>
  <c r="AO133" i="14" s="1"/>
  <c r="AP133" i="14" s="1"/>
  <c r="AQ133" i="14" s="1"/>
  <c r="AR133" i="14" s="1"/>
  <c r="AS133" i="14" s="1"/>
  <c r="AT133" i="14" s="1"/>
  <c r="AU133" i="14" s="1"/>
  <c r="AV133" i="14" s="1"/>
  <c r="AW133" i="14" s="1"/>
  <c r="AX133" i="14" s="1"/>
  <c r="AY133" i="14" s="1"/>
  <c r="AZ133" i="14" s="1"/>
  <c r="BA133" i="14" s="1"/>
  <c r="BB133" i="14" s="1"/>
  <c r="BC133" i="14" s="1"/>
  <c r="BD133" i="14" s="1"/>
  <c r="BE133" i="14" s="1"/>
  <c r="BF133" i="14" s="1"/>
  <c r="BG133" i="14" s="1"/>
  <c r="BH133" i="14" s="1"/>
  <c r="BI133" i="14" s="1"/>
  <c r="BJ133" i="14" s="1"/>
  <c r="BK133" i="14" s="1"/>
  <c r="BL133" i="14" s="1"/>
  <c r="BM133" i="14" s="1"/>
  <c r="BN133" i="14" s="1"/>
  <c r="BO133" i="14" s="1"/>
  <c r="BP133" i="14" s="1"/>
  <c r="BQ133" i="14" s="1"/>
  <c r="BR133" i="14" s="1"/>
  <c r="BS133" i="14" s="1"/>
  <c r="BT133" i="14" s="1"/>
  <c r="BU133" i="14" s="1"/>
  <c r="BV133" i="14" s="1"/>
  <c r="BW133" i="14" s="1"/>
  <c r="BX133" i="14" s="1"/>
  <c r="BY133" i="14" s="1"/>
  <c r="BZ133" i="14" s="1"/>
  <c r="CA133" i="14" s="1"/>
  <c r="CB133" i="14" s="1"/>
  <c r="CC133" i="14" s="1"/>
  <c r="CD133" i="14" s="1"/>
  <c r="CE133" i="14" s="1"/>
  <c r="CF133" i="14" s="1"/>
  <c r="CG133" i="14" s="1"/>
  <c r="CH133" i="14" s="1"/>
  <c r="CI133" i="14" s="1"/>
  <c r="CJ133" i="14" s="1"/>
  <c r="CK133" i="14" s="1"/>
  <c r="CL133" i="14" s="1"/>
  <c r="CM133" i="14" s="1"/>
  <c r="CN133" i="14" s="1"/>
  <c r="CO133" i="14" s="1"/>
  <c r="CP133" i="14" s="1"/>
  <c r="CQ133" i="14" s="1"/>
  <c r="CR133" i="14" s="1"/>
  <c r="CS133" i="14" s="1"/>
  <c r="CT133" i="14" s="1"/>
  <c r="CU133" i="14" s="1"/>
  <c r="CV133" i="14" s="1"/>
  <c r="CW133" i="14" s="1"/>
  <c r="F131" i="14"/>
  <c r="G131" i="14" s="1"/>
  <c r="H131" i="14" s="1"/>
  <c r="I131" i="14" s="1"/>
  <c r="J131" i="14" s="1"/>
  <c r="D130" i="14"/>
  <c r="F127" i="14"/>
  <c r="G127" i="14" s="1"/>
  <c r="H127" i="14" s="1"/>
  <c r="I127" i="14" s="1"/>
  <c r="J127" i="14" s="1"/>
  <c r="K127" i="14" s="1"/>
  <c r="L127" i="14" s="1"/>
  <c r="M127" i="14" s="1"/>
  <c r="N127" i="14" s="1"/>
  <c r="O127" i="14" s="1"/>
  <c r="P127" i="14" s="1"/>
  <c r="Q127" i="14" s="1"/>
  <c r="R127" i="14" s="1"/>
  <c r="S127" i="14" s="1"/>
  <c r="T127" i="14" s="1"/>
  <c r="U127" i="14" s="1"/>
  <c r="V127" i="14" s="1"/>
  <c r="W127" i="14" s="1"/>
  <c r="X127" i="14" s="1"/>
  <c r="Y127" i="14" s="1"/>
  <c r="Z127" i="14" s="1"/>
  <c r="AA127" i="14" s="1"/>
  <c r="AB127" i="14" s="1"/>
  <c r="AC127" i="14" s="1"/>
  <c r="AD127" i="14" s="1"/>
  <c r="AE127" i="14" s="1"/>
  <c r="AF127" i="14" s="1"/>
  <c r="AG127" i="14" s="1"/>
  <c r="AH127" i="14" s="1"/>
  <c r="AI127" i="14" s="1"/>
  <c r="AJ127" i="14" s="1"/>
  <c r="AK127" i="14" s="1"/>
  <c r="AL127" i="14" s="1"/>
  <c r="AM127" i="14" s="1"/>
  <c r="AN127" i="14" s="1"/>
  <c r="AO127" i="14" s="1"/>
  <c r="AP127" i="14" s="1"/>
  <c r="AQ127" i="14" s="1"/>
  <c r="AR127" i="14" s="1"/>
  <c r="AS127" i="14" s="1"/>
  <c r="AT127" i="14" s="1"/>
  <c r="AU127" i="14" s="1"/>
  <c r="AV127" i="14" s="1"/>
  <c r="AW127" i="14" s="1"/>
  <c r="AX127" i="14" s="1"/>
  <c r="AY127" i="14" s="1"/>
  <c r="AZ127" i="14" s="1"/>
  <c r="BA127" i="14" s="1"/>
  <c r="BB127" i="14" s="1"/>
  <c r="BC127" i="14" s="1"/>
  <c r="BD127" i="14" s="1"/>
  <c r="BE127" i="14" s="1"/>
  <c r="BF127" i="14" s="1"/>
  <c r="BG127" i="14" s="1"/>
  <c r="BH127" i="14" s="1"/>
  <c r="BI127" i="14" s="1"/>
  <c r="BJ127" i="14" s="1"/>
  <c r="BK127" i="14" s="1"/>
  <c r="BL127" i="14" s="1"/>
  <c r="BM127" i="14" s="1"/>
  <c r="BN127" i="14" s="1"/>
  <c r="BO127" i="14" s="1"/>
  <c r="BP127" i="14" s="1"/>
  <c r="BQ127" i="14" s="1"/>
  <c r="BR127" i="14" s="1"/>
  <c r="BS127" i="14" s="1"/>
  <c r="BT127" i="14" s="1"/>
  <c r="BU127" i="14" s="1"/>
  <c r="BV127" i="14" s="1"/>
  <c r="BW127" i="14" s="1"/>
  <c r="BX127" i="14" s="1"/>
  <c r="BY127" i="14" s="1"/>
  <c r="BZ127" i="14" s="1"/>
  <c r="CA127" i="14" s="1"/>
  <c r="CB127" i="14" s="1"/>
  <c r="CC127" i="14" s="1"/>
  <c r="CD127" i="14" s="1"/>
  <c r="CE127" i="14" s="1"/>
  <c r="CF127" i="14" s="1"/>
  <c r="CG127" i="14" s="1"/>
  <c r="CH127" i="14" s="1"/>
  <c r="CI127" i="14" s="1"/>
  <c r="CJ127" i="14" s="1"/>
  <c r="CK127" i="14" s="1"/>
  <c r="CL127" i="14" s="1"/>
  <c r="CM127" i="14" s="1"/>
  <c r="CN127" i="14" s="1"/>
  <c r="CO127" i="14" s="1"/>
  <c r="CP127" i="14" s="1"/>
  <c r="CQ127" i="14" s="1"/>
  <c r="CR127" i="14" s="1"/>
  <c r="CS127" i="14" s="1"/>
  <c r="CT127" i="14" s="1"/>
  <c r="CU127" i="14" s="1"/>
  <c r="CV127" i="14" s="1"/>
  <c r="CW127" i="14" s="1"/>
  <c r="F125" i="14"/>
  <c r="G125" i="14" s="1"/>
  <c r="H125" i="14" s="1"/>
  <c r="I125" i="14" s="1"/>
  <c r="J125" i="14" s="1"/>
  <c r="K125" i="14" s="1"/>
  <c r="D124" i="14"/>
  <c r="F121" i="14"/>
  <c r="G121" i="14" s="1"/>
  <c r="H121" i="14" s="1"/>
  <c r="I121" i="14" s="1"/>
  <c r="J121" i="14" s="1"/>
  <c r="K121" i="14" s="1"/>
  <c r="L121" i="14" s="1"/>
  <c r="M121" i="14" s="1"/>
  <c r="N121" i="14" s="1"/>
  <c r="O121" i="14" s="1"/>
  <c r="P121" i="14" s="1"/>
  <c r="Q121" i="14" s="1"/>
  <c r="R121" i="14" s="1"/>
  <c r="S121" i="14" s="1"/>
  <c r="T121" i="14" s="1"/>
  <c r="U121" i="14" s="1"/>
  <c r="V121" i="14" s="1"/>
  <c r="W121" i="14" s="1"/>
  <c r="X121" i="14" s="1"/>
  <c r="Y121" i="14" s="1"/>
  <c r="Z121" i="14" s="1"/>
  <c r="AA121" i="14" s="1"/>
  <c r="AB121" i="14" s="1"/>
  <c r="AC121" i="14" s="1"/>
  <c r="AD121" i="14" s="1"/>
  <c r="AE121" i="14" s="1"/>
  <c r="AF121" i="14" s="1"/>
  <c r="AG121" i="14" s="1"/>
  <c r="AH121" i="14" s="1"/>
  <c r="AI121" i="14" s="1"/>
  <c r="AJ121" i="14" s="1"/>
  <c r="AK121" i="14" s="1"/>
  <c r="AL121" i="14" s="1"/>
  <c r="AM121" i="14" s="1"/>
  <c r="AN121" i="14" s="1"/>
  <c r="AO121" i="14" s="1"/>
  <c r="AP121" i="14" s="1"/>
  <c r="AQ121" i="14" s="1"/>
  <c r="AR121" i="14" s="1"/>
  <c r="AS121" i="14" s="1"/>
  <c r="AT121" i="14" s="1"/>
  <c r="AU121" i="14" s="1"/>
  <c r="AV121" i="14" s="1"/>
  <c r="AW121" i="14" s="1"/>
  <c r="AX121" i="14" s="1"/>
  <c r="AY121" i="14" s="1"/>
  <c r="AZ121" i="14" s="1"/>
  <c r="BA121" i="14" s="1"/>
  <c r="BB121" i="14" s="1"/>
  <c r="BC121" i="14" s="1"/>
  <c r="BD121" i="14" s="1"/>
  <c r="BE121" i="14" s="1"/>
  <c r="BF121" i="14" s="1"/>
  <c r="BG121" i="14" s="1"/>
  <c r="BH121" i="14" s="1"/>
  <c r="BI121" i="14" s="1"/>
  <c r="BJ121" i="14" s="1"/>
  <c r="BK121" i="14" s="1"/>
  <c r="BL121" i="14" s="1"/>
  <c r="BM121" i="14" s="1"/>
  <c r="BN121" i="14" s="1"/>
  <c r="BO121" i="14" s="1"/>
  <c r="BP121" i="14" s="1"/>
  <c r="BQ121" i="14" s="1"/>
  <c r="BR121" i="14" s="1"/>
  <c r="BS121" i="14" s="1"/>
  <c r="BT121" i="14" s="1"/>
  <c r="BU121" i="14" s="1"/>
  <c r="BV121" i="14" s="1"/>
  <c r="BW121" i="14" s="1"/>
  <c r="BX121" i="14" s="1"/>
  <c r="BY121" i="14" s="1"/>
  <c r="BZ121" i="14" s="1"/>
  <c r="CA121" i="14" s="1"/>
  <c r="CB121" i="14" s="1"/>
  <c r="CC121" i="14" s="1"/>
  <c r="CD121" i="14" s="1"/>
  <c r="CE121" i="14" s="1"/>
  <c r="CF121" i="14" s="1"/>
  <c r="CG121" i="14" s="1"/>
  <c r="CH121" i="14" s="1"/>
  <c r="CI121" i="14" s="1"/>
  <c r="CJ121" i="14" s="1"/>
  <c r="CK121" i="14" s="1"/>
  <c r="CL121" i="14" s="1"/>
  <c r="CM121" i="14" s="1"/>
  <c r="CN121" i="14" s="1"/>
  <c r="CO121" i="14" s="1"/>
  <c r="CP121" i="14" s="1"/>
  <c r="CQ121" i="14" s="1"/>
  <c r="CR121" i="14" s="1"/>
  <c r="CS121" i="14" s="1"/>
  <c r="CT121" i="14" s="1"/>
  <c r="CU121" i="14" s="1"/>
  <c r="CV121" i="14" s="1"/>
  <c r="CW121" i="14" s="1"/>
  <c r="F119" i="14"/>
  <c r="G119" i="14" s="1"/>
  <c r="H119" i="14" s="1"/>
  <c r="I119" i="14" s="1"/>
  <c r="J119" i="14" s="1"/>
  <c r="K119" i="14" s="1"/>
  <c r="D118" i="14"/>
  <c r="F115" i="14"/>
  <c r="G115" i="14" s="1"/>
  <c r="H115" i="14" s="1"/>
  <c r="I115" i="14" s="1"/>
  <c r="J115" i="14" s="1"/>
  <c r="K115" i="14" s="1"/>
  <c r="L115" i="14" s="1"/>
  <c r="M115" i="14" s="1"/>
  <c r="N115" i="14" s="1"/>
  <c r="O115" i="14" s="1"/>
  <c r="P115" i="14" s="1"/>
  <c r="Q115" i="14" s="1"/>
  <c r="R115" i="14" s="1"/>
  <c r="S115" i="14" s="1"/>
  <c r="T115" i="14" s="1"/>
  <c r="U115" i="14" s="1"/>
  <c r="V115" i="14" s="1"/>
  <c r="W115" i="14" s="1"/>
  <c r="X115" i="14" s="1"/>
  <c r="Y115" i="14" s="1"/>
  <c r="Z115" i="14" s="1"/>
  <c r="AA115" i="14" s="1"/>
  <c r="AB115" i="14" s="1"/>
  <c r="AC115" i="14" s="1"/>
  <c r="AD115" i="14" s="1"/>
  <c r="AE115" i="14" s="1"/>
  <c r="AF115" i="14" s="1"/>
  <c r="AG115" i="14" s="1"/>
  <c r="AH115" i="14" s="1"/>
  <c r="AI115" i="14" s="1"/>
  <c r="AJ115" i="14" s="1"/>
  <c r="AK115" i="14" s="1"/>
  <c r="AL115" i="14" s="1"/>
  <c r="AM115" i="14" s="1"/>
  <c r="AN115" i="14" s="1"/>
  <c r="AO115" i="14" s="1"/>
  <c r="AP115" i="14" s="1"/>
  <c r="AQ115" i="14" s="1"/>
  <c r="AR115" i="14" s="1"/>
  <c r="AS115" i="14" s="1"/>
  <c r="AT115" i="14" s="1"/>
  <c r="AU115" i="14" s="1"/>
  <c r="AV115" i="14" s="1"/>
  <c r="AW115" i="14" s="1"/>
  <c r="AX115" i="14" s="1"/>
  <c r="AY115" i="14" s="1"/>
  <c r="AZ115" i="14" s="1"/>
  <c r="BA115" i="14" s="1"/>
  <c r="BB115" i="14" s="1"/>
  <c r="BC115" i="14" s="1"/>
  <c r="BD115" i="14" s="1"/>
  <c r="BE115" i="14" s="1"/>
  <c r="BF115" i="14" s="1"/>
  <c r="BG115" i="14" s="1"/>
  <c r="BH115" i="14" s="1"/>
  <c r="BI115" i="14" s="1"/>
  <c r="BJ115" i="14" s="1"/>
  <c r="BK115" i="14" s="1"/>
  <c r="BL115" i="14" s="1"/>
  <c r="BM115" i="14" s="1"/>
  <c r="BN115" i="14" s="1"/>
  <c r="BO115" i="14" s="1"/>
  <c r="BP115" i="14" s="1"/>
  <c r="BQ115" i="14" s="1"/>
  <c r="BR115" i="14" s="1"/>
  <c r="BS115" i="14" s="1"/>
  <c r="BT115" i="14" s="1"/>
  <c r="BU115" i="14" s="1"/>
  <c r="BV115" i="14" s="1"/>
  <c r="BW115" i="14" s="1"/>
  <c r="BX115" i="14" s="1"/>
  <c r="BY115" i="14" s="1"/>
  <c r="BZ115" i="14" s="1"/>
  <c r="CA115" i="14" s="1"/>
  <c r="CB115" i="14" s="1"/>
  <c r="CC115" i="14" s="1"/>
  <c r="CD115" i="14" s="1"/>
  <c r="CE115" i="14" s="1"/>
  <c r="CF115" i="14" s="1"/>
  <c r="CG115" i="14" s="1"/>
  <c r="CH115" i="14" s="1"/>
  <c r="CI115" i="14" s="1"/>
  <c r="CJ115" i="14" s="1"/>
  <c r="CK115" i="14" s="1"/>
  <c r="CL115" i="14" s="1"/>
  <c r="CM115" i="14" s="1"/>
  <c r="CN115" i="14" s="1"/>
  <c r="CO115" i="14" s="1"/>
  <c r="CP115" i="14" s="1"/>
  <c r="CQ115" i="14" s="1"/>
  <c r="CR115" i="14" s="1"/>
  <c r="CS115" i="14" s="1"/>
  <c r="CT115" i="14" s="1"/>
  <c r="CU115" i="14" s="1"/>
  <c r="CV115" i="14" s="1"/>
  <c r="CW115" i="14" s="1"/>
  <c r="F113" i="14"/>
  <c r="G113" i="14" s="1"/>
  <c r="H113" i="14" s="1"/>
  <c r="I113" i="14" s="1"/>
  <c r="J113" i="14" s="1"/>
  <c r="K113" i="14" s="1"/>
  <c r="D112" i="14"/>
  <c r="F109" i="14"/>
  <c r="G109" i="14" s="1"/>
  <c r="H109" i="14" s="1"/>
  <c r="I109" i="14" s="1"/>
  <c r="J109" i="14" s="1"/>
  <c r="K109" i="14" s="1"/>
  <c r="L109" i="14" s="1"/>
  <c r="M109" i="14" s="1"/>
  <c r="N109" i="14" s="1"/>
  <c r="O109" i="14" s="1"/>
  <c r="P109" i="14" s="1"/>
  <c r="Q109" i="14" s="1"/>
  <c r="R109" i="14" s="1"/>
  <c r="S109" i="14" s="1"/>
  <c r="T109" i="14" s="1"/>
  <c r="U109" i="14" s="1"/>
  <c r="V109" i="14" s="1"/>
  <c r="W109" i="14" s="1"/>
  <c r="X109" i="14" s="1"/>
  <c r="Y109" i="14" s="1"/>
  <c r="Z109" i="14" s="1"/>
  <c r="AA109" i="14" s="1"/>
  <c r="AB109" i="14" s="1"/>
  <c r="AC109" i="14" s="1"/>
  <c r="AD109" i="14" s="1"/>
  <c r="AE109" i="14" s="1"/>
  <c r="AF109" i="14" s="1"/>
  <c r="AG109" i="14" s="1"/>
  <c r="AH109" i="14" s="1"/>
  <c r="AI109" i="14" s="1"/>
  <c r="AJ109" i="14" s="1"/>
  <c r="AK109" i="14" s="1"/>
  <c r="AL109" i="14" s="1"/>
  <c r="AM109" i="14" s="1"/>
  <c r="AN109" i="14" s="1"/>
  <c r="AO109" i="14" s="1"/>
  <c r="AP109" i="14" s="1"/>
  <c r="AQ109" i="14" s="1"/>
  <c r="AR109" i="14" s="1"/>
  <c r="AS109" i="14" s="1"/>
  <c r="AT109" i="14" s="1"/>
  <c r="AU109" i="14" s="1"/>
  <c r="AV109" i="14" s="1"/>
  <c r="AW109" i="14" s="1"/>
  <c r="AX109" i="14" s="1"/>
  <c r="AY109" i="14" s="1"/>
  <c r="AZ109" i="14" s="1"/>
  <c r="BA109" i="14" s="1"/>
  <c r="BB109" i="14" s="1"/>
  <c r="BC109" i="14" s="1"/>
  <c r="BD109" i="14" s="1"/>
  <c r="BE109" i="14" s="1"/>
  <c r="BF109" i="14" s="1"/>
  <c r="BG109" i="14" s="1"/>
  <c r="BH109" i="14" s="1"/>
  <c r="BI109" i="14" s="1"/>
  <c r="BJ109" i="14" s="1"/>
  <c r="BK109" i="14" s="1"/>
  <c r="BL109" i="14" s="1"/>
  <c r="BM109" i="14" s="1"/>
  <c r="BN109" i="14" s="1"/>
  <c r="BO109" i="14" s="1"/>
  <c r="BP109" i="14" s="1"/>
  <c r="BQ109" i="14" s="1"/>
  <c r="BR109" i="14" s="1"/>
  <c r="BS109" i="14" s="1"/>
  <c r="BT109" i="14" s="1"/>
  <c r="BU109" i="14" s="1"/>
  <c r="BV109" i="14" s="1"/>
  <c r="BW109" i="14" s="1"/>
  <c r="BX109" i="14" s="1"/>
  <c r="BY109" i="14" s="1"/>
  <c r="BZ109" i="14" s="1"/>
  <c r="CA109" i="14" s="1"/>
  <c r="CB109" i="14" s="1"/>
  <c r="CC109" i="14" s="1"/>
  <c r="CD109" i="14" s="1"/>
  <c r="CE109" i="14" s="1"/>
  <c r="CF109" i="14" s="1"/>
  <c r="CG109" i="14" s="1"/>
  <c r="CH109" i="14" s="1"/>
  <c r="CI109" i="14" s="1"/>
  <c r="CJ109" i="14" s="1"/>
  <c r="CK109" i="14" s="1"/>
  <c r="CL109" i="14" s="1"/>
  <c r="CM109" i="14" s="1"/>
  <c r="CN109" i="14" s="1"/>
  <c r="CO109" i="14" s="1"/>
  <c r="CP109" i="14" s="1"/>
  <c r="CQ109" i="14" s="1"/>
  <c r="CR109" i="14" s="1"/>
  <c r="CS109" i="14" s="1"/>
  <c r="CT109" i="14" s="1"/>
  <c r="CU109" i="14" s="1"/>
  <c r="CV109" i="14" s="1"/>
  <c r="CW109" i="14" s="1"/>
  <c r="F107" i="14"/>
  <c r="G107" i="14" s="1"/>
  <c r="H107" i="14" s="1"/>
  <c r="I107" i="14" s="1"/>
  <c r="J107" i="14" s="1"/>
  <c r="D106" i="14"/>
  <c r="F103" i="14"/>
  <c r="G103" i="14" s="1"/>
  <c r="H103" i="14" s="1"/>
  <c r="I103" i="14" s="1"/>
  <c r="J103" i="14" s="1"/>
  <c r="K103" i="14" s="1"/>
  <c r="L103" i="14" s="1"/>
  <c r="M103" i="14" s="1"/>
  <c r="N103" i="14" s="1"/>
  <c r="O103" i="14" s="1"/>
  <c r="P103" i="14" s="1"/>
  <c r="Q103" i="14" s="1"/>
  <c r="R103" i="14" s="1"/>
  <c r="S103" i="14" s="1"/>
  <c r="T103" i="14" s="1"/>
  <c r="U103" i="14" s="1"/>
  <c r="V103" i="14" s="1"/>
  <c r="W103" i="14" s="1"/>
  <c r="X103" i="14" s="1"/>
  <c r="Y103" i="14" s="1"/>
  <c r="Z103" i="14" s="1"/>
  <c r="AA103" i="14" s="1"/>
  <c r="AB103" i="14" s="1"/>
  <c r="AC103" i="14" s="1"/>
  <c r="AD103" i="14" s="1"/>
  <c r="AE103" i="14" s="1"/>
  <c r="AF103" i="14" s="1"/>
  <c r="AG103" i="14" s="1"/>
  <c r="AH103" i="14" s="1"/>
  <c r="AI103" i="14" s="1"/>
  <c r="AJ103" i="14" s="1"/>
  <c r="AK103" i="14" s="1"/>
  <c r="AL103" i="14" s="1"/>
  <c r="AM103" i="14" s="1"/>
  <c r="AN103" i="14" s="1"/>
  <c r="AO103" i="14" s="1"/>
  <c r="AP103" i="14" s="1"/>
  <c r="AQ103" i="14" s="1"/>
  <c r="AR103" i="14" s="1"/>
  <c r="AS103" i="14" s="1"/>
  <c r="AT103" i="14" s="1"/>
  <c r="AU103" i="14" s="1"/>
  <c r="AV103" i="14" s="1"/>
  <c r="AW103" i="14" s="1"/>
  <c r="AX103" i="14" s="1"/>
  <c r="AY103" i="14" s="1"/>
  <c r="AZ103" i="14" s="1"/>
  <c r="BA103" i="14" s="1"/>
  <c r="BB103" i="14" s="1"/>
  <c r="BC103" i="14" s="1"/>
  <c r="BD103" i="14" s="1"/>
  <c r="BE103" i="14" s="1"/>
  <c r="BF103" i="14" s="1"/>
  <c r="BG103" i="14" s="1"/>
  <c r="BH103" i="14" s="1"/>
  <c r="BI103" i="14" s="1"/>
  <c r="BJ103" i="14" s="1"/>
  <c r="BK103" i="14" s="1"/>
  <c r="BL103" i="14" s="1"/>
  <c r="BM103" i="14" s="1"/>
  <c r="BN103" i="14" s="1"/>
  <c r="BO103" i="14" s="1"/>
  <c r="BP103" i="14" s="1"/>
  <c r="BQ103" i="14" s="1"/>
  <c r="BR103" i="14" s="1"/>
  <c r="BS103" i="14" s="1"/>
  <c r="BT103" i="14" s="1"/>
  <c r="BU103" i="14" s="1"/>
  <c r="BV103" i="14" s="1"/>
  <c r="BW103" i="14" s="1"/>
  <c r="BX103" i="14" s="1"/>
  <c r="BY103" i="14" s="1"/>
  <c r="BZ103" i="14" s="1"/>
  <c r="CA103" i="14" s="1"/>
  <c r="CB103" i="14" s="1"/>
  <c r="CC103" i="14" s="1"/>
  <c r="CD103" i="14" s="1"/>
  <c r="CE103" i="14" s="1"/>
  <c r="CF103" i="14" s="1"/>
  <c r="CG103" i="14" s="1"/>
  <c r="CH103" i="14" s="1"/>
  <c r="CI103" i="14" s="1"/>
  <c r="CJ103" i="14" s="1"/>
  <c r="CK103" i="14" s="1"/>
  <c r="CL103" i="14" s="1"/>
  <c r="CM103" i="14" s="1"/>
  <c r="CN103" i="14" s="1"/>
  <c r="CO103" i="14" s="1"/>
  <c r="CP103" i="14" s="1"/>
  <c r="CQ103" i="14" s="1"/>
  <c r="CR103" i="14" s="1"/>
  <c r="CS103" i="14" s="1"/>
  <c r="CT103" i="14" s="1"/>
  <c r="CU103" i="14" s="1"/>
  <c r="CV103" i="14" s="1"/>
  <c r="CW103" i="14" s="1"/>
  <c r="F101" i="14"/>
  <c r="G101" i="14" s="1"/>
  <c r="H101" i="14" s="1"/>
  <c r="I101" i="14" s="1"/>
  <c r="J101" i="14" s="1"/>
  <c r="D100" i="14"/>
  <c r="F94" i="14"/>
  <c r="G94" i="14" s="1"/>
  <c r="H94" i="14" s="1"/>
  <c r="I94" i="14" s="1"/>
  <c r="J94" i="14" s="1"/>
  <c r="K94" i="14" s="1"/>
  <c r="L94" i="14" s="1"/>
  <c r="M94" i="14" s="1"/>
  <c r="N94" i="14" s="1"/>
  <c r="O94" i="14" s="1"/>
  <c r="P94" i="14" s="1"/>
  <c r="Q94" i="14" s="1"/>
  <c r="R94" i="14" s="1"/>
  <c r="S94" i="14" s="1"/>
  <c r="T94" i="14" s="1"/>
  <c r="U94" i="14" s="1"/>
  <c r="V94" i="14" s="1"/>
  <c r="W94" i="14" s="1"/>
  <c r="X94" i="14" s="1"/>
  <c r="Y94" i="14" s="1"/>
  <c r="Z94" i="14" s="1"/>
  <c r="AA94" i="14" s="1"/>
  <c r="AB94" i="14" s="1"/>
  <c r="AC94" i="14" s="1"/>
  <c r="AD94" i="14" s="1"/>
  <c r="AE94" i="14" s="1"/>
  <c r="AF94" i="14" s="1"/>
  <c r="AG94" i="14" s="1"/>
  <c r="AH94" i="14" s="1"/>
  <c r="AI94" i="14" s="1"/>
  <c r="AJ94" i="14" s="1"/>
  <c r="AK94" i="14" s="1"/>
  <c r="AL94" i="14" s="1"/>
  <c r="AM94" i="14" s="1"/>
  <c r="AN94" i="14" s="1"/>
  <c r="AO94" i="14" s="1"/>
  <c r="AP94" i="14" s="1"/>
  <c r="AQ94" i="14" s="1"/>
  <c r="AR94" i="14" s="1"/>
  <c r="AS94" i="14" s="1"/>
  <c r="AT94" i="14" s="1"/>
  <c r="AU94" i="14" s="1"/>
  <c r="AV94" i="14" s="1"/>
  <c r="AW94" i="14" s="1"/>
  <c r="AX94" i="14" s="1"/>
  <c r="AY94" i="14" s="1"/>
  <c r="AZ94" i="14" s="1"/>
  <c r="BA94" i="14" s="1"/>
  <c r="BB94" i="14" s="1"/>
  <c r="BC94" i="14" s="1"/>
  <c r="BD94" i="14" s="1"/>
  <c r="BE94" i="14" s="1"/>
  <c r="BF94" i="14" s="1"/>
  <c r="BG94" i="14" s="1"/>
  <c r="BH94" i="14" s="1"/>
  <c r="BI94" i="14" s="1"/>
  <c r="BJ94" i="14" s="1"/>
  <c r="BK94" i="14" s="1"/>
  <c r="BL94" i="14" s="1"/>
  <c r="BM94" i="14" s="1"/>
  <c r="BN94" i="14" s="1"/>
  <c r="BO94" i="14" s="1"/>
  <c r="BP94" i="14" s="1"/>
  <c r="BQ94" i="14" s="1"/>
  <c r="BR94" i="14" s="1"/>
  <c r="BS94" i="14" s="1"/>
  <c r="BT94" i="14" s="1"/>
  <c r="BU94" i="14" s="1"/>
  <c r="BV94" i="14" s="1"/>
  <c r="BW94" i="14" s="1"/>
  <c r="BX94" i="14" s="1"/>
  <c r="BY94" i="14" s="1"/>
  <c r="BZ94" i="14" s="1"/>
  <c r="CA94" i="14" s="1"/>
  <c r="CB94" i="14" s="1"/>
  <c r="CC94" i="14" s="1"/>
  <c r="CD94" i="14" s="1"/>
  <c r="CE94" i="14" s="1"/>
  <c r="CF94" i="14" s="1"/>
  <c r="CG94" i="14" s="1"/>
  <c r="CH94" i="14" s="1"/>
  <c r="CI94" i="14" s="1"/>
  <c r="CJ94" i="14" s="1"/>
  <c r="CK94" i="14" s="1"/>
  <c r="CL94" i="14" s="1"/>
  <c r="CM94" i="14" s="1"/>
  <c r="CN94" i="14" s="1"/>
  <c r="CO94" i="14" s="1"/>
  <c r="CP94" i="14" s="1"/>
  <c r="CQ94" i="14" s="1"/>
  <c r="CR94" i="14" s="1"/>
  <c r="CS94" i="14" s="1"/>
  <c r="CT94" i="14" s="1"/>
  <c r="CU94" i="14" s="1"/>
  <c r="CV94" i="14" s="1"/>
  <c r="CW94" i="14" s="1"/>
  <c r="G90" i="14"/>
  <c r="H90" i="14" s="1"/>
  <c r="I90" i="14" s="1"/>
  <c r="J90" i="14" s="1"/>
  <c r="K90" i="14" s="1"/>
  <c r="L90" i="14" s="1"/>
  <c r="M90" i="14" s="1"/>
  <c r="N90" i="14" s="1"/>
  <c r="O90" i="14" s="1"/>
  <c r="P90" i="14" s="1"/>
  <c r="Q90" i="14" s="1"/>
  <c r="R90" i="14" s="1"/>
  <c r="S90" i="14" s="1"/>
  <c r="T90" i="14" s="1"/>
  <c r="U90" i="14" s="1"/>
  <c r="V90" i="14" s="1"/>
  <c r="W90" i="14" s="1"/>
  <c r="X90" i="14" s="1"/>
  <c r="Y90" i="14" s="1"/>
  <c r="Z90" i="14" s="1"/>
  <c r="AA90" i="14" s="1"/>
  <c r="AB90" i="14" s="1"/>
  <c r="AC90" i="14" s="1"/>
  <c r="AD90" i="14" s="1"/>
  <c r="AE90" i="14" s="1"/>
  <c r="AF90" i="14" s="1"/>
  <c r="AG90" i="14" s="1"/>
  <c r="AH90" i="14" s="1"/>
  <c r="AI90" i="14" s="1"/>
  <c r="AJ90" i="14" s="1"/>
  <c r="AK90" i="14" s="1"/>
  <c r="AL90" i="14" s="1"/>
  <c r="AM90" i="14" s="1"/>
  <c r="AN90" i="14" s="1"/>
  <c r="AO90" i="14" s="1"/>
  <c r="AP90" i="14" s="1"/>
  <c r="AQ90" i="14" s="1"/>
  <c r="AR90" i="14" s="1"/>
  <c r="AS90" i="14" s="1"/>
  <c r="AT90" i="14" s="1"/>
  <c r="AU90" i="14" s="1"/>
  <c r="AV90" i="14" s="1"/>
  <c r="AW90" i="14" s="1"/>
  <c r="AX90" i="14" s="1"/>
  <c r="AY90" i="14" s="1"/>
  <c r="AZ90" i="14" s="1"/>
  <c r="BA90" i="14" s="1"/>
  <c r="BB90" i="14" s="1"/>
  <c r="BC90" i="14" s="1"/>
  <c r="BD90" i="14" s="1"/>
  <c r="BE90" i="14" s="1"/>
  <c r="BF90" i="14" s="1"/>
  <c r="BG90" i="14" s="1"/>
  <c r="BH90" i="14" s="1"/>
  <c r="BI90" i="14" s="1"/>
  <c r="BJ90" i="14" s="1"/>
  <c r="BK90" i="14" s="1"/>
  <c r="BL90" i="14" s="1"/>
  <c r="BM90" i="14" s="1"/>
  <c r="BN90" i="14" s="1"/>
  <c r="BO90" i="14" s="1"/>
  <c r="BP90" i="14" s="1"/>
  <c r="BQ90" i="14" s="1"/>
  <c r="BR90" i="14" s="1"/>
  <c r="BS90" i="14" s="1"/>
  <c r="BT90" i="14" s="1"/>
  <c r="BU90" i="14" s="1"/>
  <c r="BV90" i="14" s="1"/>
  <c r="BW90" i="14" s="1"/>
  <c r="BX90" i="14" s="1"/>
  <c r="BY90" i="14" s="1"/>
  <c r="BZ90" i="14" s="1"/>
  <c r="CA90" i="14" s="1"/>
  <c r="CB90" i="14" s="1"/>
  <c r="CC90" i="14" s="1"/>
  <c r="CD90" i="14" s="1"/>
  <c r="CE90" i="14" s="1"/>
  <c r="CF90" i="14" s="1"/>
  <c r="CG90" i="14" s="1"/>
  <c r="CH90" i="14" s="1"/>
  <c r="CI90" i="14" s="1"/>
  <c r="CJ90" i="14" s="1"/>
  <c r="CK90" i="14" s="1"/>
  <c r="CL90" i="14" s="1"/>
  <c r="CM90" i="14" s="1"/>
  <c r="CN90" i="14" s="1"/>
  <c r="CO90" i="14" s="1"/>
  <c r="CP90" i="14" s="1"/>
  <c r="CQ90" i="14" s="1"/>
  <c r="CR90" i="14" s="1"/>
  <c r="CS90" i="14" s="1"/>
  <c r="CT90" i="14" s="1"/>
  <c r="CU90" i="14" s="1"/>
  <c r="CV90" i="14" s="1"/>
  <c r="CW90" i="14" s="1"/>
  <c r="CX90" i="14" s="1"/>
  <c r="CY90" i="14" s="1"/>
  <c r="CZ90" i="14" s="1"/>
  <c r="DA90" i="14" s="1"/>
  <c r="DB90" i="14" s="1"/>
  <c r="DC90" i="14" s="1"/>
  <c r="DD90" i="14" s="1"/>
  <c r="DE90" i="14" s="1"/>
  <c r="DF90" i="14" s="1"/>
  <c r="DG90" i="14" s="1"/>
  <c r="DH90" i="14" s="1"/>
  <c r="DI90" i="14" s="1"/>
  <c r="DJ90" i="14" s="1"/>
  <c r="DK90" i="14" s="1"/>
  <c r="DL90" i="14" s="1"/>
  <c r="DM90" i="14" s="1"/>
  <c r="DN90" i="14" s="1"/>
  <c r="DO90" i="14" s="1"/>
  <c r="DP90" i="14" s="1"/>
  <c r="DQ90" i="14" s="1"/>
  <c r="DR90" i="14" s="1"/>
  <c r="DS90" i="14" s="1"/>
  <c r="DT90" i="14" s="1"/>
  <c r="DU90" i="14" s="1"/>
  <c r="DV90" i="14" s="1"/>
  <c r="DW90" i="14" s="1"/>
  <c r="DX90" i="14" s="1"/>
  <c r="DY90" i="14" s="1"/>
  <c r="DZ90" i="14" s="1"/>
  <c r="EA90" i="14" s="1"/>
  <c r="EB90" i="14" s="1"/>
  <c r="EC90" i="14" s="1"/>
  <c r="ED90" i="14" s="1"/>
  <c r="F90" i="14"/>
  <c r="F88" i="14"/>
  <c r="F89" i="14" s="1"/>
  <c r="F91" i="14" s="1"/>
  <c r="C7" i="14" s="1"/>
  <c r="ED87" i="14"/>
  <c r="EC87" i="14"/>
  <c r="EB87" i="14"/>
  <c r="EA87" i="14"/>
  <c r="DZ87" i="14"/>
  <c r="DY87" i="14"/>
  <c r="DX87" i="14"/>
  <c r="DW87" i="14"/>
  <c r="DV87" i="14"/>
  <c r="DU87" i="14"/>
  <c r="DT87" i="14"/>
  <c r="DS87" i="14"/>
  <c r="DR87" i="14"/>
  <c r="DQ87" i="14"/>
  <c r="DP87" i="14"/>
  <c r="DO87" i="14"/>
  <c r="DN87" i="14"/>
  <c r="DM87" i="14"/>
  <c r="DL87" i="14"/>
  <c r="DK87" i="14"/>
  <c r="DJ87" i="14"/>
  <c r="DI87" i="14"/>
  <c r="DH87" i="14"/>
  <c r="DG87" i="14"/>
  <c r="DF87" i="14"/>
  <c r="DE87" i="14"/>
  <c r="DD87" i="14"/>
  <c r="DC87" i="14"/>
  <c r="DB87" i="14"/>
  <c r="DA87" i="14"/>
  <c r="CZ87" i="14"/>
  <c r="CY87" i="14"/>
  <c r="CX87" i="14"/>
  <c r="CW87" i="14"/>
  <c r="CV87" i="14"/>
  <c r="CU87" i="14"/>
  <c r="CT87" i="14"/>
  <c r="CS87" i="14"/>
  <c r="CR87" i="14"/>
  <c r="CQ87" i="14"/>
  <c r="CP87" i="14"/>
  <c r="CO87" i="14"/>
  <c r="CN87" i="14"/>
  <c r="CM87" i="14"/>
  <c r="CL87" i="14"/>
  <c r="CK87" i="14"/>
  <c r="CJ87" i="14"/>
  <c r="CI87" i="14"/>
  <c r="CH87" i="14"/>
  <c r="CG87" i="14"/>
  <c r="CF87" i="14"/>
  <c r="CE87" i="14"/>
  <c r="CD87" i="14"/>
  <c r="CC87" i="14"/>
  <c r="CB87" i="14"/>
  <c r="CA87" i="14"/>
  <c r="F84" i="14"/>
  <c r="G84" i="14" s="1"/>
  <c r="H84" i="14" s="1"/>
  <c r="I84" i="14" s="1"/>
  <c r="J84" i="14" s="1"/>
  <c r="K84" i="14" s="1"/>
  <c r="L84" i="14" s="1"/>
  <c r="M84" i="14" s="1"/>
  <c r="N84" i="14" s="1"/>
  <c r="O84" i="14" s="1"/>
  <c r="P84" i="14" s="1"/>
  <c r="Q84" i="14" s="1"/>
  <c r="R84" i="14" s="1"/>
  <c r="S84" i="14" s="1"/>
  <c r="T84" i="14" s="1"/>
  <c r="U84" i="14" s="1"/>
  <c r="V84" i="14" s="1"/>
  <c r="W84" i="14" s="1"/>
  <c r="X84" i="14" s="1"/>
  <c r="Y84" i="14" s="1"/>
  <c r="Z84" i="14" s="1"/>
  <c r="AA84" i="14" s="1"/>
  <c r="AB84" i="14" s="1"/>
  <c r="AC84" i="14" s="1"/>
  <c r="AD84" i="14" s="1"/>
  <c r="AE84" i="14" s="1"/>
  <c r="AF84" i="14" s="1"/>
  <c r="AG84" i="14" s="1"/>
  <c r="AH84" i="14" s="1"/>
  <c r="AI84" i="14" s="1"/>
  <c r="AJ84" i="14" s="1"/>
  <c r="AK84" i="14" s="1"/>
  <c r="AL84" i="14" s="1"/>
  <c r="AM84" i="14" s="1"/>
  <c r="AN84" i="14" s="1"/>
  <c r="AO84" i="14" s="1"/>
  <c r="AP84" i="14" s="1"/>
  <c r="AQ84" i="14" s="1"/>
  <c r="AR84" i="14" s="1"/>
  <c r="AS84" i="14" s="1"/>
  <c r="AT84" i="14" s="1"/>
  <c r="AU84" i="14" s="1"/>
  <c r="AV84" i="14" s="1"/>
  <c r="AW84" i="14" s="1"/>
  <c r="AX84" i="14" s="1"/>
  <c r="AY84" i="14" s="1"/>
  <c r="AZ84" i="14" s="1"/>
  <c r="BA84" i="14" s="1"/>
  <c r="BB84" i="14" s="1"/>
  <c r="BC84" i="14" s="1"/>
  <c r="BD84" i="14" s="1"/>
  <c r="BE84" i="14" s="1"/>
  <c r="BF84" i="14" s="1"/>
  <c r="BG84" i="14" s="1"/>
  <c r="BH84" i="14" s="1"/>
  <c r="BI84" i="14" s="1"/>
  <c r="BJ84" i="14" s="1"/>
  <c r="BK84" i="14" s="1"/>
  <c r="BL84" i="14" s="1"/>
  <c r="BM84" i="14" s="1"/>
  <c r="BN84" i="14" s="1"/>
  <c r="BO84" i="14" s="1"/>
  <c r="BP84" i="14" s="1"/>
  <c r="BQ84" i="14" s="1"/>
  <c r="BR84" i="14" s="1"/>
  <c r="BS84" i="14" s="1"/>
  <c r="BT84" i="14" s="1"/>
  <c r="BU84" i="14" s="1"/>
  <c r="BV84" i="14" s="1"/>
  <c r="BW84" i="14" s="1"/>
  <c r="BX84" i="14" s="1"/>
  <c r="BY84" i="14" s="1"/>
  <c r="BZ84" i="14" s="1"/>
  <c r="CA84" i="14" s="1"/>
  <c r="CB84" i="14" s="1"/>
  <c r="CC84" i="14" s="1"/>
  <c r="CD84" i="14" s="1"/>
  <c r="CE84" i="14" s="1"/>
  <c r="CF84" i="14" s="1"/>
  <c r="CG84" i="14" s="1"/>
  <c r="CH84" i="14" s="1"/>
  <c r="CI84" i="14" s="1"/>
  <c r="CJ84" i="14" s="1"/>
  <c r="CK84" i="14" s="1"/>
  <c r="CL84" i="14" s="1"/>
  <c r="CM84" i="14" s="1"/>
  <c r="CN84" i="14" s="1"/>
  <c r="CO84" i="14" s="1"/>
  <c r="CP84" i="14" s="1"/>
  <c r="CQ84" i="14" s="1"/>
  <c r="CR84" i="14" s="1"/>
  <c r="CS84" i="14" s="1"/>
  <c r="CT84" i="14" s="1"/>
  <c r="CU84" i="14" s="1"/>
  <c r="CV84" i="14" s="1"/>
  <c r="CW84" i="14" s="1"/>
  <c r="F82" i="14"/>
  <c r="CW81" i="14"/>
  <c r="CV81" i="14"/>
  <c r="CU81" i="14"/>
  <c r="CT81" i="14"/>
  <c r="CS81" i="14"/>
  <c r="CR81" i="14"/>
  <c r="CQ81" i="14"/>
  <c r="CP81" i="14"/>
  <c r="CO81" i="14"/>
  <c r="CN81" i="14"/>
  <c r="CM81" i="14"/>
  <c r="CL81" i="14"/>
  <c r="CK81" i="14"/>
  <c r="CJ81" i="14"/>
  <c r="CI81" i="14"/>
  <c r="CH81" i="14"/>
  <c r="CG81" i="14"/>
  <c r="CF81" i="14"/>
  <c r="CE81" i="14"/>
  <c r="CD81" i="14"/>
  <c r="CC81" i="14"/>
  <c r="CB81" i="14"/>
  <c r="D81" i="14" s="1"/>
  <c r="CA81" i="14"/>
  <c r="F78" i="14"/>
  <c r="G78" i="14" s="1"/>
  <c r="H78" i="14" s="1"/>
  <c r="I78" i="14" s="1"/>
  <c r="J78" i="14" s="1"/>
  <c r="K78" i="14" s="1"/>
  <c r="L78" i="14" s="1"/>
  <c r="M78" i="14" s="1"/>
  <c r="N78" i="14" s="1"/>
  <c r="O78" i="14" s="1"/>
  <c r="P78" i="14" s="1"/>
  <c r="Q78" i="14" s="1"/>
  <c r="R78" i="14" s="1"/>
  <c r="S78" i="14" s="1"/>
  <c r="T78" i="14" s="1"/>
  <c r="U78" i="14" s="1"/>
  <c r="V78" i="14" s="1"/>
  <c r="W78" i="14" s="1"/>
  <c r="X78" i="14" s="1"/>
  <c r="Y78" i="14" s="1"/>
  <c r="Z78" i="14" s="1"/>
  <c r="AA78" i="14" s="1"/>
  <c r="AB78" i="14" s="1"/>
  <c r="AC78" i="14" s="1"/>
  <c r="AD78" i="14" s="1"/>
  <c r="AE78" i="14" s="1"/>
  <c r="AF78" i="14" s="1"/>
  <c r="AG78" i="14" s="1"/>
  <c r="AH78" i="14" s="1"/>
  <c r="AI78" i="14" s="1"/>
  <c r="AJ78" i="14" s="1"/>
  <c r="AK78" i="14" s="1"/>
  <c r="AL78" i="14" s="1"/>
  <c r="AM78" i="14" s="1"/>
  <c r="AN78" i="14" s="1"/>
  <c r="AO78" i="14" s="1"/>
  <c r="AP78" i="14" s="1"/>
  <c r="AQ78" i="14" s="1"/>
  <c r="AR78" i="14" s="1"/>
  <c r="AS78" i="14" s="1"/>
  <c r="AT78" i="14" s="1"/>
  <c r="AU78" i="14" s="1"/>
  <c r="AV78" i="14" s="1"/>
  <c r="AW78" i="14" s="1"/>
  <c r="AX78" i="14" s="1"/>
  <c r="AY78" i="14" s="1"/>
  <c r="AZ78" i="14" s="1"/>
  <c r="BA78" i="14" s="1"/>
  <c r="BB78" i="14" s="1"/>
  <c r="BC78" i="14" s="1"/>
  <c r="BD78" i="14" s="1"/>
  <c r="BE78" i="14" s="1"/>
  <c r="BF78" i="14" s="1"/>
  <c r="BG78" i="14" s="1"/>
  <c r="BH78" i="14" s="1"/>
  <c r="BI78" i="14" s="1"/>
  <c r="BJ78" i="14" s="1"/>
  <c r="BK78" i="14" s="1"/>
  <c r="BL78" i="14" s="1"/>
  <c r="BM78" i="14" s="1"/>
  <c r="BN78" i="14" s="1"/>
  <c r="BO78" i="14" s="1"/>
  <c r="BP78" i="14" s="1"/>
  <c r="BQ78" i="14" s="1"/>
  <c r="BR78" i="14" s="1"/>
  <c r="BS78" i="14" s="1"/>
  <c r="BT78" i="14" s="1"/>
  <c r="BU78" i="14" s="1"/>
  <c r="BV78" i="14" s="1"/>
  <c r="BW78" i="14" s="1"/>
  <c r="BX78" i="14" s="1"/>
  <c r="BY78" i="14" s="1"/>
  <c r="BZ78" i="14" s="1"/>
  <c r="CA78" i="14" s="1"/>
  <c r="CB78" i="14" s="1"/>
  <c r="CC78" i="14" s="1"/>
  <c r="CD78" i="14" s="1"/>
  <c r="CE78" i="14" s="1"/>
  <c r="CF78" i="14" s="1"/>
  <c r="CG78" i="14" s="1"/>
  <c r="CH78" i="14" s="1"/>
  <c r="CI78" i="14" s="1"/>
  <c r="CJ78" i="14" s="1"/>
  <c r="CK78" i="14" s="1"/>
  <c r="CL78" i="14" s="1"/>
  <c r="CM78" i="14" s="1"/>
  <c r="CN78" i="14" s="1"/>
  <c r="CO78" i="14" s="1"/>
  <c r="CP78" i="14" s="1"/>
  <c r="CQ78" i="14" s="1"/>
  <c r="CR78" i="14" s="1"/>
  <c r="CS78" i="14" s="1"/>
  <c r="CT78" i="14" s="1"/>
  <c r="CU78" i="14" s="1"/>
  <c r="CV78" i="14" s="1"/>
  <c r="CW78" i="14" s="1"/>
  <c r="F76" i="14"/>
  <c r="G76" i="14" s="1"/>
  <c r="H76" i="14" s="1"/>
  <c r="I76" i="14" s="1"/>
  <c r="J76" i="14" s="1"/>
  <c r="CW75" i="14"/>
  <c r="CV75" i="14"/>
  <c r="CU75" i="14"/>
  <c r="CT75" i="14"/>
  <c r="CS75" i="14"/>
  <c r="CR75" i="14"/>
  <c r="CQ75" i="14"/>
  <c r="CP75" i="14"/>
  <c r="CO75" i="14"/>
  <c r="CN75" i="14"/>
  <c r="CM75" i="14"/>
  <c r="CL75" i="14"/>
  <c r="CK75" i="14"/>
  <c r="CJ75" i="14"/>
  <c r="CI75" i="14"/>
  <c r="CH75" i="14"/>
  <c r="CG75" i="14"/>
  <c r="CF75" i="14"/>
  <c r="CE75" i="14"/>
  <c r="CD75" i="14"/>
  <c r="CC75" i="14"/>
  <c r="CB75" i="14"/>
  <c r="CA75" i="14"/>
  <c r="F72" i="14"/>
  <c r="G72" i="14" s="1"/>
  <c r="H72" i="14" s="1"/>
  <c r="I72" i="14" s="1"/>
  <c r="J72" i="14" s="1"/>
  <c r="K72" i="14" s="1"/>
  <c r="L72" i="14" s="1"/>
  <c r="M72" i="14" s="1"/>
  <c r="N72" i="14" s="1"/>
  <c r="O72" i="14" s="1"/>
  <c r="P72" i="14" s="1"/>
  <c r="Q72" i="14" s="1"/>
  <c r="R72" i="14" s="1"/>
  <c r="S72" i="14" s="1"/>
  <c r="T72" i="14" s="1"/>
  <c r="U72" i="14" s="1"/>
  <c r="V72" i="14" s="1"/>
  <c r="W72" i="14" s="1"/>
  <c r="X72" i="14" s="1"/>
  <c r="Y72" i="14" s="1"/>
  <c r="Z72" i="14" s="1"/>
  <c r="AA72" i="14" s="1"/>
  <c r="AB72" i="14" s="1"/>
  <c r="AC72" i="14" s="1"/>
  <c r="AD72" i="14" s="1"/>
  <c r="AE72" i="14" s="1"/>
  <c r="AF72" i="14" s="1"/>
  <c r="AG72" i="14" s="1"/>
  <c r="AH72" i="14" s="1"/>
  <c r="AI72" i="14" s="1"/>
  <c r="AJ72" i="14" s="1"/>
  <c r="AK72" i="14" s="1"/>
  <c r="AL72" i="14" s="1"/>
  <c r="AM72" i="14" s="1"/>
  <c r="AN72" i="14" s="1"/>
  <c r="AO72" i="14" s="1"/>
  <c r="AP72" i="14" s="1"/>
  <c r="AQ72" i="14" s="1"/>
  <c r="AR72" i="14" s="1"/>
  <c r="AS72" i="14" s="1"/>
  <c r="AT72" i="14" s="1"/>
  <c r="AU72" i="14" s="1"/>
  <c r="AV72" i="14" s="1"/>
  <c r="AW72" i="14" s="1"/>
  <c r="AX72" i="14" s="1"/>
  <c r="AY72" i="14" s="1"/>
  <c r="AZ72" i="14" s="1"/>
  <c r="BA72" i="14" s="1"/>
  <c r="BB72" i="14" s="1"/>
  <c r="BC72" i="14" s="1"/>
  <c r="BD72" i="14" s="1"/>
  <c r="BE72" i="14" s="1"/>
  <c r="BF72" i="14" s="1"/>
  <c r="BG72" i="14" s="1"/>
  <c r="BH72" i="14" s="1"/>
  <c r="BI72" i="14" s="1"/>
  <c r="BJ72" i="14" s="1"/>
  <c r="BK72" i="14" s="1"/>
  <c r="BL72" i="14" s="1"/>
  <c r="BM72" i="14" s="1"/>
  <c r="BN72" i="14" s="1"/>
  <c r="BO72" i="14" s="1"/>
  <c r="BP72" i="14" s="1"/>
  <c r="BQ72" i="14" s="1"/>
  <c r="BR72" i="14" s="1"/>
  <c r="BS72" i="14" s="1"/>
  <c r="BT72" i="14" s="1"/>
  <c r="BU72" i="14" s="1"/>
  <c r="BV72" i="14" s="1"/>
  <c r="BW72" i="14" s="1"/>
  <c r="BX72" i="14" s="1"/>
  <c r="BY72" i="14" s="1"/>
  <c r="BZ72" i="14" s="1"/>
  <c r="CA72" i="14" s="1"/>
  <c r="CB72" i="14" s="1"/>
  <c r="CC72" i="14" s="1"/>
  <c r="CD72" i="14" s="1"/>
  <c r="CE72" i="14" s="1"/>
  <c r="CF72" i="14" s="1"/>
  <c r="CG72" i="14" s="1"/>
  <c r="CH72" i="14" s="1"/>
  <c r="CI72" i="14" s="1"/>
  <c r="CJ72" i="14" s="1"/>
  <c r="CK72" i="14" s="1"/>
  <c r="CL72" i="14" s="1"/>
  <c r="CM72" i="14" s="1"/>
  <c r="CN72" i="14" s="1"/>
  <c r="CO72" i="14" s="1"/>
  <c r="CP72" i="14" s="1"/>
  <c r="CQ72" i="14" s="1"/>
  <c r="CR72" i="14" s="1"/>
  <c r="CS72" i="14" s="1"/>
  <c r="CT72" i="14" s="1"/>
  <c r="CU72" i="14" s="1"/>
  <c r="CV72" i="14" s="1"/>
  <c r="CW72" i="14" s="1"/>
  <c r="F70" i="14"/>
  <c r="F71" i="14" s="1"/>
  <c r="CW69" i="14"/>
  <c r="CV69" i="14"/>
  <c r="CU69" i="14"/>
  <c r="CT69" i="14"/>
  <c r="CS69" i="14"/>
  <c r="CR69" i="14"/>
  <c r="CQ69" i="14"/>
  <c r="CP69" i="14"/>
  <c r="CO69" i="14"/>
  <c r="CN69" i="14"/>
  <c r="CM69" i="14"/>
  <c r="CL69" i="14"/>
  <c r="CK69" i="14"/>
  <c r="CJ69" i="14"/>
  <c r="CI69" i="14"/>
  <c r="CH69" i="14"/>
  <c r="CG69" i="14"/>
  <c r="CF69" i="14"/>
  <c r="CE69" i="14"/>
  <c r="CD69" i="14"/>
  <c r="CC69" i="14"/>
  <c r="CB69" i="14"/>
  <c r="CA69" i="14"/>
  <c r="D64" i="14"/>
  <c r="D62" i="14"/>
  <c r="D60" i="14"/>
  <c r="D58" i="14"/>
  <c r="D56" i="14"/>
  <c r="D54" i="14"/>
  <c r="D46" i="14"/>
  <c r="D44" i="14"/>
  <c r="D42" i="14"/>
  <c r="F35" i="14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AI35" i="14" s="1"/>
  <c r="AJ35" i="14" s="1"/>
  <c r="AK35" i="14" s="1"/>
  <c r="AL35" i="14" s="1"/>
  <c r="AM35" i="14" s="1"/>
  <c r="AN35" i="14" s="1"/>
  <c r="AO35" i="14" s="1"/>
  <c r="AP35" i="14" s="1"/>
  <c r="AQ35" i="14" s="1"/>
  <c r="AR35" i="14" s="1"/>
  <c r="AS35" i="14" s="1"/>
  <c r="AT35" i="14" s="1"/>
  <c r="AU35" i="14" s="1"/>
  <c r="AV35" i="14" s="1"/>
  <c r="AW35" i="14" s="1"/>
  <c r="AX35" i="14" s="1"/>
  <c r="AY35" i="14" s="1"/>
  <c r="AZ35" i="14" s="1"/>
  <c r="BA35" i="14" s="1"/>
  <c r="BB35" i="14" s="1"/>
  <c r="BC35" i="14" s="1"/>
  <c r="BD35" i="14" s="1"/>
  <c r="BE35" i="14" s="1"/>
  <c r="BF35" i="14" s="1"/>
  <c r="BG35" i="14" s="1"/>
  <c r="BH35" i="14" s="1"/>
  <c r="BI35" i="14" s="1"/>
  <c r="BJ35" i="14" s="1"/>
  <c r="BK35" i="14" s="1"/>
  <c r="BL35" i="14" s="1"/>
  <c r="BM35" i="14" s="1"/>
  <c r="BN35" i="14" s="1"/>
  <c r="BO35" i="14" s="1"/>
  <c r="BP35" i="14" s="1"/>
  <c r="BQ35" i="14" s="1"/>
  <c r="BR35" i="14" s="1"/>
  <c r="BS35" i="14" s="1"/>
  <c r="BT35" i="14" s="1"/>
  <c r="BU35" i="14" s="1"/>
  <c r="BV35" i="14" s="1"/>
  <c r="BW35" i="14" s="1"/>
  <c r="BX35" i="14" s="1"/>
  <c r="BY35" i="14" s="1"/>
  <c r="BZ35" i="14" s="1"/>
  <c r="CA35" i="14" s="1"/>
  <c r="CB35" i="14" s="1"/>
  <c r="CC35" i="14" s="1"/>
  <c r="CD35" i="14" s="1"/>
  <c r="CE35" i="14" s="1"/>
  <c r="CF35" i="14" s="1"/>
  <c r="CG35" i="14" s="1"/>
  <c r="CH35" i="14" s="1"/>
  <c r="CI35" i="14" s="1"/>
  <c r="CJ35" i="14" s="1"/>
  <c r="CK35" i="14" s="1"/>
  <c r="CL35" i="14" s="1"/>
  <c r="CM35" i="14" s="1"/>
  <c r="CN35" i="14" s="1"/>
  <c r="CO35" i="14" s="1"/>
  <c r="CP35" i="14" s="1"/>
  <c r="CQ35" i="14" s="1"/>
  <c r="CR35" i="14" s="1"/>
  <c r="CS35" i="14" s="1"/>
  <c r="CT35" i="14" s="1"/>
  <c r="CU35" i="14" s="1"/>
  <c r="CV35" i="14" s="1"/>
  <c r="CW35" i="14" s="1"/>
  <c r="CX35" i="14" s="1"/>
  <c r="CY35" i="14" s="1"/>
  <c r="CZ35" i="14" s="1"/>
  <c r="DA35" i="14" s="1"/>
  <c r="DB35" i="14" s="1"/>
  <c r="DC35" i="14" s="1"/>
  <c r="DD35" i="14" s="1"/>
  <c r="DE35" i="14" s="1"/>
  <c r="DF35" i="14" s="1"/>
  <c r="DG35" i="14" s="1"/>
  <c r="DH35" i="14" s="1"/>
  <c r="DI35" i="14" s="1"/>
  <c r="DJ35" i="14" s="1"/>
  <c r="DK35" i="14" s="1"/>
  <c r="DL35" i="14" s="1"/>
  <c r="DM35" i="14" s="1"/>
  <c r="DN35" i="14" s="1"/>
  <c r="DO35" i="14" s="1"/>
  <c r="DP35" i="14" s="1"/>
  <c r="DQ35" i="14" s="1"/>
  <c r="DR35" i="14" s="1"/>
  <c r="DS35" i="14" s="1"/>
  <c r="DT35" i="14" s="1"/>
  <c r="DU35" i="14" s="1"/>
  <c r="DV35" i="14" s="1"/>
  <c r="DW35" i="14" s="1"/>
  <c r="DX35" i="14" s="1"/>
  <c r="DY35" i="14" s="1"/>
  <c r="DZ35" i="14" s="1"/>
  <c r="EA35" i="14" s="1"/>
  <c r="EB35" i="14" s="1"/>
  <c r="EC35" i="14" s="1"/>
  <c r="ED35" i="14" s="1"/>
  <c r="F18" i="14"/>
  <c r="E18" i="14"/>
  <c r="D18" i="14"/>
  <c r="C18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G17" i="14"/>
  <c r="F17" i="14"/>
  <c r="E17" i="14"/>
  <c r="D17" i="14"/>
  <c r="C17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F13" i="14"/>
  <c r="E13" i="14"/>
  <c r="E19" i="14" s="1"/>
  <c r="F34" i="14" s="1"/>
  <c r="D13" i="14"/>
  <c r="C13" i="14"/>
  <c r="CV7" i="14"/>
  <c r="CV6" i="14"/>
  <c r="CU6" i="14"/>
  <c r="CV5" i="14"/>
  <c r="CU5" i="14"/>
  <c r="F5" i="14"/>
  <c r="F25" i="14" s="1"/>
  <c r="E5" i="14"/>
  <c r="E25" i="14" s="1"/>
  <c r="D5" i="14"/>
  <c r="D25" i="14" s="1"/>
  <c r="C5" i="14"/>
  <c r="C25" i="14" s="1"/>
  <c r="CV4" i="14"/>
  <c r="CU4" i="14"/>
  <c r="D130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D18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EB87" i="13"/>
  <c r="EC87" i="13"/>
  <c r="ED87" i="13"/>
  <c r="CO87" i="13"/>
  <c r="CA87" i="13"/>
  <c r="CB87" i="13"/>
  <c r="CC87" i="13"/>
  <c r="CD87" i="13"/>
  <c r="CE87" i="13"/>
  <c r="CF87" i="13"/>
  <c r="CG87" i="13"/>
  <c r="CH87" i="13"/>
  <c r="CI87" i="13"/>
  <c r="CJ87" i="13"/>
  <c r="CK87" i="13"/>
  <c r="CL87" i="13"/>
  <c r="CM87" i="13"/>
  <c r="CN87" i="13"/>
  <c r="BV295" i="13"/>
  <c r="BU295" i="13"/>
  <c r="BT295" i="13"/>
  <c r="BS295" i="13"/>
  <c r="BR295" i="13"/>
  <c r="BQ295" i="13"/>
  <c r="BP295" i="13"/>
  <c r="BO295" i="13"/>
  <c r="BN295" i="13"/>
  <c r="BM295" i="13"/>
  <c r="BL295" i="13"/>
  <c r="BK295" i="13"/>
  <c r="BJ295" i="13"/>
  <c r="BI295" i="13"/>
  <c r="BH295" i="13"/>
  <c r="BG295" i="13"/>
  <c r="BF295" i="13"/>
  <c r="BE295" i="13"/>
  <c r="BD295" i="13"/>
  <c r="BC295" i="13"/>
  <c r="BB295" i="13"/>
  <c r="BA295" i="13"/>
  <c r="AZ295" i="13"/>
  <c r="AY295" i="13"/>
  <c r="AX295" i="13"/>
  <c r="AW295" i="13"/>
  <c r="AV295" i="13"/>
  <c r="AU295" i="13"/>
  <c r="AT295" i="13"/>
  <c r="AS295" i="13"/>
  <c r="AR295" i="13"/>
  <c r="AQ295" i="13"/>
  <c r="AP295" i="13"/>
  <c r="AO295" i="13"/>
  <c r="AN295" i="13"/>
  <c r="AM295" i="13"/>
  <c r="AL295" i="13"/>
  <c r="AK295" i="13"/>
  <c r="AJ295" i="13"/>
  <c r="AI295" i="13"/>
  <c r="AH295" i="13"/>
  <c r="AG295" i="13"/>
  <c r="AF295" i="13"/>
  <c r="AE295" i="13"/>
  <c r="AD295" i="13"/>
  <c r="AC295" i="13"/>
  <c r="AB295" i="13"/>
  <c r="AA295" i="13"/>
  <c r="Z295" i="13"/>
  <c r="Y295" i="13"/>
  <c r="X295" i="13"/>
  <c r="W295" i="13"/>
  <c r="V295" i="13"/>
  <c r="U295" i="13"/>
  <c r="T295" i="13"/>
  <c r="S295" i="13"/>
  <c r="R295" i="13"/>
  <c r="Q295" i="13"/>
  <c r="P295" i="13"/>
  <c r="O295" i="13"/>
  <c r="N295" i="13"/>
  <c r="M295" i="13"/>
  <c r="L295" i="13"/>
  <c r="K295" i="13"/>
  <c r="J295" i="13"/>
  <c r="I295" i="13"/>
  <c r="H295" i="13"/>
  <c r="G295" i="13"/>
  <c r="F295" i="13"/>
  <c r="E295" i="13"/>
  <c r="D295" i="13"/>
  <c r="C295" i="13"/>
  <c r="B295" i="13"/>
  <c r="A295" i="13"/>
  <c r="BW261" i="13"/>
  <c r="BW277" i="13" s="1"/>
  <c r="BV261" i="13"/>
  <c r="BV277" i="13" s="1"/>
  <c r="BU261" i="13"/>
  <c r="BU277" i="13" s="1"/>
  <c r="BT261" i="13"/>
  <c r="BT277" i="13" s="1"/>
  <c r="BS261" i="13"/>
  <c r="BS277" i="13" s="1"/>
  <c r="BR261" i="13"/>
  <c r="BR277" i="13" s="1"/>
  <c r="BQ261" i="13"/>
  <c r="BQ277" i="13" s="1"/>
  <c r="BP261" i="13"/>
  <c r="BP277" i="13" s="1"/>
  <c r="BO261" i="13"/>
  <c r="BO277" i="13" s="1"/>
  <c r="BN261" i="13"/>
  <c r="BN277" i="13" s="1"/>
  <c r="BM261" i="13"/>
  <c r="BM277" i="13" s="1"/>
  <c r="BL261" i="13"/>
  <c r="BL277" i="13" s="1"/>
  <c r="BK261" i="13"/>
  <c r="BK277" i="13" s="1"/>
  <c r="BJ261" i="13"/>
  <c r="BJ277" i="13" s="1"/>
  <c r="BI261" i="13"/>
  <c r="BI277" i="13" s="1"/>
  <c r="BH261" i="13"/>
  <c r="BH277" i="13" s="1"/>
  <c r="BG261" i="13"/>
  <c r="BG277" i="13" s="1"/>
  <c r="BF261" i="13"/>
  <c r="BF277" i="13" s="1"/>
  <c r="BE261" i="13"/>
  <c r="BE277" i="13" s="1"/>
  <c r="BD261" i="13"/>
  <c r="BD277" i="13" s="1"/>
  <c r="BC261" i="13"/>
  <c r="BC277" i="13" s="1"/>
  <c r="BB261" i="13"/>
  <c r="BB277" i="13" s="1"/>
  <c r="BA261" i="13"/>
  <c r="BA277" i="13" s="1"/>
  <c r="AZ261" i="13"/>
  <c r="AZ277" i="13" s="1"/>
  <c r="AY261" i="13"/>
  <c r="AY277" i="13" s="1"/>
  <c r="AX261" i="13"/>
  <c r="AX277" i="13" s="1"/>
  <c r="AW261" i="13"/>
  <c r="AW277" i="13" s="1"/>
  <c r="AV261" i="13"/>
  <c r="AV277" i="13" s="1"/>
  <c r="AU261" i="13"/>
  <c r="AU277" i="13" s="1"/>
  <c r="AT261" i="13"/>
  <c r="AT277" i="13" s="1"/>
  <c r="AS261" i="13"/>
  <c r="AS277" i="13" s="1"/>
  <c r="AR261" i="13"/>
  <c r="AR277" i="13" s="1"/>
  <c r="AQ261" i="13"/>
  <c r="AQ277" i="13" s="1"/>
  <c r="AP261" i="13"/>
  <c r="AP277" i="13" s="1"/>
  <c r="AO261" i="13"/>
  <c r="AO277" i="13" s="1"/>
  <c r="AN261" i="13"/>
  <c r="AN277" i="13" s="1"/>
  <c r="AM261" i="13"/>
  <c r="AM277" i="13" s="1"/>
  <c r="AL261" i="13"/>
  <c r="AL277" i="13" s="1"/>
  <c r="AK261" i="13"/>
  <c r="AK277" i="13" s="1"/>
  <c r="AJ261" i="13"/>
  <c r="AJ277" i="13" s="1"/>
  <c r="AI261" i="13"/>
  <c r="AI277" i="13" s="1"/>
  <c r="AH261" i="13"/>
  <c r="AH277" i="13" s="1"/>
  <c r="AG261" i="13"/>
  <c r="AG277" i="13" s="1"/>
  <c r="AF261" i="13"/>
  <c r="AF277" i="13" s="1"/>
  <c r="AE261" i="13"/>
  <c r="AE277" i="13" s="1"/>
  <c r="AD261" i="13"/>
  <c r="AD277" i="13" s="1"/>
  <c r="AC261" i="13"/>
  <c r="AC277" i="13" s="1"/>
  <c r="AB261" i="13"/>
  <c r="AB277" i="13" s="1"/>
  <c r="AA261" i="13"/>
  <c r="AA277" i="13" s="1"/>
  <c r="Z261" i="13"/>
  <c r="Z277" i="13" s="1"/>
  <c r="Y261" i="13"/>
  <c r="Y277" i="13" s="1"/>
  <c r="X261" i="13"/>
  <c r="X277" i="13" s="1"/>
  <c r="W261" i="13"/>
  <c r="W277" i="13" s="1"/>
  <c r="V261" i="13"/>
  <c r="V277" i="13" s="1"/>
  <c r="U261" i="13"/>
  <c r="U277" i="13" s="1"/>
  <c r="T261" i="13"/>
  <c r="T277" i="13" s="1"/>
  <c r="S261" i="13"/>
  <c r="S277" i="13" s="1"/>
  <c r="R261" i="13"/>
  <c r="R277" i="13" s="1"/>
  <c r="Q261" i="13"/>
  <c r="Q277" i="13" s="1"/>
  <c r="P261" i="13"/>
  <c r="P277" i="13" s="1"/>
  <c r="O261" i="13"/>
  <c r="O277" i="13" s="1"/>
  <c r="N261" i="13"/>
  <c r="N277" i="13" s="1"/>
  <c r="M261" i="13"/>
  <c r="M277" i="13" s="1"/>
  <c r="L261" i="13"/>
  <c r="L277" i="13" s="1"/>
  <c r="K261" i="13"/>
  <c r="K277" i="13" s="1"/>
  <c r="J261" i="13"/>
  <c r="J277" i="13" s="1"/>
  <c r="I261" i="13"/>
  <c r="I277" i="13" s="1"/>
  <c r="H261" i="13"/>
  <c r="H277" i="13" s="1"/>
  <c r="G261" i="13"/>
  <c r="G277" i="13" s="1"/>
  <c r="F261" i="13"/>
  <c r="F277" i="13" s="1"/>
  <c r="E261" i="13"/>
  <c r="E277" i="13" s="1"/>
  <c r="D261" i="13"/>
  <c r="D277" i="13" s="1"/>
  <c r="BW256" i="13"/>
  <c r="BV256" i="13"/>
  <c r="BU256" i="13"/>
  <c r="BT256" i="13"/>
  <c r="BS256" i="13"/>
  <c r="BR256" i="13"/>
  <c r="BQ256" i="13"/>
  <c r="BP256" i="13"/>
  <c r="BO256" i="13"/>
  <c r="BN256" i="13"/>
  <c r="BM256" i="13"/>
  <c r="BL256" i="13"/>
  <c r="BK256" i="13"/>
  <c r="BJ256" i="13"/>
  <c r="BI256" i="13"/>
  <c r="BH256" i="13"/>
  <c r="BG256" i="13"/>
  <c r="BF256" i="13"/>
  <c r="BE256" i="13"/>
  <c r="BD256" i="13"/>
  <c r="BC256" i="13"/>
  <c r="BB256" i="13"/>
  <c r="BA256" i="13"/>
  <c r="AZ256" i="13"/>
  <c r="AY256" i="13"/>
  <c r="AX256" i="13"/>
  <c r="AW256" i="13"/>
  <c r="AV256" i="13"/>
  <c r="AU256" i="13"/>
  <c r="AT256" i="13"/>
  <c r="AS256" i="13"/>
  <c r="AR256" i="13"/>
  <c r="AQ256" i="13"/>
  <c r="AP256" i="13"/>
  <c r="AO256" i="13"/>
  <c r="AN256" i="13"/>
  <c r="AM256" i="13"/>
  <c r="AL256" i="13"/>
  <c r="AK256" i="13"/>
  <c r="AJ256" i="13"/>
  <c r="AI256" i="13"/>
  <c r="AH256" i="13"/>
  <c r="AG256" i="13"/>
  <c r="AF256" i="13"/>
  <c r="AE256" i="13"/>
  <c r="AD256" i="13"/>
  <c r="AC256" i="13"/>
  <c r="AB256" i="13"/>
  <c r="AA256" i="13"/>
  <c r="Z256" i="13"/>
  <c r="Y256" i="13"/>
  <c r="X256" i="13"/>
  <c r="W256" i="13"/>
  <c r="V256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F256" i="13"/>
  <c r="E256" i="13"/>
  <c r="D256" i="13"/>
  <c r="C256" i="13"/>
  <c r="B256" i="13"/>
  <c r="A256" i="13"/>
  <c r="BX248" i="13"/>
  <c r="BW248" i="13"/>
  <c r="BV248" i="13"/>
  <c r="BU248" i="13"/>
  <c r="BT248" i="13"/>
  <c r="BS248" i="13"/>
  <c r="BR248" i="13"/>
  <c r="BQ248" i="13"/>
  <c r="BP248" i="13"/>
  <c r="BO248" i="13"/>
  <c r="BN248" i="13"/>
  <c r="BM248" i="13"/>
  <c r="BL248" i="13"/>
  <c r="BK248" i="13"/>
  <c r="BJ248" i="13"/>
  <c r="BI248" i="13"/>
  <c r="BH248" i="13"/>
  <c r="BG248" i="13"/>
  <c r="BF248" i="13"/>
  <c r="BE248" i="13"/>
  <c r="BD248" i="13"/>
  <c r="BC248" i="13"/>
  <c r="BB248" i="13"/>
  <c r="BA248" i="13"/>
  <c r="AZ248" i="13"/>
  <c r="AY248" i="13"/>
  <c r="AX248" i="13"/>
  <c r="AW248" i="13"/>
  <c r="AV248" i="13"/>
  <c r="AU248" i="13"/>
  <c r="AT248" i="13"/>
  <c r="AS248" i="13"/>
  <c r="AR248" i="13"/>
  <c r="AQ248" i="13"/>
  <c r="AP248" i="13"/>
  <c r="AO248" i="13"/>
  <c r="AN248" i="13"/>
  <c r="AM248" i="13"/>
  <c r="AL248" i="13"/>
  <c r="AK248" i="13"/>
  <c r="AJ248" i="13"/>
  <c r="AI248" i="13"/>
  <c r="AH248" i="13"/>
  <c r="AG248" i="13"/>
  <c r="AF248" i="13"/>
  <c r="AE248" i="13"/>
  <c r="AD248" i="13"/>
  <c r="AC248" i="13"/>
  <c r="AB248" i="13"/>
  <c r="AA248" i="13"/>
  <c r="Z248" i="13"/>
  <c r="Y248" i="13"/>
  <c r="X248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C248" i="13"/>
  <c r="C249" i="13" s="1"/>
  <c r="F137" i="13"/>
  <c r="I136" i="13"/>
  <c r="H136" i="13"/>
  <c r="G136" i="13"/>
  <c r="F136" i="13"/>
  <c r="F133" i="13"/>
  <c r="G133" i="13" s="1"/>
  <c r="H133" i="13" s="1"/>
  <c r="I133" i="13" s="1"/>
  <c r="J133" i="13" s="1"/>
  <c r="K133" i="13" s="1"/>
  <c r="L133" i="13" s="1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BP133" i="13" s="1"/>
  <c r="BQ133" i="13" s="1"/>
  <c r="BR133" i="13" s="1"/>
  <c r="BS133" i="13" s="1"/>
  <c r="BT133" i="13" s="1"/>
  <c r="BU133" i="13" s="1"/>
  <c r="BV133" i="13" s="1"/>
  <c r="BW133" i="13" s="1"/>
  <c r="BX133" i="13" s="1"/>
  <c r="BY133" i="13" s="1"/>
  <c r="BZ133" i="13" s="1"/>
  <c r="CA133" i="13" s="1"/>
  <c r="CB133" i="13" s="1"/>
  <c r="CC133" i="13" s="1"/>
  <c r="CD133" i="13" s="1"/>
  <c r="CE133" i="13" s="1"/>
  <c r="CF133" i="13" s="1"/>
  <c r="CG133" i="13" s="1"/>
  <c r="CH133" i="13" s="1"/>
  <c r="CI133" i="13" s="1"/>
  <c r="CJ133" i="13" s="1"/>
  <c r="CK133" i="13" s="1"/>
  <c r="CL133" i="13" s="1"/>
  <c r="CM133" i="13" s="1"/>
  <c r="CN133" i="13" s="1"/>
  <c r="CO133" i="13" s="1"/>
  <c r="CP133" i="13" s="1"/>
  <c r="CQ133" i="13" s="1"/>
  <c r="CR133" i="13" s="1"/>
  <c r="CS133" i="13" s="1"/>
  <c r="CT133" i="13" s="1"/>
  <c r="CU133" i="13" s="1"/>
  <c r="CV133" i="13" s="1"/>
  <c r="CW133" i="13" s="1"/>
  <c r="CX133" i="13" s="1"/>
  <c r="CY133" i="13" s="1"/>
  <c r="CZ133" i="13" s="1"/>
  <c r="DA133" i="13" s="1"/>
  <c r="DB133" i="13" s="1"/>
  <c r="DC133" i="13" s="1"/>
  <c r="DD133" i="13" s="1"/>
  <c r="DE133" i="13" s="1"/>
  <c r="DF133" i="13" s="1"/>
  <c r="DG133" i="13" s="1"/>
  <c r="DH133" i="13" s="1"/>
  <c r="DI133" i="13" s="1"/>
  <c r="DJ133" i="13" s="1"/>
  <c r="DK133" i="13" s="1"/>
  <c r="DL133" i="13" s="1"/>
  <c r="DM133" i="13" s="1"/>
  <c r="DN133" i="13" s="1"/>
  <c r="DO133" i="13" s="1"/>
  <c r="DP133" i="13" s="1"/>
  <c r="DQ133" i="13" s="1"/>
  <c r="DR133" i="13" s="1"/>
  <c r="DS133" i="13" s="1"/>
  <c r="DT133" i="13" s="1"/>
  <c r="DU133" i="13" s="1"/>
  <c r="DV133" i="13" s="1"/>
  <c r="DW133" i="13" s="1"/>
  <c r="DX133" i="13" s="1"/>
  <c r="DY133" i="13" s="1"/>
  <c r="DZ133" i="13" s="1"/>
  <c r="EA133" i="13" s="1"/>
  <c r="EB133" i="13" s="1"/>
  <c r="EC133" i="13" s="1"/>
  <c r="F131" i="13"/>
  <c r="G131" i="13" s="1"/>
  <c r="H131" i="13" s="1"/>
  <c r="I131" i="13" s="1"/>
  <c r="J131" i="13" s="1"/>
  <c r="F127" i="13"/>
  <c r="G127" i="13" s="1"/>
  <c r="H127" i="13" s="1"/>
  <c r="I127" i="13" s="1"/>
  <c r="J127" i="13" s="1"/>
  <c r="K127" i="13" s="1"/>
  <c r="L127" i="13" s="1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BP127" i="13" s="1"/>
  <c r="BQ127" i="13" s="1"/>
  <c r="BR127" i="13" s="1"/>
  <c r="BS127" i="13" s="1"/>
  <c r="BT127" i="13" s="1"/>
  <c r="BU127" i="13" s="1"/>
  <c r="BV127" i="13" s="1"/>
  <c r="BW127" i="13" s="1"/>
  <c r="BX127" i="13" s="1"/>
  <c r="BY127" i="13" s="1"/>
  <c r="BZ127" i="13" s="1"/>
  <c r="CA127" i="13" s="1"/>
  <c r="CB127" i="13" s="1"/>
  <c r="CC127" i="13" s="1"/>
  <c r="CD127" i="13" s="1"/>
  <c r="CE127" i="13" s="1"/>
  <c r="CF127" i="13" s="1"/>
  <c r="CG127" i="13" s="1"/>
  <c r="CH127" i="13" s="1"/>
  <c r="CI127" i="13" s="1"/>
  <c r="CJ127" i="13" s="1"/>
  <c r="CK127" i="13" s="1"/>
  <c r="CL127" i="13" s="1"/>
  <c r="CM127" i="13" s="1"/>
  <c r="CN127" i="13" s="1"/>
  <c r="CO127" i="13" s="1"/>
  <c r="CP127" i="13" s="1"/>
  <c r="CQ127" i="13" s="1"/>
  <c r="CR127" i="13" s="1"/>
  <c r="CS127" i="13" s="1"/>
  <c r="CT127" i="13" s="1"/>
  <c r="CU127" i="13" s="1"/>
  <c r="CV127" i="13" s="1"/>
  <c r="CW127" i="13" s="1"/>
  <c r="F125" i="13"/>
  <c r="G125" i="13" s="1"/>
  <c r="H125" i="13" s="1"/>
  <c r="I125" i="13" s="1"/>
  <c r="J125" i="13" s="1"/>
  <c r="K125" i="13" s="1"/>
  <c r="D124" i="13"/>
  <c r="F121" i="13"/>
  <c r="G121" i="13" s="1"/>
  <c r="H121" i="13" s="1"/>
  <c r="I121" i="13" s="1"/>
  <c r="J121" i="13" s="1"/>
  <c r="K121" i="13" s="1"/>
  <c r="L121" i="13" s="1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BP121" i="13" s="1"/>
  <c r="BQ121" i="13" s="1"/>
  <c r="BR121" i="13" s="1"/>
  <c r="BS121" i="13" s="1"/>
  <c r="BT121" i="13" s="1"/>
  <c r="BU121" i="13" s="1"/>
  <c r="BV121" i="13" s="1"/>
  <c r="BW121" i="13" s="1"/>
  <c r="BX121" i="13" s="1"/>
  <c r="BY121" i="13" s="1"/>
  <c r="BZ121" i="13" s="1"/>
  <c r="CA121" i="13" s="1"/>
  <c r="CB121" i="13" s="1"/>
  <c r="CC121" i="13" s="1"/>
  <c r="CD121" i="13" s="1"/>
  <c r="CE121" i="13" s="1"/>
  <c r="CF121" i="13" s="1"/>
  <c r="CG121" i="13" s="1"/>
  <c r="CH121" i="13" s="1"/>
  <c r="CI121" i="13" s="1"/>
  <c r="CJ121" i="13" s="1"/>
  <c r="CK121" i="13" s="1"/>
  <c r="CL121" i="13" s="1"/>
  <c r="CM121" i="13" s="1"/>
  <c r="CN121" i="13" s="1"/>
  <c r="CO121" i="13" s="1"/>
  <c r="CP121" i="13" s="1"/>
  <c r="CQ121" i="13" s="1"/>
  <c r="CR121" i="13" s="1"/>
  <c r="CS121" i="13" s="1"/>
  <c r="CT121" i="13" s="1"/>
  <c r="CU121" i="13" s="1"/>
  <c r="CV121" i="13" s="1"/>
  <c r="CW121" i="13" s="1"/>
  <c r="F119" i="13"/>
  <c r="G119" i="13" s="1"/>
  <c r="H119" i="13" s="1"/>
  <c r="I119" i="13" s="1"/>
  <c r="J119" i="13" s="1"/>
  <c r="K119" i="13" s="1"/>
  <c r="D118" i="13"/>
  <c r="F115" i="13"/>
  <c r="G115" i="13" s="1"/>
  <c r="H115" i="13" s="1"/>
  <c r="I115" i="13" s="1"/>
  <c r="J115" i="13" s="1"/>
  <c r="K115" i="13" s="1"/>
  <c r="L115" i="13" s="1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BP115" i="13" s="1"/>
  <c r="BQ115" i="13" s="1"/>
  <c r="BR115" i="13" s="1"/>
  <c r="BS115" i="13" s="1"/>
  <c r="BT115" i="13" s="1"/>
  <c r="BU115" i="13" s="1"/>
  <c r="BV115" i="13" s="1"/>
  <c r="BW115" i="13" s="1"/>
  <c r="BX115" i="13" s="1"/>
  <c r="BY115" i="13" s="1"/>
  <c r="BZ115" i="13" s="1"/>
  <c r="CA115" i="13" s="1"/>
  <c r="CB115" i="13" s="1"/>
  <c r="CC115" i="13" s="1"/>
  <c r="CD115" i="13" s="1"/>
  <c r="CE115" i="13" s="1"/>
  <c r="CF115" i="13" s="1"/>
  <c r="CG115" i="13" s="1"/>
  <c r="CH115" i="13" s="1"/>
  <c r="CI115" i="13" s="1"/>
  <c r="CJ115" i="13" s="1"/>
  <c r="CK115" i="13" s="1"/>
  <c r="CL115" i="13" s="1"/>
  <c r="CM115" i="13" s="1"/>
  <c r="CN115" i="13" s="1"/>
  <c r="CO115" i="13" s="1"/>
  <c r="CP115" i="13" s="1"/>
  <c r="CQ115" i="13" s="1"/>
  <c r="CR115" i="13" s="1"/>
  <c r="CS115" i="13" s="1"/>
  <c r="CT115" i="13" s="1"/>
  <c r="CU115" i="13" s="1"/>
  <c r="CV115" i="13" s="1"/>
  <c r="CW115" i="13" s="1"/>
  <c r="F113" i="13"/>
  <c r="G113" i="13" s="1"/>
  <c r="H113" i="13" s="1"/>
  <c r="I113" i="13" s="1"/>
  <c r="J113" i="13" s="1"/>
  <c r="K113" i="13" s="1"/>
  <c r="K114" i="13" s="1"/>
  <c r="D112" i="13"/>
  <c r="F109" i="13"/>
  <c r="G109" i="13" s="1"/>
  <c r="H109" i="13" s="1"/>
  <c r="I109" i="13" s="1"/>
  <c r="J109" i="13" s="1"/>
  <c r="K109" i="13" s="1"/>
  <c r="L109" i="13" s="1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BP109" i="13" s="1"/>
  <c r="BQ109" i="13" s="1"/>
  <c r="BR109" i="13" s="1"/>
  <c r="BS109" i="13" s="1"/>
  <c r="BT109" i="13" s="1"/>
  <c r="BU109" i="13" s="1"/>
  <c r="BV109" i="13" s="1"/>
  <c r="BW109" i="13" s="1"/>
  <c r="BX109" i="13" s="1"/>
  <c r="BY109" i="13" s="1"/>
  <c r="BZ109" i="13" s="1"/>
  <c r="CA109" i="13" s="1"/>
  <c r="CB109" i="13" s="1"/>
  <c r="CC109" i="13" s="1"/>
  <c r="CD109" i="13" s="1"/>
  <c r="CE109" i="13" s="1"/>
  <c r="CF109" i="13" s="1"/>
  <c r="CG109" i="13" s="1"/>
  <c r="CH109" i="13" s="1"/>
  <c r="CI109" i="13" s="1"/>
  <c r="CJ109" i="13" s="1"/>
  <c r="CK109" i="13" s="1"/>
  <c r="CL109" i="13" s="1"/>
  <c r="CM109" i="13" s="1"/>
  <c r="CN109" i="13" s="1"/>
  <c r="CO109" i="13" s="1"/>
  <c r="CP109" i="13" s="1"/>
  <c r="CQ109" i="13" s="1"/>
  <c r="CR109" i="13" s="1"/>
  <c r="CS109" i="13" s="1"/>
  <c r="CT109" i="13" s="1"/>
  <c r="CU109" i="13" s="1"/>
  <c r="CV109" i="13" s="1"/>
  <c r="CW109" i="13" s="1"/>
  <c r="F107" i="13"/>
  <c r="G107" i="13" s="1"/>
  <c r="H107" i="13" s="1"/>
  <c r="I107" i="13" s="1"/>
  <c r="J107" i="13" s="1"/>
  <c r="K107" i="13" s="1"/>
  <c r="D106" i="13"/>
  <c r="F103" i="13"/>
  <c r="G103" i="13" s="1"/>
  <c r="H103" i="13" s="1"/>
  <c r="I103" i="13" s="1"/>
  <c r="J103" i="13" s="1"/>
  <c r="K103" i="13" s="1"/>
  <c r="L103" i="13" s="1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BP103" i="13" s="1"/>
  <c r="BQ103" i="13" s="1"/>
  <c r="BR103" i="13" s="1"/>
  <c r="BS103" i="13" s="1"/>
  <c r="BT103" i="13" s="1"/>
  <c r="BU103" i="13" s="1"/>
  <c r="BV103" i="13" s="1"/>
  <c r="BW103" i="13" s="1"/>
  <c r="BX103" i="13" s="1"/>
  <c r="BY103" i="13" s="1"/>
  <c r="BZ103" i="13" s="1"/>
  <c r="CA103" i="13" s="1"/>
  <c r="CB103" i="13" s="1"/>
  <c r="CC103" i="13" s="1"/>
  <c r="CD103" i="13" s="1"/>
  <c r="CE103" i="13" s="1"/>
  <c r="CF103" i="13" s="1"/>
  <c r="CG103" i="13" s="1"/>
  <c r="CH103" i="13" s="1"/>
  <c r="CI103" i="13" s="1"/>
  <c r="CJ103" i="13" s="1"/>
  <c r="CK103" i="13" s="1"/>
  <c r="CL103" i="13" s="1"/>
  <c r="CM103" i="13" s="1"/>
  <c r="CN103" i="13" s="1"/>
  <c r="CO103" i="13" s="1"/>
  <c r="CP103" i="13" s="1"/>
  <c r="CQ103" i="13" s="1"/>
  <c r="CR103" i="13" s="1"/>
  <c r="CS103" i="13" s="1"/>
  <c r="CT103" i="13" s="1"/>
  <c r="CU103" i="13" s="1"/>
  <c r="CV103" i="13" s="1"/>
  <c r="CW103" i="13" s="1"/>
  <c r="F101" i="13"/>
  <c r="G101" i="13" s="1"/>
  <c r="H101" i="13" s="1"/>
  <c r="I101" i="13" s="1"/>
  <c r="J101" i="13" s="1"/>
  <c r="D100" i="13"/>
  <c r="F94" i="13"/>
  <c r="F90" i="13"/>
  <c r="G90" i="13" s="1"/>
  <c r="H90" i="13" s="1"/>
  <c r="I90" i="13" s="1"/>
  <c r="J90" i="13" s="1"/>
  <c r="K90" i="13" s="1"/>
  <c r="L90" i="13" s="1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BP90" i="13" s="1"/>
  <c r="BQ90" i="13" s="1"/>
  <c r="BR90" i="13" s="1"/>
  <c r="BS90" i="13" s="1"/>
  <c r="BT90" i="13" s="1"/>
  <c r="BU90" i="13" s="1"/>
  <c r="BV90" i="13" s="1"/>
  <c r="BW90" i="13" s="1"/>
  <c r="BX90" i="13" s="1"/>
  <c r="BY90" i="13" s="1"/>
  <c r="BZ90" i="13" s="1"/>
  <c r="CA90" i="13" s="1"/>
  <c r="CB90" i="13" s="1"/>
  <c r="CC90" i="13" s="1"/>
  <c r="CD90" i="13" s="1"/>
  <c r="CE90" i="13" s="1"/>
  <c r="CF90" i="13" s="1"/>
  <c r="CG90" i="13" s="1"/>
  <c r="CH90" i="13" s="1"/>
  <c r="CI90" i="13" s="1"/>
  <c r="CJ90" i="13" s="1"/>
  <c r="CK90" i="13" s="1"/>
  <c r="CL90" i="13" s="1"/>
  <c r="CM90" i="13" s="1"/>
  <c r="CN90" i="13" s="1"/>
  <c r="CO90" i="13" s="1"/>
  <c r="CP90" i="13" s="1"/>
  <c r="CQ90" i="13" s="1"/>
  <c r="CR90" i="13" s="1"/>
  <c r="CS90" i="13" s="1"/>
  <c r="CT90" i="13" s="1"/>
  <c r="CU90" i="13" s="1"/>
  <c r="CV90" i="13" s="1"/>
  <c r="CW90" i="13" s="1"/>
  <c r="CX90" i="13" s="1"/>
  <c r="CY90" i="13" s="1"/>
  <c r="CZ90" i="13" s="1"/>
  <c r="DA90" i="13" s="1"/>
  <c r="DB90" i="13" s="1"/>
  <c r="DC90" i="13" s="1"/>
  <c r="DD90" i="13" s="1"/>
  <c r="DE90" i="13" s="1"/>
  <c r="DF90" i="13" s="1"/>
  <c r="DG90" i="13" s="1"/>
  <c r="DH90" i="13" s="1"/>
  <c r="DI90" i="13" s="1"/>
  <c r="DJ90" i="13" s="1"/>
  <c r="DK90" i="13" s="1"/>
  <c r="DL90" i="13" s="1"/>
  <c r="DM90" i="13" s="1"/>
  <c r="DN90" i="13" s="1"/>
  <c r="DO90" i="13" s="1"/>
  <c r="DP90" i="13" s="1"/>
  <c r="DQ90" i="13" s="1"/>
  <c r="DR90" i="13" s="1"/>
  <c r="DS90" i="13" s="1"/>
  <c r="DT90" i="13" s="1"/>
  <c r="DU90" i="13" s="1"/>
  <c r="DV90" i="13" s="1"/>
  <c r="DW90" i="13" s="1"/>
  <c r="DX90" i="13" s="1"/>
  <c r="DY90" i="13" s="1"/>
  <c r="DZ90" i="13" s="1"/>
  <c r="EA90" i="13" s="1"/>
  <c r="EB90" i="13" s="1"/>
  <c r="EC90" i="13" s="1"/>
  <c r="ED90" i="13" s="1"/>
  <c r="F88" i="13"/>
  <c r="G88" i="13" s="1"/>
  <c r="F84" i="13"/>
  <c r="G84" i="13" s="1"/>
  <c r="H84" i="13" s="1"/>
  <c r="I84" i="13" s="1"/>
  <c r="J84" i="13" s="1"/>
  <c r="K84" i="13" s="1"/>
  <c r="L84" i="13" s="1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BP84" i="13" s="1"/>
  <c r="BQ84" i="13" s="1"/>
  <c r="BR84" i="13" s="1"/>
  <c r="BS84" i="13" s="1"/>
  <c r="BT84" i="13" s="1"/>
  <c r="BU84" i="13" s="1"/>
  <c r="BV84" i="13" s="1"/>
  <c r="BW84" i="13" s="1"/>
  <c r="BX84" i="13" s="1"/>
  <c r="BY84" i="13" s="1"/>
  <c r="BZ84" i="13" s="1"/>
  <c r="CA84" i="13" s="1"/>
  <c r="CB84" i="13" s="1"/>
  <c r="CC84" i="13" s="1"/>
  <c r="CD84" i="13" s="1"/>
  <c r="CE84" i="13" s="1"/>
  <c r="CF84" i="13" s="1"/>
  <c r="CG84" i="13" s="1"/>
  <c r="CH84" i="13" s="1"/>
  <c r="CI84" i="13" s="1"/>
  <c r="CJ84" i="13" s="1"/>
  <c r="CK84" i="13" s="1"/>
  <c r="CL84" i="13" s="1"/>
  <c r="CM84" i="13" s="1"/>
  <c r="CN84" i="13" s="1"/>
  <c r="CO84" i="13" s="1"/>
  <c r="CP84" i="13" s="1"/>
  <c r="CQ84" i="13" s="1"/>
  <c r="CR84" i="13" s="1"/>
  <c r="CS84" i="13" s="1"/>
  <c r="CT84" i="13" s="1"/>
  <c r="CU84" i="13" s="1"/>
  <c r="CV84" i="13" s="1"/>
  <c r="CW84" i="13" s="1"/>
  <c r="F82" i="13"/>
  <c r="F83" i="13" s="1"/>
  <c r="CW81" i="13"/>
  <c r="CV81" i="13"/>
  <c r="CU81" i="13"/>
  <c r="CT81" i="13"/>
  <c r="CS81" i="13"/>
  <c r="CR81" i="13"/>
  <c r="CQ81" i="13"/>
  <c r="CP81" i="13"/>
  <c r="CO81" i="13"/>
  <c r="CN81" i="13"/>
  <c r="CM81" i="13"/>
  <c r="CL81" i="13"/>
  <c r="CK81" i="13"/>
  <c r="CJ81" i="13"/>
  <c r="CI81" i="13"/>
  <c r="CH81" i="13"/>
  <c r="CG81" i="13"/>
  <c r="CF81" i="13"/>
  <c r="CE81" i="13"/>
  <c r="CD81" i="13"/>
  <c r="CC81" i="13"/>
  <c r="CB81" i="13"/>
  <c r="CA81" i="13"/>
  <c r="F78" i="13"/>
  <c r="G78" i="13" s="1"/>
  <c r="H78" i="13" s="1"/>
  <c r="I78" i="13" s="1"/>
  <c r="J78" i="13" s="1"/>
  <c r="K78" i="13" s="1"/>
  <c r="L78" i="13" s="1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BP78" i="13" s="1"/>
  <c r="BQ78" i="13" s="1"/>
  <c r="BR78" i="13" s="1"/>
  <c r="BS78" i="13" s="1"/>
  <c r="BT78" i="13" s="1"/>
  <c r="BU78" i="13" s="1"/>
  <c r="BV78" i="13" s="1"/>
  <c r="BW78" i="13" s="1"/>
  <c r="BX78" i="13" s="1"/>
  <c r="BY78" i="13" s="1"/>
  <c r="BZ78" i="13" s="1"/>
  <c r="CA78" i="13" s="1"/>
  <c r="CB78" i="13" s="1"/>
  <c r="CC78" i="13" s="1"/>
  <c r="CD78" i="13" s="1"/>
  <c r="CE78" i="13" s="1"/>
  <c r="CF78" i="13" s="1"/>
  <c r="CG78" i="13" s="1"/>
  <c r="CH78" i="13" s="1"/>
  <c r="CI78" i="13" s="1"/>
  <c r="CJ78" i="13" s="1"/>
  <c r="CK78" i="13" s="1"/>
  <c r="CL78" i="13" s="1"/>
  <c r="CM78" i="13" s="1"/>
  <c r="CN78" i="13" s="1"/>
  <c r="CO78" i="13" s="1"/>
  <c r="CP78" i="13" s="1"/>
  <c r="CQ78" i="13" s="1"/>
  <c r="CR78" i="13" s="1"/>
  <c r="CS78" i="13" s="1"/>
  <c r="CT78" i="13" s="1"/>
  <c r="CU78" i="13" s="1"/>
  <c r="CV78" i="13" s="1"/>
  <c r="CW78" i="13" s="1"/>
  <c r="F76" i="13"/>
  <c r="G76" i="13" s="1"/>
  <c r="H76" i="13" s="1"/>
  <c r="I76" i="13" s="1"/>
  <c r="J76" i="13" s="1"/>
  <c r="CW75" i="13"/>
  <c r="CV75" i="13"/>
  <c r="CU75" i="13"/>
  <c r="CT75" i="13"/>
  <c r="CS75" i="13"/>
  <c r="CR75" i="13"/>
  <c r="CQ75" i="13"/>
  <c r="CP75" i="13"/>
  <c r="CO75" i="13"/>
  <c r="CN75" i="13"/>
  <c r="CM75" i="13"/>
  <c r="CL75" i="13"/>
  <c r="CK75" i="13"/>
  <c r="CJ75" i="13"/>
  <c r="CI75" i="13"/>
  <c r="CH75" i="13"/>
  <c r="CG75" i="13"/>
  <c r="CF75" i="13"/>
  <c r="CE75" i="13"/>
  <c r="CD75" i="13"/>
  <c r="CC75" i="13"/>
  <c r="CB75" i="13"/>
  <c r="CA75" i="13"/>
  <c r="F72" i="13"/>
  <c r="G72" i="13" s="1"/>
  <c r="H72" i="13" s="1"/>
  <c r="I72" i="13" s="1"/>
  <c r="J72" i="13" s="1"/>
  <c r="K72" i="13" s="1"/>
  <c r="L72" i="13" s="1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BP72" i="13" s="1"/>
  <c r="BQ72" i="13" s="1"/>
  <c r="BR72" i="13" s="1"/>
  <c r="BS72" i="13" s="1"/>
  <c r="BT72" i="13" s="1"/>
  <c r="BU72" i="13" s="1"/>
  <c r="BV72" i="13" s="1"/>
  <c r="BW72" i="13" s="1"/>
  <c r="BX72" i="13" s="1"/>
  <c r="BY72" i="13" s="1"/>
  <c r="BZ72" i="13" s="1"/>
  <c r="CA72" i="13" s="1"/>
  <c r="CB72" i="13" s="1"/>
  <c r="CC72" i="13" s="1"/>
  <c r="CD72" i="13" s="1"/>
  <c r="CE72" i="13" s="1"/>
  <c r="CF72" i="13" s="1"/>
  <c r="CG72" i="13" s="1"/>
  <c r="CH72" i="13" s="1"/>
  <c r="CI72" i="13" s="1"/>
  <c r="CJ72" i="13" s="1"/>
  <c r="CK72" i="13" s="1"/>
  <c r="CL72" i="13" s="1"/>
  <c r="CM72" i="13" s="1"/>
  <c r="CN72" i="13" s="1"/>
  <c r="CO72" i="13" s="1"/>
  <c r="CP72" i="13" s="1"/>
  <c r="CQ72" i="13" s="1"/>
  <c r="CR72" i="13" s="1"/>
  <c r="CS72" i="13" s="1"/>
  <c r="CT72" i="13" s="1"/>
  <c r="CU72" i="13" s="1"/>
  <c r="CV72" i="13" s="1"/>
  <c r="CW72" i="13" s="1"/>
  <c r="F70" i="13"/>
  <c r="F71" i="13" s="1"/>
  <c r="CW69" i="13"/>
  <c r="CV69" i="13"/>
  <c r="CU69" i="13"/>
  <c r="CT69" i="13"/>
  <c r="CS69" i="13"/>
  <c r="CR69" i="13"/>
  <c r="CQ69" i="13"/>
  <c r="CP69" i="13"/>
  <c r="CO69" i="13"/>
  <c r="CN69" i="13"/>
  <c r="CM69" i="13"/>
  <c r="CL69" i="13"/>
  <c r="CK69" i="13"/>
  <c r="CJ69" i="13"/>
  <c r="CI69" i="13"/>
  <c r="CH69" i="13"/>
  <c r="CG69" i="13"/>
  <c r="CF69" i="13"/>
  <c r="CE69" i="13"/>
  <c r="CD69" i="13"/>
  <c r="CC69" i="13"/>
  <c r="CB69" i="13"/>
  <c r="CA69" i="13"/>
  <c r="D64" i="13"/>
  <c r="D62" i="13"/>
  <c r="D60" i="13"/>
  <c r="D58" i="13"/>
  <c r="D56" i="13"/>
  <c r="D54" i="13"/>
  <c r="D46" i="13"/>
  <c r="D44" i="13"/>
  <c r="D42" i="13"/>
  <c r="F18" i="13"/>
  <c r="E18" i="13"/>
  <c r="D18" i="13"/>
  <c r="C18" i="13"/>
  <c r="G17" i="13"/>
  <c r="F17" i="13"/>
  <c r="E17" i="13"/>
  <c r="D17" i="13"/>
  <c r="C17" i="13"/>
  <c r="F13" i="13"/>
  <c r="E13" i="13"/>
  <c r="D13" i="13"/>
  <c r="C13" i="13"/>
  <c r="CV7" i="13"/>
  <c r="CV6" i="13"/>
  <c r="CU6" i="13"/>
  <c r="CV5" i="13"/>
  <c r="CU5" i="13"/>
  <c r="F5" i="13"/>
  <c r="F25" i="13" s="1"/>
  <c r="E5" i="13"/>
  <c r="E25" i="13" s="1"/>
  <c r="D5" i="13"/>
  <c r="D25" i="13" s="1"/>
  <c r="C5" i="13"/>
  <c r="C25" i="13" s="1"/>
  <c r="CV4" i="13"/>
  <c r="CU4" i="13"/>
  <c r="I15" i="10"/>
  <c r="J15" i="10"/>
  <c r="K15" i="10"/>
  <c r="L15" i="10"/>
  <c r="M15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C17" i="10"/>
  <c r="H17" i="10"/>
  <c r="I17" i="10"/>
  <c r="J17" i="10"/>
  <c r="K17" i="10"/>
  <c r="H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CT15" i="10"/>
  <c r="CU15" i="10"/>
  <c r="CV15" i="10"/>
  <c r="F127" i="10"/>
  <c r="G127" i="10" s="1"/>
  <c r="H127" i="10" s="1"/>
  <c r="I127" i="10" s="1"/>
  <c r="J127" i="10" s="1"/>
  <c r="K127" i="10" s="1"/>
  <c r="L127" i="10" s="1"/>
  <c r="M127" i="10" s="1"/>
  <c r="N127" i="10" s="1"/>
  <c r="O127" i="10" s="1"/>
  <c r="P127" i="10" s="1"/>
  <c r="Q127" i="10" s="1"/>
  <c r="R127" i="10" s="1"/>
  <c r="S127" i="10" s="1"/>
  <c r="T127" i="10" s="1"/>
  <c r="U127" i="10" s="1"/>
  <c r="V127" i="10" s="1"/>
  <c r="W127" i="10" s="1"/>
  <c r="X127" i="10" s="1"/>
  <c r="Y127" i="10" s="1"/>
  <c r="Z127" i="10" s="1"/>
  <c r="AA127" i="10" s="1"/>
  <c r="AB127" i="10" s="1"/>
  <c r="AC127" i="10" s="1"/>
  <c r="AD127" i="10" s="1"/>
  <c r="AE127" i="10" s="1"/>
  <c r="AF127" i="10" s="1"/>
  <c r="AG127" i="10" s="1"/>
  <c r="AH127" i="10" s="1"/>
  <c r="AI127" i="10" s="1"/>
  <c r="AJ127" i="10" s="1"/>
  <c r="AK127" i="10" s="1"/>
  <c r="AL127" i="10" s="1"/>
  <c r="AM127" i="10" s="1"/>
  <c r="AN127" i="10" s="1"/>
  <c r="AO127" i="10" s="1"/>
  <c r="AP127" i="10" s="1"/>
  <c r="AQ127" i="10" s="1"/>
  <c r="AR127" i="10" s="1"/>
  <c r="AS127" i="10" s="1"/>
  <c r="AT127" i="10" s="1"/>
  <c r="AU127" i="10" s="1"/>
  <c r="AV127" i="10" s="1"/>
  <c r="AW127" i="10" s="1"/>
  <c r="AX127" i="10" s="1"/>
  <c r="AY127" i="10" s="1"/>
  <c r="AZ127" i="10" s="1"/>
  <c r="BA127" i="10" s="1"/>
  <c r="BB127" i="10" s="1"/>
  <c r="BC127" i="10" s="1"/>
  <c r="BD127" i="10" s="1"/>
  <c r="BE127" i="10" s="1"/>
  <c r="BF127" i="10" s="1"/>
  <c r="BG127" i="10" s="1"/>
  <c r="BH127" i="10" s="1"/>
  <c r="BI127" i="10" s="1"/>
  <c r="BJ127" i="10" s="1"/>
  <c r="BK127" i="10" s="1"/>
  <c r="BL127" i="10" s="1"/>
  <c r="BM127" i="10" s="1"/>
  <c r="BN127" i="10" s="1"/>
  <c r="BO127" i="10" s="1"/>
  <c r="BP127" i="10" s="1"/>
  <c r="BQ127" i="10" s="1"/>
  <c r="BR127" i="10" s="1"/>
  <c r="BS127" i="10" s="1"/>
  <c r="BT127" i="10" s="1"/>
  <c r="BU127" i="10" s="1"/>
  <c r="BV127" i="10" s="1"/>
  <c r="BW127" i="10" s="1"/>
  <c r="BX127" i="10" s="1"/>
  <c r="BY127" i="10" s="1"/>
  <c r="BZ127" i="10" s="1"/>
  <c r="CA127" i="10" s="1"/>
  <c r="CB127" i="10" s="1"/>
  <c r="CC127" i="10" s="1"/>
  <c r="CD127" i="10" s="1"/>
  <c r="CE127" i="10" s="1"/>
  <c r="CF127" i="10" s="1"/>
  <c r="CG127" i="10" s="1"/>
  <c r="CH127" i="10" s="1"/>
  <c r="CI127" i="10" s="1"/>
  <c r="CJ127" i="10" s="1"/>
  <c r="CK127" i="10" s="1"/>
  <c r="CL127" i="10" s="1"/>
  <c r="CM127" i="10" s="1"/>
  <c r="CN127" i="10" s="1"/>
  <c r="CO127" i="10" s="1"/>
  <c r="CP127" i="10" s="1"/>
  <c r="CQ127" i="10" s="1"/>
  <c r="CR127" i="10" s="1"/>
  <c r="CS127" i="10" s="1"/>
  <c r="CT127" i="10" s="1"/>
  <c r="CU127" i="10" s="1"/>
  <c r="CV127" i="10" s="1"/>
  <c r="CW127" i="10" s="1"/>
  <c r="H125" i="10"/>
  <c r="I125" i="10" s="1"/>
  <c r="J125" i="10" s="1"/>
  <c r="K125" i="10" s="1"/>
  <c r="G125" i="10"/>
  <c r="F125" i="10"/>
  <c r="D124" i="10"/>
  <c r="F121" i="10"/>
  <c r="G121" i="10" s="1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S121" i="10" s="1"/>
  <c r="T121" i="10" s="1"/>
  <c r="U121" i="10" s="1"/>
  <c r="V121" i="10" s="1"/>
  <c r="W121" i="10" s="1"/>
  <c r="X121" i="10" s="1"/>
  <c r="Y121" i="10" s="1"/>
  <c r="Z121" i="10" s="1"/>
  <c r="AA121" i="10" s="1"/>
  <c r="AB121" i="10" s="1"/>
  <c r="AC121" i="10" s="1"/>
  <c r="AD121" i="10" s="1"/>
  <c r="AE121" i="10" s="1"/>
  <c r="AF121" i="10" s="1"/>
  <c r="AG121" i="10" s="1"/>
  <c r="AH121" i="10" s="1"/>
  <c r="AI121" i="10" s="1"/>
  <c r="AJ121" i="10" s="1"/>
  <c r="AK121" i="10" s="1"/>
  <c r="AL121" i="10" s="1"/>
  <c r="AM121" i="10" s="1"/>
  <c r="AN121" i="10" s="1"/>
  <c r="AO121" i="10" s="1"/>
  <c r="AP121" i="10" s="1"/>
  <c r="AQ121" i="10" s="1"/>
  <c r="AR121" i="10" s="1"/>
  <c r="AS121" i="10" s="1"/>
  <c r="AT121" i="10" s="1"/>
  <c r="AU121" i="10" s="1"/>
  <c r="AV121" i="10" s="1"/>
  <c r="AW121" i="10" s="1"/>
  <c r="AX121" i="10" s="1"/>
  <c r="AY121" i="10" s="1"/>
  <c r="AZ121" i="10" s="1"/>
  <c r="BA121" i="10" s="1"/>
  <c r="BB121" i="10" s="1"/>
  <c r="BC121" i="10" s="1"/>
  <c r="BD121" i="10" s="1"/>
  <c r="BE121" i="10" s="1"/>
  <c r="BF121" i="10" s="1"/>
  <c r="BG121" i="10" s="1"/>
  <c r="BH121" i="10" s="1"/>
  <c r="BI121" i="10" s="1"/>
  <c r="BJ121" i="10" s="1"/>
  <c r="BK121" i="10" s="1"/>
  <c r="BL121" i="10" s="1"/>
  <c r="BM121" i="10" s="1"/>
  <c r="BN121" i="10" s="1"/>
  <c r="BO121" i="10" s="1"/>
  <c r="BP121" i="10" s="1"/>
  <c r="BQ121" i="10" s="1"/>
  <c r="BR121" i="10" s="1"/>
  <c r="BS121" i="10" s="1"/>
  <c r="BT121" i="10" s="1"/>
  <c r="BU121" i="10" s="1"/>
  <c r="BV121" i="10" s="1"/>
  <c r="BW121" i="10" s="1"/>
  <c r="BX121" i="10" s="1"/>
  <c r="BY121" i="10" s="1"/>
  <c r="BZ121" i="10" s="1"/>
  <c r="CA121" i="10" s="1"/>
  <c r="CB121" i="10" s="1"/>
  <c r="CC121" i="10" s="1"/>
  <c r="CD121" i="10" s="1"/>
  <c r="CE121" i="10" s="1"/>
  <c r="CF121" i="10" s="1"/>
  <c r="CG121" i="10" s="1"/>
  <c r="CH121" i="10" s="1"/>
  <c r="CI121" i="10" s="1"/>
  <c r="CJ121" i="10" s="1"/>
  <c r="CK121" i="10" s="1"/>
  <c r="CL121" i="10" s="1"/>
  <c r="CM121" i="10" s="1"/>
  <c r="CN121" i="10" s="1"/>
  <c r="CO121" i="10" s="1"/>
  <c r="CP121" i="10" s="1"/>
  <c r="CQ121" i="10" s="1"/>
  <c r="CR121" i="10" s="1"/>
  <c r="CS121" i="10" s="1"/>
  <c r="CT121" i="10" s="1"/>
  <c r="CU121" i="10" s="1"/>
  <c r="CV121" i="10" s="1"/>
  <c r="CW121" i="10" s="1"/>
  <c r="F119" i="10"/>
  <c r="G119" i="10" s="1"/>
  <c r="H119" i="10" s="1"/>
  <c r="I119" i="10" s="1"/>
  <c r="J119" i="10" s="1"/>
  <c r="K119" i="10" s="1"/>
  <c r="D118" i="10"/>
  <c r="CU13" i="10"/>
  <c r="CV13" i="10"/>
  <c r="CU14" i="10"/>
  <c r="CV14" i="10"/>
  <c r="CU17" i="10"/>
  <c r="CV17" i="10"/>
  <c r="CU4" i="10"/>
  <c r="CV4" i="10"/>
  <c r="CU5" i="10"/>
  <c r="CV5" i="10"/>
  <c r="CU6" i="10"/>
  <c r="CV6" i="10"/>
  <c r="CV26" i="10" s="1"/>
  <c r="CU7" i="10"/>
  <c r="CV7" i="10"/>
  <c r="BV295" i="10"/>
  <c r="BU295" i="10"/>
  <c r="BT295" i="10"/>
  <c r="BS295" i="10"/>
  <c r="BR295" i="10"/>
  <c r="BQ295" i="10"/>
  <c r="BP295" i="10"/>
  <c r="BO295" i="10"/>
  <c r="BN295" i="10"/>
  <c r="BM295" i="10"/>
  <c r="BL295" i="10"/>
  <c r="BK295" i="10"/>
  <c r="BJ295" i="10"/>
  <c r="BI295" i="10"/>
  <c r="BH295" i="10"/>
  <c r="BG295" i="10"/>
  <c r="BF295" i="10"/>
  <c r="BE295" i="10"/>
  <c r="BD295" i="10"/>
  <c r="BC295" i="10"/>
  <c r="BB295" i="10"/>
  <c r="BA295" i="10"/>
  <c r="AZ295" i="10"/>
  <c r="AY295" i="10"/>
  <c r="AX295" i="10"/>
  <c r="AW295" i="10"/>
  <c r="AV295" i="10"/>
  <c r="AU295" i="10"/>
  <c r="AT295" i="10"/>
  <c r="AS295" i="10"/>
  <c r="AR295" i="10"/>
  <c r="AQ295" i="10"/>
  <c r="AP295" i="10"/>
  <c r="AO295" i="10"/>
  <c r="AN295" i="10"/>
  <c r="AM295" i="10"/>
  <c r="AL295" i="10"/>
  <c r="AK295" i="10"/>
  <c r="AJ295" i="10"/>
  <c r="AI295" i="10"/>
  <c r="AH295" i="10"/>
  <c r="AG295" i="10"/>
  <c r="AF295" i="10"/>
  <c r="AE295" i="10"/>
  <c r="AD295" i="10"/>
  <c r="AC295" i="10"/>
  <c r="AB295" i="10"/>
  <c r="AA295" i="10"/>
  <c r="Z295" i="10"/>
  <c r="Y295" i="10"/>
  <c r="X295" i="10"/>
  <c r="W295" i="10"/>
  <c r="V295" i="10"/>
  <c r="U295" i="10"/>
  <c r="T295" i="10"/>
  <c r="S295" i="10"/>
  <c r="R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E295" i="10"/>
  <c r="D295" i="10"/>
  <c r="C295" i="10"/>
  <c r="B295" i="10"/>
  <c r="A295" i="10"/>
  <c r="BW261" i="10"/>
  <c r="BW277" i="10" s="1"/>
  <c r="BV261" i="10"/>
  <c r="BV277" i="10" s="1"/>
  <c r="BU261" i="10"/>
  <c r="BU277" i="10" s="1"/>
  <c r="BT261" i="10"/>
  <c r="BT277" i="10" s="1"/>
  <c r="BS261" i="10"/>
  <c r="BS277" i="10" s="1"/>
  <c r="BR261" i="10"/>
  <c r="BR277" i="10" s="1"/>
  <c r="BQ261" i="10"/>
  <c r="BQ277" i="10" s="1"/>
  <c r="BP261" i="10"/>
  <c r="BP277" i="10" s="1"/>
  <c r="BO261" i="10"/>
  <c r="BO277" i="10" s="1"/>
  <c r="BN261" i="10"/>
  <c r="BN277" i="10" s="1"/>
  <c r="BM261" i="10"/>
  <c r="BM277" i="10" s="1"/>
  <c r="BL261" i="10"/>
  <c r="BL277" i="10" s="1"/>
  <c r="BK261" i="10"/>
  <c r="BK277" i="10" s="1"/>
  <c r="BJ261" i="10"/>
  <c r="BJ277" i="10" s="1"/>
  <c r="BI261" i="10"/>
  <c r="BI277" i="10" s="1"/>
  <c r="BH261" i="10"/>
  <c r="BH277" i="10" s="1"/>
  <c r="BG261" i="10"/>
  <c r="BG277" i="10" s="1"/>
  <c r="BF261" i="10"/>
  <c r="BF277" i="10" s="1"/>
  <c r="BE261" i="10"/>
  <c r="BE277" i="10" s="1"/>
  <c r="BD261" i="10"/>
  <c r="BD277" i="10" s="1"/>
  <c r="BC261" i="10"/>
  <c r="BC277" i="10" s="1"/>
  <c r="BB261" i="10"/>
  <c r="BB277" i="10" s="1"/>
  <c r="BA261" i="10"/>
  <c r="BA277" i="10" s="1"/>
  <c r="AZ261" i="10"/>
  <c r="AZ277" i="10" s="1"/>
  <c r="AY261" i="10"/>
  <c r="AY277" i="10" s="1"/>
  <c r="AX261" i="10"/>
  <c r="AX277" i="10" s="1"/>
  <c r="AW261" i="10"/>
  <c r="AW277" i="10" s="1"/>
  <c r="AV261" i="10"/>
  <c r="AV277" i="10" s="1"/>
  <c r="AU261" i="10"/>
  <c r="AU277" i="10" s="1"/>
  <c r="AT261" i="10"/>
  <c r="AT277" i="10" s="1"/>
  <c r="AS261" i="10"/>
  <c r="AS277" i="10" s="1"/>
  <c r="AR261" i="10"/>
  <c r="AR277" i="10" s="1"/>
  <c r="AQ261" i="10"/>
  <c r="AQ277" i="10" s="1"/>
  <c r="AP261" i="10"/>
  <c r="AP277" i="10" s="1"/>
  <c r="AO261" i="10"/>
  <c r="AO277" i="10" s="1"/>
  <c r="AN261" i="10"/>
  <c r="AN277" i="10" s="1"/>
  <c r="AM261" i="10"/>
  <c r="AM277" i="10" s="1"/>
  <c r="AL261" i="10"/>
  <c r="AL277" i="10" s="1"/>
  <c r="AK261" i="10"/>
  <c r="AK277" i="10" s="1"/>
  <c r="AJ261" i="10"/>
  <c r="AJ277" i="10" s="1"/>
  <c r="AI261" i="10"/>
  <c r="AI277" i="10" s="1"/>
  <c r="AH261" i="10"/>
  <c r="AH277" i="10" s="1"/>
  <c r="AG261" i="10"/>
  <c r="AG277" i="10" s="1"/>
  <c r="AF261" i="10"/>
  <c r="AF277" i="10" s="1"/>
  <c r="AE261" i="10"/>
  <c r="AE277" i="10" s="1"/>
  <c r="AD261" i="10"/>
  <c r="AD277" i="10" s="1"/>
  <c r="AC261" i="10"/>
  <c r="AC277" i="10" s="1"/>
  <c r="AB261" i="10"/>
  <c r="AB277" i="10" s="1"/>
  <c r="AA261" i="10"/>
  <c r="AA277" i="10" s="1"/>
  <c r="Z261" i="10"/>
  <c r="Z277" i="10" s="1"/>
  <c r="Y261" i="10"/>
  <c r="Y277" i="10" s="1"/>
  <c r="X261" i="10"/>
  <c r="X277" i="10" s="1"/>
  <c r="W261" i="10"/>
  <c r="W277" i="10" s="1"/>
  <c r="V261" i="10"/>
  <c r="V277" i="10" s="1"/>
  <c r="U261" i="10"/>
  <c r="U277" i="10" s="1"/>
  <c r="T261" i="10"/>
  <c r="T277" i="10" s="1"/>
  <c r="S261" i="10"/>
  <c r="S277" i="10" s="1"/>
  <c r="R261" i="10"/>
  <c r="R277" i="10" s="1"/>
  <c r="Q261" i="10"/>
  <c r="Q277" i="10" s="1"/>
  <c r="P261" i="10"/>
  <c r="P277" i="10" s="1"/>
  <c r="O261" i="10"/>
  <c r="O277" i="10" s="1"/>
  <c r="N261" i="10"/>
  <c r="N277" i="10" s="1"/>
  <c r="M261" i="10"/>
  <c r="M277" i="10" s="1"/>
  <c r="L261" i="10"/>
  <c r="L277" i="10" s="1"/>
  <c r="K261" i="10"/>
  <c r="K277" i="10" s="1"/>
  <c r="J261" i="10"/>
  <c r="J277" i="10" s="1"/>
  <c r="I261" i="10"/>
  <c r="I277" i="10" s="1"/>
  <c r="H261" i="10"/>
  <c r="H277" i="10" s="1"/>
  <c r="G261" i="10"/>
  <c r="G277" i="10" s="1"/>
  <c r="F261" i="10"/>
  <c r="F277" i="10" s="1"/>
  <c r="E261" i="10"/>
  <c r="E277" i="10" s="1"/>
  <c r="D261" i="10"/>
  <c r="D277" i="10" s="1"/>
  <c r="BW256" i="10"/>
  <c r="BV256" i="10"/>
  <c r="BU256" i="10"/>
  <c r="BT256" i="10"/>
  <c r="BS256" i="10"/>
  <c r="BR256" i="10"/>
  <c r="BQ256" i="10"/>
  <c r="BP256" i="10"/>
  <c r="BO256" i="10"/>
  <c r="BN256" i="10"/>
  <c r="BM256" i="10"/>
  <c r="BL256" i="10"/>
  <c r="BK256" i="10"/>
  <c r="BJ256" i="10"/>
  <c r="BI256" i="10"/>
  <c r="BH256" i="10"/>
  <c r="BG256" i="10"/>
  <c r="BF256" i="10"/>
  <c r="BE256" i="10"/>
  <c r="BD256" i="10"/>
  <c r="BC256" i="10"/>
  <c r="BB256" i="10"/>
  <c r="BA256" i="10"/>
  <c r="AZ256" i="10"/>
  <c r="AY256" i="10"/>
  <c r="AX256" i="10"/>
  <c r="AW256" i="10"/>
  <c r="AV256" i="10"/>
  <c r="AU256" i="10"/>
  <c r="AT256" i="10"/>
  <c r="AS256" i="10"/>
  <c r="AR256" i="10"/>
  <c r="AQ256" i="10"/>
  <c r="AP256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C256" i="10"/>
  <c r="AB256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BX248" i="10"/>
  <c r="BW248" i="10"/>
  <c r="BV248" i="10"/>
  <c r="BU248" i="10"/>
  <c r="BT248" i="10"/>
  <c r="BS248" i="10"/>
  <c r="BR248" i="10"/>
  <c r="BQ248" i="10"/>
  <c r="BP248" i="10"/>
  <c r="BO248" i="10"/>
  <c r="BN248" i="10"/>
  <c r="BM248" i="10"/>
  <c r="BL248" i="10"/>
  <c r="BK248" i="10"/>
  <c r="BJ248" i="10"/>
  <c r="BI248" i="10"/>
  <c r="BH248" i="10"/>
  <c r="BG248" i="10"/>
  <c r="BF248" i="10"/>
  <c r="BE248" i="10"/>
  <c r="BD248" i="10"/>
  <c r="BC248" i="10"/>
  <c r="BB248" i="10"/>
  <c r="BA248" i="10"/>
  <c r="AZ248" i="10"/>
  <c r="AY248" i="10"/>
  <c r="AX248" i="10"/>
  <c r="AW248" i="10"/>
  <c r="AV248" i="10"/>
  <c r="AU248" i="10"/>
  <c r="AT248" i="10"/>
  <c r="AS248" i="10"/>
  <c r="AR248" i="10"/>
  <c r="AQ248" i="10"/>
  <c r="AP248" i="10"/>
  <c r="AO248" i="10"/>
  <c r="AN248" i="10"/>
  <c r="AM248" i="10"/>
  <c r="AL248" i="10"/>
  <c r="AK248" i="10"/>
  <c r="AJ248" i="10"/>
  <c r="AI248" i="10"/>
  <c r="AH248" i="10"/>
  <c r="AG248" i="10"/>
  <c r="AF248" i="10"/>
  <c r="AE248" i="10"/>
  <c r="AD248" i="10"/>
  <c r="AC248" i="10"/>
  <c r="AB248" i="10"/>
  <c r="AA248" i="10"/>
  <c r="Z248" i="10"/>
  <c r="Y248" i="10"/>
  <c r="X248" i="10"/>
  <c r="W248" i="10"/>
  <c r="V248" i="10"/>
  <c r="U248" i="10"/>
  <c r="T248" i="10"/>
  <c r="S248" i="10"/>
  <c r="R248" i="10"/>
  <c r="Q248" i="10"/>
  <c r="P248" i="10"/>
  <c r="O248" i="10"/>
  <c r="N248" i="10"/>
  <c r="M248" i="10"/>
  <c r="L248" i="10"/>
  <c r="K248" i="10"/>
  <c r="J248" i="10"/>
  <c r="I248" i="10"/>
  <c r="H248" i="10"/>
  <c r="G248" i="10"/>
  <c r="F248" i="10"/>
  <c r="E248" i="10"/>
  <c r="D248" i="10"/>
  <c r="C248" i="10"/>
  <c r="C249" i="10" s="1"/>
  <c r="F137" i="10"/>
  <c r="G137" i="10" s="1"/>
  <c r="H137" i="10" s="1"/>
  <c r="I137" i="10" s="1"/>
  <c r="J137" i="10" s="1"/>
  <c r="K137" i="10" s="1"/>
  <c r="L137" i="10" s="1"/>
  <c r="M137" i="10" s="1"/>
  <c r="N137" i="10" s="1"/>
  <c r="O137" i="10" s="1"/>
  <c r="P137" i="10" s="1"/>
  <c r="Q137" i="10" s="1"/>
  <c r="R137" i="10" s="1"/>
  <c r="S137" i="10" s="1"/>
  <c r="T137" i="10" s="1"/>
  <c r="U137" i="10" s="1"/>
  <c r="V137" i="10" s="1"/>
  <c r="W137" i="10" s="1"/>
  <c r="X137" i="10" s="1"/>
  <c r="Y137" i="10" s="1"/>
  <c r="Z137" i="10" s="1"/>
  <c r="AA137" i="10" s="1"/>
  <c r="AB137" i="10" s="1"/>
  <c r="AC137" i="10" s="1"/>
  <c r="AD137" i="10" s="1"/>
  <c r="AE137" i="10" s="1"/>
  <c r="AF137" i="10" s="1"/>
  <c r="AG137" i="10" s="1"/>
  <c r="AH137" i="10" s="1"/>
  <c r="AI137" i="10" s="1"/>
  <c r="AJ137" i="10" s="1"/>
  <c r="AK137" i="10" s="1"/>
  <c r="AL137" i="10" s="1"/>
  <c r="AM137" i="10" s="1"/>
  <c r="AN137" i="10" s="1"/>
  <c r="AO137" i="10" s="1"/>
  <c r="AP137" i="10" s="1"/>
  <c r="AQ137" i="10" s="1"/>
  <c r="AR137" i="10" s="1"/>
  <c r="AS137" i="10" s="1"/>
  <c r="AT137" i="10" s="1"/>
  <c r="AU137" i="10" s="1"/>
  <c r="AV137" i="10" s="1"/>
  <c r="AW137" i="10" s="1"/>
  <c r="AX137" i="10" s="1"/>
  <c r="AY137" i="10" s="1"/>
  <c r="AZ137" i="10" s="1"/>
  <c r="BA137" i="10" s="1"/>
  <c r="BB137" i="10" s="1"/>
  <c r="BC137" i="10" s="1"/>
  <c r="BD137" i="10" s="1"/>
  <c r="BE137" i="10" s="1"/>
  <c r="BF137" i="10" s="1"/>
  <c r="BG137" i="10" s="1"/>
  <c r="BH137" i="10" s="1"/>
  <c r="BI137" i="10" s="1"/>
  <c r="BJ137" i="10" s="1"/>
  <c r="BK137" i="10" s="1"/>
  <c r="BL137" i="10" s="1"/>
  <c r="BM137" i="10" s="1"/>
  <c r="BN137" i="10" s="1"/>
  <c r="BO137" i="10" s="1"/>
  <c r="BP137" i="10" s="1"/>
  <c r="BQ137" i="10" s="1"/>
  <c r="BR137" i="10" s="1"/>
  <c r="BS137" i="10" s="1"/>
  <c r="BT137" i="10" s="1"/>
  <c r="BU137" i="10" s="1"/>
  <c r="BV137" i="10" s="1"/>
  <c r="BW137" i="10" s="1"/>
  <c r="BX137" i="10" s="1"/>
  <c r="BY137" i="10" s="1"/>
  <c r="BZ137" i="10" s="1"/>
  <c r="CA137" i="10" s="1"/>
  <c r="CB137" i="10" s="1"/>
  <c r="CC137" i="10" s="1"/>
  <c r="CD137" i="10" s="1"/>
  <c r="CE137" i="10" s="1"/>
  <c r="CF137" i="10" s="1"/>
  <c r="CG137" i="10" s="1"/>
  <c r="CH137" i="10" s="1"/>
  <c r="CI137" i="10" s="1"/>
  <c r="CJ137" i="10" s="1"/>
  <c r="CK137" i="10" s="1"/>
  <c r="CL137" i="10" s="1"/>
  <c r="CM137" i="10" s="1"/>
  <c r="CN137" i="10" s="1"/>
  <c r="CO137" i="10" s="1"/>
  <c r="CP137" i="10" s="1"/>
  <c r="CQ137" i="10" s="1"/>
  <c r="CR137" i="10" s="1"/>
  <c r="CS137" i="10" s="1"/>
  <c r="CT137" i="10" s="1"/>
  <c r="CU137" i="10" s="1"/>
  <c r="CV137" i="10" s="1"/>
  <c r="CW137" i="10" s="1"/>
  <c r="I136" i="10"/>
  <c r="H136" i="10"/>
  <c r="G136" i="10"/>
  <c r="F136" i="10"/>
  <c r="F133" i="10"/>
  <c r="G133" i="10" s="1"/>
  <c r="H133" i="10" s="1"/>
  <c r="I133" i="10" s="1"/>
  <c r="J133" i="10" s="1"/>
  <c r="K133" i="10" s="1"/>
  <c r="L133" i="10" s="1"/>
  <c r="M133" i="10" s="1"/>
  <c r="N133" i="10" s="1"/>
  <c r="O133" i="10" s="1"/>
  <c r="P133" i="10" s="1"/>
  <c r="Q133" i="10" s="1"/>
  <c r="R133" i="10" s="1"/>
  <c r="S133" i="10" s="1"/>
  <c r="T133" i="10" s="1"/>
  <c r="U133" i="10" s="1"/>
  <c r="V133" i="10" s="1"/>
  <c r="W133" i="10" s="1"/>
  <c r="X133" i="10" s="1"/>
  <c r="Y133" i="10" s="1"/>
  <c r="Z133" i="10" s="1"/>
  <c r="AA133" i="10" s="1"/>
  <c r="AB133" i="10" s="1"/>
  <c r="AC133" i="10" s="1"/>
  <c r="AD133" i="10" s="1"/>
  <c r="AE133" i="10" s="1"/>
  <c r="AF133" i="10" s="1"/>
  <c r="AG133" i="10" s="1"/>
  <c r="AH133" i="10" s="1"/>
  <c r="AI133" i="10" s="1"/>
  <c r="AJ133" i="10" s="1"/>
  <c r="AK133" i="10" s="1"/>
  <c r="AL133" i="10" s="1"/>
  <c r="AM133" i="10" s="1"/>
  <c r="AN133" i="10" s="1"/>
  <c r="AO133" i="10" s="1"/>
  <c r="AP133" i="10" s="1"/>
  <c r="AQ133" i="10" s="1"/>
  <c r="AR133" i="10" s="1"/>
  <c r="AS133" i="10" s="1"/>
  <c r="AT133" i="10" s="1"/>
  <c r="AU133" i="10" s="1"/>
  <c r="AV133" i="10" s="1"/>
  <c r="AW133" i="10" s="1"/>
  <c r="AX133" i="10" s="1"/>
  <c r="AY133" i="10" s="1"/>
  <c r="AZ133" i="10" s="1"/>
  <c r="BA133" i="10" s="1"/>
  <c r="BB133" i="10" s="1"/>
  <c r="BC133" i="10" s="1"/>
  <c r="BD133" i="10" s="1"/>
  <c r="BE133" i="10" s="1"/>
  <c r="BF133" i="10" s="1"/>
  <c r="BG133" i="10" s="1"/>
  <c r="BH133" i="10" s="1"/>
  <c r="BI133" i="10" s="1"/>
  <c r="BJ133" i="10" s="1"/>
  <c r="BK133" i="10" s="1"/>
  <c r="BL133" i="10" s="1"/>
  <c r="BM133" i="10" s="1"/>
  <c r="BN133" i="10" s="1"/>
  <c r="BO133" i="10" s="1"/>
  <c r="BP133" i="10" s="1"/>
  <c r="BQ133" i="10" s="1"/>
  <c r="BR133" i="10" s="1"/>
  <c r="BS133" i="10" s="1"/>
  <c r="BT133" i="10" s="1"/>
  <c r="BU133" i="10" s="1"/>
  <c r="BV133" i="10" s="1"/>
  <c r="BW133" i="10" s="1"/>
  <c r="BX133" i="10" s="1"/>
  <c r="BY133" i="10" s="1"/>
  <c r="BZ133" i="10" s="1"/>
  <c r="CA133" i="10" s="1"/>
  <c r="CB133" i="10" s="1"/>
  <c r="CC133" i="10" s="1"/>
  <c r="CD133" i="10" s="1"/>
  <c r="CE133" i="10" s="1"/>
  <c r="CF133" i="10" s="1"/>
  <c r="CG133" i="10" s="1"/>
  <c r="CH133" i="10" s="1"/>
  <c r="CI133" i="10" s="1"/>
  <c r="CJ133" i="10" s="1"/>
  <c r="CK133" i="10" s="1"/>
  <c r="CL133" i="10" s="1"/>
  <c r="CM133" i="10" s="1"/>
  <c r="CN133" i="10" s="1"/>
  <c r="CO133" i="10" s="1"/>
  <c r="CP133" i="10" s="1"/>
  <c r="CQ133" i="10" s="1"/>
  <c r="CR133" i="10" s="1"/>
  <c r="CS133" i="10" s="1"/>
  <c r="CT133" i="10" s="1"/>
  <c r="CU133" i="10" s="1"/>
  <c r="CV133" i="10" s="1"/>
  <c r="CW133" i="10" s="1"/>
  <c r="F131" i="10"/>
  <c r="G131" i="10" s="1"/>
  <c r="H131" i="10" s="1"/>
  <c r="I131" i="10" s="1"/>
  <c r="J131" i="10" s="1"/>
  <c r="D130" i="10"/>
  <c r="F115" i="10"/>
  <c r="G115" i="10" s="1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U115" i="10" s="1"/>
  <c r="V115" i="10" s="1"/>
  <c r="W115" i="10" s="1"/>
  <c r="X115" i="10" s="1"/>
  <c r="Y115" i="10" s="1"/>
  <c r="Z115" i="10" s="1"/>
  <c r="AA115" i="10" s="1"/>
  <c r="AB115" i="10" s="1"/>
  <c r="AC115" i="10" s="1"/>
  <c r="AD115" i="10" s="1"/>
  <c r="AE115" i="10" s="1"/>
  <c r="AF115" i="10" s="1"/>
  <c r="AG115" i="10" s="1"/>
  <c r="AH115" i="10" s="1"/>
  <c r="AI115" i="10" s="1"/>
  <c r="AJ115" i="10" s="1"/>
  <c r="AK115" i="10" s="1"/>
  <c r="AL115" i="10" s="1"/>
  <c r="AM115" i="10" s="1"/>
  <c r="AN115" i="10" s="1"/>
  <c r="AO115" i="10" s="1"/>
  <c r="AP115" i="10" s="1"/>
  <c r="AQ115" i="10" s="1"/>
  <c r="AR115" i="10" s="1"/>
  <c r="AS115" i="10" s="1"/>
  <c r="AT115" i="10" s="1"/>
  <c r="AU115" i="10" s="1"/>
  <c r="AV115" i="10" s="1"/>
  <c r="AW115" i="10" s="1"/>
  <c r="AX115" i="10" s="1"/>
  <c r="AY115" i="10" s="1"/>
  <c r="AZ115" i="10" s="1"/>
  <c r="BA115" i="10" s="1"/>
  <c r="BB115" i="10" s="1"/>
  <c r="BC115" i="10" s="1"/>
  <c r="BD115" i="10" s="1"/>
  <c r="BE115" i="10" s="1"/>
  <c r="BF115" i="10" s="1"/>
  <c r="BG115" i="10" s="1"/>
  <c r="BH115" i="10" s="1"/>
  <c r="BI115" i="10" s="1"/>
  <c r="BJ115" i="10" s="1"/>
  <c r="BK115" i="10" s="1"/>
  <c r="BL115" i="10" s="1"/>
  <c r="BM115" i="10" s="1"/>
  <c r="BN115" i="10" s="1"/>
  <c r="BO115" i="10" s="1"/>
  <c r="BP115" i="10" s="1"/>
  <c r="BQ115" i="10" s="1"/>
  <c r="BR115" i="10" s="1"/>
  <c r="BS115" i="10" s="1"/>
  <c r="BT115" i="10" s="1"/>
  <c r="BU115" i="10" s="1"/>
  <c r="BV115" i="10" s="1"/>
  <c r="BW115" i="10" s="1"/>
  <c r="BX115" i="10" s="1"/>
  <c r="BY115" i="10" s="1"/>
  <c r="BZ115" i="10" s="1"/>
  <c r="CA115" i="10" s="1"/>
  <c r="CB115" i="10" s="1"/>
  <c r="CC115" i="10" s="1"/>
  <c r="CD115" i="10" s="1"/>
  <c r="CE115" i="10" s="1"/>
  <c r="CF115" i="10" s="1"/>
  <c r="CG115" i="10" s="1"/>
  <c r="CH115" i="10" s="1"/>
  <c r="CI115" i="10" s="1"/>
  <c r="CJ115" i="10" s="1"/>
  <c r="CK115" i="10" s="1"/>
  <c r="CL115" i="10" s="1"/>
  <c r="CM115" i="10" s="1"/>
  <c r="CN115" i="10" s="1"/>
  <c r="CO115" i="10" s="1"/>
  <c r="CP115" i="10" s="1"/>
  <c r="CQ115" i="10" s="1"/>
  <c r="CR115" i="10" s="1"/>
  <c r="CS115" i="10" s="1"/>
  <c r="CT115" i="10" s="1"/>
  <c r="CU115" i="10" s="1"/>
  <c r="CV115" i="10" s="1"/>
  <c r="CW115" i="10" s="1"/>
  <c r="F113" i="10"/>
  <c r="G113" i="10" s="1"/>
  <c r="H113" i="10" s="1"/>
  <c r="I113" i="10" s="1"/>
  <c r="J113" i="10" s="1"/>
  <c r="K113" i="10" s="1"/>
  <c r="D112" i="10"/>
  <c r="F109" i="10"/>
  <c r="G109" i="10" s="1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U109" i="10" s="1"/>
  <c r="V109" i="10" s="1"/>
  <c r="W109" i="10" s="1"/>
  <c r="X109" i="10" s="1"/>
  <c r="Y109" i="10" s="1"/>
  <c r="Z109" i="10" s="1"/>
  <c r="AA109" i="10" s="1"/>
  <c r="AB109" i="10" s="1"/>
  <c r="AC109" i="10" s="1"/>
  <c r="AD109" i="10" s="1"/>
  <c r="AE109" i="10" s="1"/>
  <c r="AF109" i="10" s="1"/>
  <c r="AG109" i="10" s="1"/>
  <c r="AH109" i="10" s="1"/>
  <c r="AI109" i="10" s="1"/>
  <c r="AJ109" i="10" s="1"/>
  <c r="AK109" i="10" s="1"/>
  <c r="AL109" i="10" s="1"/>
  <c r="AM109" i="10" s="1"/>
  <c r="AN109" i="10" s="1"/>
  <c r="AO109" i="10" s="1"/>
  <c r="AP109" i="10" s="1"/>
  <c r="AQ109" i="10" s="1"/>
  <c r="AR109" i="10" s="1"/>
  <c r="AS109" i="10" s="1"/>
  <c r="AT109" i="10" s="1"/>
  <c r="AU109" i="10" s="1"/>
  <c r="AV109" i="10" s="1"/>
  <c r="AW109" i="10" s="1"/>
  <c r="AX109" i="10" s="1"/>
  <c r="AY109" i="10" s="1"/>
  <c r="AZ109" i="10" s="1"/>
  <c r="BA109" i="10" s="1"/>
  <c r="BB109" i="10" s="1"/>
  <c r="BC109" i="10" s="1"/>
  <c r="BD109" i="10" s="1"/>
  <c r="BE109" i="10" s="1"/>
  <c r="BF109" i="10" s="1"/>
  <c r="BG109" i="10" s="1"/>
  <c r="BH109" i="10" s="1"/>
  <c r="BI109" i="10" s="1"/>
  <c r="BJ109" i="10" s="1"/>
  <c r="BK109" i="10" s="1"/>
  <c r="BL109" i="10" s="1"/>
  <c r="BM109" i="10" s="1"/>
  <c r="BN109" i="10" s="1"/>
  <c r="BO109" i="10" s="1"/>
  <c r="BP109" i="10" s="1"/>
  <c r="BQ109" i="10" s="1"/>
  <c r="BR109" i="10" s="1"/>
  <c r="BS109" i="10" s="1"/>
  <c r="BT109" i="10" s="1"/>
  <c r="BU109" i="10" s="1"/>
  <c r="BV109" i="10" s="1"/>
  <c r="BW109" i="10" s="1"/>
  <c r="BX109" i="10" s="1"/>
  <c r="BY109" i="10" s="1"/>
  <c r="BZ109" i="10" s="1"/>
  <c r="CA109" i="10" s="1"/>
  <c r="CB109" i="10" s="1"/>
  <c r="CC109" i="10" s="1"/>
  <c r="CD109" i="10" s="1"/>
  <c r="CE109" i="10" s="1"/>
  <c r="CF109" i="10" s="1"/>
  <c r="CG109" i="10" s="1"/>
  <c r="CH109" i="10" s="1"/>
  <c r="CI109" i="10" s="1"/>
  <c r="CJ109" i="10" s="1"/>
  <c r="CK109" i="10" s="1"/>
  <c r="CL109" i="10" s="1"/>
  <c r="CM109" i="10" s="1"/>
  <c r="CN109" i="10" s="1"/>
  <c r="CO109" i="10" s="1"/>
  <c r="CP109" i="10" s="1"/>
  <c r="CQ109" i="10" s="1"/>
  <c r="CR109" i="10" s="1"/>
  <c r="CS109" i="10" s="1"/>
  <c r="CT109" i="10" s="1"/>
  <c r="CU109" i="10" s="1"/>
  <c r="CV109" i="10" s="1"/>
  <c r="CW109" i="10" s="1"/>
  <c r="F107" i="10"/>
  <c r="G107" i="10" s="1"/>
  <c r="H107" i="10" s="1"/>
  <c r="I107" i="10" s="1"/>
  <c r="J107" i="10" s="1"/>
  <c r="D106" i="10"/>
  <c r="F103" i="10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T103" i="10" s="1"/>
  <c r="AU103" i="10" s="1"/>
  <c r="AV103" i="10" s="1"/>
  <c r="AW103" i="10" s="1"/>
  <c r="AX103" i="10" s="1"/>
  <c r="AY103" i="10" s="1"/>
  <c r="AZ103" i="10" s="1"/>
  <c r="BA103" i="10" s="1"/>
  <c r="BB103" i="10" s="1"/>
  <c r="BC103" i="10" s="1"/>
  <c r="BD103" i="10" s="1"/>
  <c r="BE103" i="10" s="1"/>
  <c r="BF103" i="10" s="1"/>
  <c r="BG103" i="10" s="1"/>
  <c r="BH103" i="10" s="1"/>
  <c r="BI103" i="10" s="1"/>
  <c r="BJ103" i="10" s="1"/>
  <c r="BK103" i="10" s="1"/>
  <c r="BL103" i="10" s="1"/>
  <c r="BM103" i="10" s="1"/>
  <c r="BN103" i="10" s="1"/>
  <c r="BO103" i="10" s="1"/>
  <c r="BP103" i="10" s="1"/>
  <c r="BQ103" i="10" s="1"/>
  <c r="BR103" i="10" s="1"/>
  <c r="BS103" i="10" s="1"/>
  <c r="BT103" i="10" s="1"/>
  <c r="BU103" i="10" s="1"/>
  <c r="BV103" i="10" s="1"/>
  <c r="BW103" i="10" s="1"/>
  <c r="BX103" i="10" s="1"/>
  <c r="BY103" i="10" s="1"/>
  <c r="BZ103" i="10" s="1"/>
  <c r="CA103" i="10" s="1"/>
  <c r="CB103" i="10" s="1"/>
  <c r="CC103" i="10" s="1"/>
  <c r="CD103" i="10" s="1"/>
  <c r="CE103" i="10" s="1"/>
  <c r="CF103" i="10" s="1"/>
  <c r="CG103" i="10" s="1"/>
  <c r="CH103" i="10" s="1"/>
  <c r="CI103" i="10" s="1"/>
  <c r="CJ103" i="10" s="1"/>
  <c r="CK103" i="10" s="1"/>
  <c r="CL103" i="10" s="1"/>
  <c r="CM103" i="10" s="1"/>
  <c r="CN103" i="10" s="1"/>
  <c r="CO103" i="10" s="1"/>
  <c r="CP103" i="10" s="1"/>
  <c r="CQ103" i="10" s="1"/>
  <c r="CR103" i="10" s="1"/>
  <c r="CS103" i="10" s="1"/>
  <c r="CT103" i="10" s="1"/>
  <c r="CU103" i="10" s="1"/>
  <c r="CV103" i="10" s="1"/>
  <c r="CW103" i="10" s="1"/>
  <c r="F101" i="10"/>
  <c r="G101" i="10" s="1"/>
  <c r="H101" i="10" s="1"/>
  <c r="I101" i="10" s="1"/>
  <c r="J101" i="10" s="1"/>
  <c r="D100" i="10"/>
  <c r="F94" i="10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AV94" i="10" s="1"/>
  <c r="AW94" i="10" s="1"/>
  <c r="AX94" i="10" s="1"/>
  <c r="AY94" i="10" s="1"/>
  <c r="AZ94" i="10" s="1"/>
  <c r="BA94" i="10" s="1"/>
  <c r="BB94" i="10" s="1"/>
  <c r="BC94" i="10" s="1"/>
  <c r="BD94" i="10" s="1"/>
  <c r="BE94" i="10" s="1"/>
  <c r="BF94" i="10" s="1"/>
  <c r="BG94" i="10" s="1"/>
  <c r="BH94" i="10" s="1"/>
  <c r="BI94" i="10" s="1"/>
  <c r="BJ94" i="10" s="1"/>
  <c r="BK94" i="10" s="1"/>
  <c r="BL94" i="10" s="1"/>
  <c r="BM94" i="10" s="1"/>
  <c r="BN94" i="10" s="1"/>
  <c r="BO94" i="10" s="1"/>
  <c r="BP94" i="10" s="1"/>
  <c r="BQ94" i="10" s="1"/>
  <c r="BR94" i="10" s="1"/>
  <c r="BS94" i="10" s="1"/>
  <c r="BT94" i="10" s="1"/>
  <c r="BU94" i="10" s="1"/>
  <c r="BV94" i="10" s="1"/>
  <c r="BW94" i="10" s="1"/>
  <c r="BX94" i="10" s="1"/>
  <c r="BY94" i="10" s="1"/>
  <c r="BZ94" i="10" s="1"/>
  <c r="CA94" i="10" s="1"/>
  <c r="CB94" i="10" s="1"/>
  <c r="CC94" i="10" s="1"/>
  <c r="CD94" i="10" s="1"/>
  <c r="CE94" i="10" s="1"/>
  <c r="CF94" i="10" s="1"/>
  <c r="CG94" i="10" s="1"/>
  <c r="CH94" i="10" s="1"/>
  <c r="CI94" i="10" s="1"/>
  <c r="CJ94" i="10" s="1"/>
  <c r="CK94" i="10" s="1"/>
  <c r="CL94" i="10" s="1"/>
  <c r="CM94" i="10" s="1"/>
  <c r="CN94" i="10" s="1"/>
  <c r="CO94" i="10" s="1"/>
  <c r="CP94" i="10" s="1"/>
  <c r="CQ94" i="10" s="1"/>
  <c r="CR94" i="10" s="1"/>
  <c r="CS94" i="10" s="1"/>
  <c r="CT94" i="10" s="1"/>
  <c r="CU94" i="10" s="1"/>
  <c r="CV94" i="10" s="1"/>
  <c r="CW94" i="10" s="1"/>
  <c r="F90" i="10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AV90" i="10" s="1"/>
  <c r="AW90" i="10" s="1"/>
  <c r="AX90" i="10" s="1"/>
  <c r="AY90" i="10" s="1"/>
  <c r="AZ90" i="10" s="1"/>
  <c r="BA90" i="10" s="1"/>
  <c r="BB90" i="10" s="1"/>
  <c r="BC90" i="10" s="1"/>
  <c r="BD90" i="10" s="1"/>
  <c r="BE90" i="10" s="1"/>
  <c r="BF90" i="10" s="1"/>
  <c r="BG90" i="10" s="1"/>
  <c r="BH90" i="10" s="1"/>
  <c r="BI90" i="10" s="1"/>
  <c r="BJ90" i="10" s="1"/>
  <c r="BK90" i="10" s="1"/>
  <c r="BL90" i="10" s="1"/>
  <c r="BM90" i="10" s="1"/>
  <c r="BN90" i="10" s="1"/>
  <c r="BO90" i="10" s="1"/>
  <c r="BP90" i="10" s="1"/>
  <c r="BQ90" i="10" s="1"/>
  <c r="BR90" i="10" s="1"/>
  <c r="BS90" i="10" s="1"/>
  <c r="BT90" i="10" s="1"/>
  <c r="BU90" i="10" s="1"/>
  <c r="BV90" i="10" s="1"/>
  <c r="BW90" i="10" s="1"/>
  <c r="BX90" i="10" s="1"/>
  <c r="BY90" i="10" s="1"/>
  <c r="BZ90" i="10" s="1"/>
  <c r="CA90" i="10" s="1"/>
  <c r="CB90" i="10" s="1"/>
  <c r="CC90" i="10" s="1"/>
  <c r="CD90" i="10" s="1"/>
  <c r="CE90" i="10" s="1"/>
  <c r="CF90" i="10" s="1"/>
  <c r="CG90" i="10" s="1"/>
  <c r="CH90" i="10" s="1"/>
  <c r="CI90" i="10" s="1"/>
  <c r="CJ90" i="10" s="1"/>
  <c r="CK90" i="10" s="1"/>
  <c r="CL90" i="10" s="1"/>
  <c r="CM90" i="10" s="1"/>
  <c r="CN90" i="10" s="1"/>
  <c r="CO90" i="10" s="1"/>
  <c r="CP90" i="10" s="1"/>
  <c r="CQ90" i="10" s="1"/>
  <c r="CR90" i="10" s="1"/>
  <c r="CS90" i="10" s="1"/>
  <c r="CT90" i="10" s="1"/>
  <c r="CU90" i="10" s="1"/>
  <c r="CV90" i="10" s="1"/>
  <c r="CW90" i="10" s="1"/>
  <c r="F88" i="10"/>
  <c r="F89" i="10" s="1"/>
  <c r="CW87" i="10"/>
  <c r="CV87" i="10"/>
  <c r="CU87" i="10"/>
  <c r="CT87" i="10"/>
  <c r="CS87" i="10"/>
  <c r="CR87" i="10"/>
  <c r="CQ87" i="10"/>
  <c r="CP87" i="10"/>
  <c r="CO87" i="10"/>
  <c r="CN87" i="10"/>
  <c r="CM87" i="10"/>
  <c r="CL87" i="10"/>
  <c r="CK87" i="10"/>
  <c r="CJ87" i="10"/>
  <c r="CI87" i="10"/>
  <c r="CH87" i="10"/>
  <c r="CG87" i="10"/>
  <c r="CF87" i="10"/>
  <c r="CE87" i="10"/>
  <c r="CD87" i="10"/>
  <c r="CC87" i="10"/>
  <c r="CB87" i="10"/>
  <c r="CA87" i="10"/>
  <c r="F84" i="10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AV84" i="10" s="1"/>
  <c r="AW84" i="10" s="1"/>
  <c r="AX84" i="10" s="1"/>
  <c r="AY84" i="10" s="1"/>
  <c r="AZ84" i="10" s="1"/>
  <c r="BA84" i="10" s="1"/>
  <c r="BB84" i="10" s="1"/>
  <c r="BC84" i="10" s="1"/>
  <c r="BD84" i="10" s="1"/>
  <c r="BE84" i="10" s="1"/>
  <c r="BF84" i="10" s="1"/>
  <c r="BG84" i="10" s="1"/>
  <c r="BH84" i="10" s="1"/>
  <c r="BI84" i="10" s="1"/>
  <c r="BJ84" i="10" s="1"/>
  <c r="BK84" i="10" s="1"/>
  <c r="BL84" i="10" s="1"/>
  <c r="BM84" i="10" s="1"/>
  <c r="BN84" i="10" s="1"/>
  <c r="BO84" i="10" s="1"/>
  <c r="BP84" i="10" s="1"/>
  <c r="BQ84" i="10" s="1"/>
  <c r="BR84" i="10" s="1"/>
  <c r="BS84" i="10" s="1"/>
  <c r="BT84" i="10" s="1"/>
  <c r="BU84" i="10" s="1"/>
  <c r="BV84" i="10" s="1"/>
  <c r="BW84" i="10" s="1"/>
  <c r="BX84" i="10" s="1"/>
  <c r="BY84" i="10" s="1"/>
  <c r="BZ84" i="10" s="1"/>
  <c r="CA84" i="10" s="1"/>
  <c r="CB84" i="10" s="1"/>
  <c r="CC84" i="10" s="1"/>
  <c r="CD84" i="10" s="1"/>
  <c r="CE84" i="10" s="1"/>
  <c r="CF84" i="10" s="1"/>
  <c r="CG84" i="10" s="1"/>
  <c r="CH84" i="10" s="1"/>
  <c r="CI84" i="10" s="1"/>
  <c r="CJ84" i="10" s="1"/>
  <c r="CK84" i="10" s="1"/>
  <c r="CL84" i="10" s="1"/>
  <c r="CM84" i="10" s="1"/>
  <c r="CN84" i="10" s="1"/>
  <c r="CO84" i="10" s="1"/>
  <c r="CP84" i="10" s="1"/>
  <c r="CQ84" i="10" s="1"/>
  <c r="CR84" i="10" s="1"/>
  <c r="CS84" i="10" s="1"/>
  <c r="CT84" i="10" s="1"/>
  <c r="CU84" i="10" s="1"/>
  <c r="CV84" i="10" s="1"/>
  <c r="CW84" i="10" s="1"/>
  <c r="F82" i="10"/>
  <c r="F83" i="10" s="1"/>
  <c r="CW81" i="10"/>
  <c r="CV81" i="10"/>
  <c r="CU81" i="10"/>
  <c r="CT81" i="10"/>
  <c r="CS81" i="10"/>
  <c r="CR81" i="10"/>
  <c r="CQ81" i="10"/>
  <c r="CP81" i="10"/>
  <c r="CO81" i="10"/>
  <c r="CN81" i="10"/>
  <c r="CM81" i="10"/>
  <c r="CL81" i="10"/>
  <c r="CK81" i="10"/>
  <c r="CJ81" i="10"/>
  <c r="CI81" i="10"/>
  <c r="CH81" i="10"/>
  <c r="CG81" i="10"/>
  <c r="CF81" i="10"/>
  <c r="CE81" i="10"/>
  <c r="CD81" i="10"/>
  <c r="CC81" i="10"/>
  <c r="CB81" i="10"/>
  <c r="CA81" i="10"/>
  <c r="F78" i="10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AV78" i="10" s="1"/>
  <c r="AW78" i="10" s="1"/>
  <c r="AX78" i="10" s="1"/>
  <c r="AY78" i="10" s="1"/>
  <c r="AZ78" i="10" s="1"/>
  <c r="BA78" i="10" s="1"/>
  <c r="BB78" i="10" s="1"/>
  <c r="BC78" i="10" s="1"/>
  <c r="BD78" i="10" s="1"/>
  <c r="BE78" i="10" s="1"/>
  <c r="BF78" i="10" s="1"/>
  <c r="BG78" i="10" s="1"/>
  <c r="BH78" i="10" s="1"/>
  <c r="BI78" i="10" s="1"/>
  <c r="BJ78" i="10" s="1"/>
  <c r="BK78" i="10" s="1"/>
  <c r="BL78" i="10" s="1"/>
  <c r="BM78" i="10" s="1"/>
  <c r="BN78" i="10" s="1"/>
  <c r="BO78" i="10" s="1"/>
  <c r="BP78" i="10" s="1"/>
  <c r="BQ78" i="10" s="1"/>
  <c r="BR78" i="10" s="1"/>
  <c r="BS78" i="10" s="1"/>
  <c r="BT78" i="10" s="1"/>
  <c r="BU78" i="10" s="1"/>
  <c r="BV78" i="10" s="1"/>
  <c r="BW78" i="10" s="1"/>
  <c r="BX78" i="10" s="1"/>
  <c r="BY78" i="10" s="1"/>
  <c r="BZ78" i="10" s="1"/>
  <c r="CA78" i="10" s="1"/>
  <c r="CB78" i="10" s="1"/>
  <c r="CC78" i="10" s="1"/>
  <c r="CD78" i="10" s="1"/>
  <c r="CE78" i="10" s="1"/>
  <c r="CF78" i="10" s="1"/>
  <c r="CG78" i="10" s="1"/>
  <c r="CH78" i="10" s="1"/>
  <c r="CI78" i="10" s="1"/>
  <c r="CJ78" i="10" s="1"/>
  <c r="CK78" i="10" s="1"/>
  <c r="CL78" i="10" s="1"/>
  <c r="CM78" i="10" s="1"/>
  <c r="CN78" i="10" s="1"/>
  <c r="CO78" i="10" s="1"/>
  <c r="CP78" i="10" s="1"/>
  <c r="CQ78" i="10" s="1"/>
  <c r="CR78" i="10" s="1"/>
  <c r="CS78" i="10" s="1"/>
  <c r="CT78" i="10" s="1"/>
  <c r="CU78" i="10" s="1"/>
  <c r="CV78" i="10" s="1"/>
  <c r="CW78" i="10" s="1"/>
  <c r="F76" i="10"/>
  <c r="G76" i="10" s="1"/>
  <c r="H76" i="10" s="1"/>
  <c r="I76" i="10" s="1"/>
  <c r="J76" i="10" s="1"/>
  <c r="CW75" i="10"/>
  <c r="CV75" i="10"/>
  <c r="CU75" i="10"/>
  <c r="CT75" i="10"/>
  <c r="CS75" i="10"/>
  <c r="CR75" i="10"/>
  <c r="CQ75" i="10"/>
  <c r="CP75" i="10"/>
  <c r="CO75" i="10"/>
  <c r="CN75" i="10"/>
  <c r="CM75" i="10"/>
  <c r="CL75" i="10"/>
  <c r="CK75" i="10"/>
  <c r="CJ75" i="10"/>
  <c r="CI75" i="10"/>
  <c r="CH75" i="10"/>
  <c r="CG75" i="10"/>
  <c r="CF75" i="10"/>
  <c r="CE75" i="10"/>
  <c r="CD75" i="10"/>
  <c r="CC75" i="10"/>
  <c r="CB75" i="10"/>
  <c r="CA75" i="10"/>
  <c r="F72" i="10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AV72" i="10" s="1"/>
  <c r="AW72" i="10" s="1"/>
  <c r="AX72" i="10" s="1"/>
  <c r="AY72" i="10" s="1"/>
  <c r="AZ72" i="10" s="1"/>
  <c r="BA72" i="10" s="1"/>
  <c r="BB72" i="10" s="1"/>
  <c r="BC72" i="10" s="1"/>
  <c r="BD72" i="10" s="1"/>
  <c r="BE72" i="10" s="1"/>
  <c r="BF72" i="10" s="1"/>
  <c r="BG72" i="10" s="1"/>
  <c r="BH72" i="10" s="1"/>
  <c r="BI72" i="10" s="1"/>
  <c r="BJ72" i="10" s="1"/>
  <c r="BK72" i="10" s="1"/>
  <c r="BL72" i="10" s="1"/>
  <c r="BM72" i="10" s="1"/>
  <c r="BN72" i="10" s="1"/>
  <c r="BO72" i="10" s="1"/>
  <c r="BP72" i="10" s="1"/>
  <c r="BQ72" i="10" s="1"/>
  <c r="BR72" i="10" s="1"/>
  <c r="BS72" i="10" s="1"/>
  <c r="BT72" i="10" s="1"/>
  <c r="BU72" i="10" s="1"/>
  <c r="BV72" i="10" s="1"/>
  <c r="BW72" i="10" s="1"/>
  <c r="BX72" i="10" s="1"/>
  <c r="BY72" i="10" s="1"/>
  <c r="BZ72" i="10" s="1"/>
  <c r="CA72" i="10" s="1"/>
  <c r="CB72" i="10" s="1"/>
  <c r="CC72" i="10" s="1"/>
  <c r="CD72" i="10" s="1"/>
  <c r="CE72" i="10" s="1"/>
  <c r="CF72" i="10" s="1"/>
  <c r="CG72" i="10" s="1"/>
  <c r="CH72" i="10" s="1"/>
  <c r="CI72" i="10" s="1"/>
  <c r="CJ72" i="10" s="1"/>
  <c r="CK72" i="10" s="1"/>
  <c r="CL72" i="10" s="1"/>
  <c r="CM72" i="10" s="1"/>
  <c r="CN72" i="10" s="1"/>
  <c r="CO72" i="10" s="1"/>
  <c r="CP72" i="10" s="1"/>
  <c r="CQ72" i="10" s="1"/>
  <c r="CR72" i="10" s="1"/>
  <c r="CS72" i="10" s="1"/>
  <c r="CT72" i="10" s="1"/>
  <c r="CU72" i="10" s="1"/>
  <c r="CV72" i="10" s="1"/>
  <c r="CW72" i="10" s="1"/>
  <c r="F70" i="10"/>
  <c r="G70" i="10" s="1"/>
  <c r="CW69" i="10"/>
  <c r="CV69" i="10"/>
  <c r="CU69" i="10"/>
  <c r="CT69" i="10"/>
  <c r="CS69" i="10"/>
  <c r="CR69" i="10"/>
  <c r="CQ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D64" i="10"/>
  <c r="D62" i="10"/>
  <c r="D60" i="10"/>
  <c r="D58" i="10"/>
  <c r="D56" i="10"/>
  <c r="D54" i="10"/>
  <c r="D46" i="10"/>
  <c r="D44" i="10"/>
  <c r="D42" i="10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AV35" i="10" s="1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BT35" i="10" s="1"/>
  <c r="BU35" i="10" s="1"/>
  <c r="BV35" i="10" s="1"/>
  <c r="BW35" i="10" s="1"/>
  <c r="BX35" i="10" s="1"/>
  <c r="BY35" i="10" s="1"/>
  <c r="BZ35" i="10" s="1"/>
  <c r="CA35" i="10" s="1"/>
  <c r="CB35" i="10" s="1"/>
  <c r="CC35" i="10" s="1"/>
  <c r="CD35" i="10" s="1"/>
  <c r="CE35" i="10" s="1"/>
  <c r="CF35" i="10" s="1"/>
  <c r="CG35" i="10" s="1"/>
  <c r="CH35" i="10" s="1"/>
  <c r="CI35" i="10" s="1"/>
  <c r="CJ35" i="10" s="1"/>
  <c r="CK35" i="10" s="1"/>
  <c r="CL35" i="10" s="1"/>
  <c r="CM35" i="10" s="1"/>
  <c r="CN35" i="10" s="1"/>
  <c r="CO35" i="10" s="1"/>
  <c r="CP35" i="10" s="1"/>
  <c r="CQ35" i="10" s="1"/>
  <c r="CR35" i="10" s="1"/>
  <c r="CS35" i="10" s="1"/>
  <c r="CT35" i="10" s="1"/>
  <c r="CU35" i="10" s="1"/>
  <c r="CV35" i="10" s="1"/>
  <c r="CW35" i="10" s="1"/>
  <c r="F18" i="10"/>
  <c r="E18" i="10"/>
  <c r="D18" i="10"/>
  <c r="C18" i="10"/>
  <c r="G17" i="10"/>
  <c r="F17" i="10"/>
  <c r="E17" i="10"/>
  <c r="D17" i="10"/>
  <c r="F13" i="10"/>
  <c r="E13" i="10"/>
  <c r="D13" i="10"/>
  <c r="C13" i="10"/>
  <c r="F5" i="10"/>
  <c r="F25" i="10" s="1"/>
  <c r="E5" i="10"/>
  <c r="E25" i="10" s="1"/>
  <c r="D5" i="10"/>
  <c r="D25" i="10" s="1"/>
  <c r="C5" i="10"/>
  <c r="C25" i="10" s="1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CQ142" i="9"/>
  <c r="CR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CR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CQ144" i="9"/>
  <c r="CR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CQ145" i="9"/>
  <c r="CR145" i="9"/>
  <c r="B143" i="9"/>
  <c r="B144" i="9"/>
  <c r="B145" i="9"/>
  <c r="B142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B130" i="9"/>
  <c r="O122" i="9"/>
  <c r="P122" i="9" s="1"/>
  <c r="Q122" i="9" s="1"/>
  <c r="R122" i="9" s="1"/>
  <c r="S122" i="9" s="1"/>
  <c r="T122" i="9" s="1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F122" i="9" s="1"/>
  <c r="AG122" i="9" s="1"/>
  <c r="AH122" i="9" s="1"/>
  <c r="AI122" i="9" s="1"/>
  <c r="AJ122" i="9" s="1"/>
  <c r="AK122" i="9" s="1"/>
  <c r="AL122" i="9" s="1"/>
  <c r="AM122" i="9" s="1"/>
  <c r="AN122" i="9" s="1"/>
  <c r="AO122" i="9" s="1"/>
  <c r="AP122" i="9" s="1"/>
  <c r="AQ122" i="9" s="1"/>
  <c r="AR122" i="9" s="1"/>
  <c r="AS122" i="9" s="1"/>
  <c r="AT122" i="9" s="1"/>
  <c r="AU122" i="9" s="1"/>
  <c r="AV122" i="9" s="1"/>
  <c r="AW122" i="9" s="1"/>
  <c r="AX122" i="9" s="1"/>
  <c r="AY122" i="9" s="1"/>
  <c r="AZ122" i="9" s="1"/>
  <c r="BA122" i="9" s="1"/>
  <c r="BB122" i="9" s="1"/>
  <c r="BC122" i="9" s="1"/>
  <c r="BD122" i="9" s="1"/>
  <c r="BE122" i="9" s="1"/>
  <c r="BF122" i="9" s="1"/>
  <c r="BG122" i="9" s="1"/>
  <c r="BH122" i="9" s="1"/>
  <c r="BI122" i="9" s="1"/>
  <c r="BJ122" i="9" s="1"/>
  <c r="BK122" i="9" s="1"/>
  <c r="BL122" i="9" s="1"/>
  <c r="BM122" i="9" s="1"/>
  <c r="BN122" i="9" s="1"/>
  <c r="BO122" i="9" s="1"/>
  <c r="BP122" i="9" s="1"/>
  <c r="BQ122" i="9" s="1"/>
  <c r="BR122" i="9" s="1"/>
  <c r="BS122" i="9" s="1"/>
  <c r="BT122" i="9" s="1"/>
  <c r="BU122" i="9" s="1"/>
  <c r="BV122" i="9" s="1"/>
  <c r="BW122" i="9" s="1"/>
  <c r="BX122" i="9" s="1"/>
  <c r="BY122" i="9" s="1"/>
  <c r="BZ122" i="9" s="1"/>
  <c r="K122" i="9"/>
  <c r="L122" i="9" s="1"/>
  <c r="M122" i="9" s="1"/>
  <c r="N122" i="9" s="1"/>
  <c r="J122" i="9"/>
  <c r="I122" i="9"/>
  <c r="H122" i="9"/>
  <c r="G122" i="9"/>
  <c r="F122" i="9"/>
  <c r="I121" i="9"/>
  <c r="H121" i="9"/>
  <c r="G121" i="9"/>
  <c r="F121" i="9"/>
  <c r="F123" i="9" s="1"/>
  <c r="G123" i="9" s="1"/>
  <c r="V118" i="9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AT118" i="9" s="1"/>
  <c r="AU118" i="9" s="1"/>
  <c r="AV118" i="9" s="1"/>
  <c r="AW118" i="9" s="1"/>
  <c r="AX118" i="9" s="1"/>
  <c r="AY118" i="9" s="1"/>
  <c r="AZ118" i="9" s="1"/>
  <c r="BA118" i="9" s="1"/>
  <c r="BB118" i="9" s="1"/>
  <c r="BC118" i="9" s="1"/>
  <c r="BD118" i="9" s="1"/>
  <c r="BE118" i="9" s="1"/>
  <c r="BF118" i="9" s="1"/>
  <c r="BG118" i="9" s="1"/>
  <c r="BH118" i="9" s="1"/>
  <c r="BI118" i="9" s="1"/>
  <c r="BJ118" i="9" s="1"/>
  <c r="BK118" i="9" s="1"/>
  <c r="BL118" i="9" s="1"/>
  <c r="BM118" i="9" s="1"/>
  <c r="BN118" i="9" s="1"/>
  <c r="BO118" i="9" s="1"/>
  <c r="BP118" i="9" s="1"/>
  <c r="BQ118" i="9" s="1"/>
  <c r="BR118" i="9" s="1"/>
  <c r="BS118" i="9" s="1"/>
  <c r="BT118" i="9" s="1"/>
  <c r="BU118" i="9" s="1"/>
  <c r="BV118" i="9" s="1"/>
  <c r="BW118" i="9" s="1"/>
  <c r="BX118" i="9" s="1"/>
  <c r="BY118" i="9" s="1"/>
  <c r="BZ118" i="9" s="1"/>
  <c r="F118" i="9"/>
  <c r="G118" i="9" s="1"/>
  <c r="H118" i="9" s="1"/>
  <c r="I118" i="9" s="1"/>
  <c r="J118" i="9" s="1"/>
  <c r="K118" i="9" s="1"/>
  <c r="L118" i="9" s="1"/>
  <c r="M118" i="9" s="1"/>
  <c r="N118" i="9" s="1"/>
  <c r="O118" i="9" s="1"/>
  <c r="P118" i="9" s="1"/>
  <c r="Q118" i="9" s="1"/>
  <c r="R118" i="9" s="1"/>
  <c r="S118" i="9" s="1"/>
  <c r="T118" i="9" s="1"/>
  <c r="U118" i="9" s="1"/>
  <c r="H116" i="9"/>
  <c r="I116" i="9" s="1"/>
  <c r="J116" i="9" s="1"/>
  <c r="G116" i="9"/>
  <c r="F116" i="9"/>
  <c r="D115" i="9"/>
  <c r="AI112" i="9"/>
  <c r="AJ112" i="9" s="1"/>
  <c r="AK112" i="9" s="1"/>
  <c r="AL112" i="9" s="1"/>
  <c r="AM112" i="9" s="1"/>
  <c r="AN112" i="9" s="1"/>
  <c r="AO112" i="9" s="1"/>
  <c r="AP112" i="9" s="1"/>
  <c r="AQ112" i="9" s="1"/>
  <c r="AR112" i="9" s="1"/>
  <c r="AS112" i="9" s="1"/>
  <c r="AT112" i="9" s="1"/>
  <c r="AU112" i="9" s="1"/>
  <c r="AV112" i="9" s="1"/>
  <c r="AW112" i="9" s="1"/>
  <c r="AX112" i="9" s="1"/>
  <c r="AY112" i="9" s="1"/>
  <c r="AZ112" i="9" s="1"/>
  <c r="BA112" i="9" s="1"/>
  <c r="BB112" i="9" s="1"/>
  <c r="BC112" i="9" s="1"/>
  <c r="BD112" i="9" s="1"/>
  <c r="BE112" i="9" s="1"/>
  <c r="BF112" i="9" s="1"/>
  <c r="BG112" i="9" s="1"/>
  <c r="BH112" i="9" s="1"/>
  <c r="BI112" i="9" s="1"/>
  <c r="BJ112" i="9" s="1"/>
  <c r="BK112" i="9" s="1"/>
  <c r="BL112" i="9" s="1"/>
  <c r="BM112" i="9" s="1"/>
  <c r="BN112" i="9" s="1"/>
  <c r="BO112" i="9" s="1"/>
  <c r="BP112" i="9" s="1"/>
  <c r="BQ112" i="9" s="1"/>
  <c r="BR112" i="9" s="1"/>
  <c r="BS112" i="9" s="1"/>
  <c r="BT112" i="9" s="1"/>
  <c r="BU112" i="9" s="1"/>
  <c r="BV112" i="9" s="1"/>
  <c r="BW112" i="9" s="1"/>
  <c r="BX112" i="9" s="1"/>
  <c r="BY112" i="9" s="1"/>
  <c r="BZ112" i="9" s="1"/>
  <c r="R112" i="9"/>
  <c r="S112" i="9" s="1"/>
  <c r="T112" i="9" s="1"/>
  <c r="U112" i="9" s="1"/>
  <c r="V112" i="9" s="1"/>
  <c r="W112" i="9" s="1"/>
  <c r="X112" i="9" s="1"/>
  <c r="Y112" i="9" s="1"/>
  <c r="Z112" i="9" s="1"/>
  <c r="AA112" i="9" s="1"/>
  <c r="AB112" i="9" s="1"/>
  <c r="AC112" i="9" s="1"/>
  <c r="AD112" i="9" s="1"/>
  <c r="AE112" i="9" s="1"/>
  <c r="AF112" i="9" s="1"/>
  <c r="AG112" i="9" s="1"/>
  <c r="AH112" i="9" s="1"/>
  <c r="P112" i="9"/>
  <c r="Q112" i="9" s="1"/>
  <c r="F112" i="9"/>
  <c r="G112" i="9" s="1"/>
  <c r="H112" i="9" s="1"/>
  <c r="I112" i="9" s="1"/>
  <c r="J112" i="9" s="1"/>
  <c r="K112" i="9" s="1"/>
  <c r="L112" i="9" s="1"/>
  <c r="M112" i="9" s="1"/>
  <c r="N112" i="9" s="1"/>
  <c r="O112" i="9" s="1"/>
  <c r="F110" i="9"/>
  <c r="G110" i="9" s="1"/>
  <c r="H110" i="9" s="1"/>
  <c r="I110" i="9" s="1"/>
  <c r="J110" i="9" s="1"/>
  <c r="K110" i="9" s="1"/>
  <c r="D109" i="9"/>
  <c r="AC106" i="9"/>
  <c r="AD106" i="9" s="1"/>
  <c r="AE106" i="9" s="1"/>
  <c r="AF106" i="9" s="1"/>
  <c r="AG106" i="9" s="1"/>
  <c r="AH106" i="9" s="1"/>
  <c r="AI106" i="9" s="1"/>
  <c r="AJ106" i="9" s="1"/>
  <c r="AK106" i="9" s="1"/>
  <c r="AL106" i="9" s="1"/>
  <c r="AM106" i="9" s="1"/>
  <c r="AN106" i="9" s="1"/>
  <c r="AO106" i="9" s="1"/>
  <c r="AP106" i="9" s="1"/>
  <c r="AQ106" i="9" s="1"/>
  <c r="AR106" i="9" s="1"/>
  <c r="AS106" i="9" s="1"/>
  <c r="AT106" i="9" s="1"/>
  <c r="AU106" i="9" s="1"/>
  <c r="AV106" i="9" s="1"/>
  <c r="AW106" i="9" s="1"/>
  <c r="AX106" i="9" s="1"/>
  <c r="AY106" i="9" s="1"/>
  <c r="AZ106" i="9" s="1"/>
  <c r="BA106" i="9" s="1"/>
  <c r="BB106" i="9" s="1"/>
  <c r="BC106" i="9" s="1"/>
  <c r="BD106" i="9" s="1"/>
  <c r="BE106" i="9" s="1"/>
  <c r="BF106" i="9" s="1"/>
  <c r="BG106" i="9" s="1"/>
  <c r="BH106" i="9" s="1"/>
  <c r="BI106" i="9" s="1"/>
  <c r="BJ106" i="9" s="1"/>
  <c r="BK106" i="9" s="1"/>
  <c r="BL106" i="9" s="1"/>
  <c r="BM106" i="9" s="1"/>
  <c r="BN106" i="9" s="1"/>
  <c r="BO106" i="9" s="1"/>
  <c r="BP106" i="9" s="1"/>
  <c r="BQ106" i="9" s="1"/>
  <c r="BR106" i="9" s="1"/>
  <c r="BS106" i="9" s="1"/>
  <c r="BT106" i="9" s="1"/>
  <c r="BU106" i="9" s="1"/>
  <c r="BV106" i="9" s="1"/>
  <c r="BW106" i="9" s="1"/>
  <c r="BX106" i="9" s="1"/>
  <c r="BY106" i="9" s="1"/>
  <c r="BZ106" i="9" s="1"/>
  <c r="F106" i="9"/>
  <c r="G106" i="9" s="1"/>
  <c r="H106" i="9" s="1"/>
  <c r="I106" i="9" s="1"/>
  <c r="J106" i="9" s="1"/>
  <c r="K106" i="9" s="1"/>
  <c r="L106" i="9" s="1"/>
  <c r="M106" i="9" s="1"/>
  <c r="N106" i="9" s="1"/>
  <c r="O106" i="9" s="1"/>
  <c r="P106" i="9" s="1"/>
  <c r="Q106" i="9" s="1"/>
  <c r="R106" i="9" s="1"/>
  <c r="S106" i="9" s="1"/>
  <c r="T106" i="9" s="1"/>
  <c r="U106" i="9" s="1"/>
  <c r="V106" i="9" s="1"/>
  <c r="W106" i="9" s="1"/>
  <c r="X106" i="9" s="1"/>
  <c r="Y106" i="9" s="1"/>
  <c r="Z106" i="9" s="1"/>
  <c r="AA106" i="9" s="1"/>
  <c r="AB106" i="9" s="1"/>
  <c r="J104" i="9"/>
  <c r="K104" i="9" s="1"/>
  <c r="K105" i="9" s="1"/>
  <c r="K107" i="9" s="1"/>
  <c r="H104" i="9"/>
  <c r="I104" i="9" s="1"/>
  <c r="G104" i="9"/>
  <c r="F104" i="9"/>
  <c r="D103" i="9"/>
  <c r="AP100" i="9"/>
  <c r="AQ100" i="9" s="1"/>
  <c r="AR100" i="9" s="1"/>
  <c r="AS100" i="9" s="1"/>
  <c r="AT100" i="9" s="1"/>
  <c r="AU100" i="9" s="1"/>
  <c r="AV100" i="9" s="1"/>
  <c r="AW100" i="9" s="1"/>
  <c r="AX100" i="9" s="1"/>
  <c r="AY100" i="9" s="1"/>
  <c r="AZ100" i="9" s="1"/>
  <c r="BA100" i="9" s="1"/>
  <c r="BB100" i="9" s="1"/>
  <c r="BC100" i="9" s="1"/>
  <c r="BD100" i="9" s="1"/>
  <c r="BE100" i="9" s="1"/>
  <c r="BF100" i="9" s="1"/>
  <c r="BG100" i="9" s="1"/>
  <c r="BH100" i="9" s="1"/>
  <c r="BI100" i="9" s="1"/>
  <c r="BJ100" i="9" s="1"/>
  <c r="BK100" i="9" s="1"/>
  <c r="BL100" i="9" s="1"/>
  <c r="BM100" i="9" s="1"/>
  <c r="BN100" i="9" s="1"/>
  <c r="BO100" i="9" s="1"/>
  <c r="BP100" i="9" s="1"/>
  <c r="BQ100" i="9" s="1"/>
  <c r="BR100" i="9" s="1"/>
  <c r="BS100" i="9" s="1"/>
  <c r="BT100" i="9" s="1"/>
  <c r="BU100" i="9" s="1"/>
  <c r="BV100" i="9" s="1"/>
  <c r="BW100" i="9" s="1"/>
  <c r="BX100" i="9" s="1"/>
  <c r="BY100" i="9" s="1"/>
  <c r="BZ100" i="9" s="1"/>
  <c r="F100" i="9"/>
  <c r="G100" i="9" s="1"/>
  <c r="H100" i="9" s="1"/>
  <c r="I100" i="9" s="1"/>
  <c r="J100" i="9" s="1"/>
  <c r="K100" i="9" s="1"/>
  <c r="L100" i="9" s="1"/>
  <c r="M100" i="9" s="1"/>
  <c r="N100" i="9" s="1"/>
  <c r="O100" i="9" s="1"/>
  <c r="P100" i="9" s="1"/>
  <c r="Q100" i="9" s="1"/>
  <c r="R100" i="9" s="1"/>
  <c r="S100" i="9" s="1"/>
  <c r="T100" i="9" s="1"/>
  <c r="U100" i="9" s="1"/>
  <c r="V100" i="9" s="1"/>
  <c r="W100" i="9" s="1"/>
  <c r="X100" i="9" s="1"/>
  <c r="Y100" i="9" s="1"/>
  <c r="Z100" i="9" s="1"/>
  <c r="AA100" i="9" s="1"/>
  <c r="AB100" i="9" s="1"/>
  <c r="AC100" i="9" s="1"/>
  <c r="AD100" i="9" s="1"/>
  <c r="AE100" i="9" s="1"/>
  <c r="AF100" i="9" s="1"/>
  <c r="AG100" i="9" s="1"/>
  <c r="AH100" i="9" s="1"/>
  <c r="AI100" i="9" s="1"/>
  <c r="AJ100" i="9" s="1"/>
  <c r="AK100" i="9" s="1"/>
  <c r="AL100" i="9" s="1"/>
  <c r="AM100" i="9" s="1"/>
  <c r="AN100" i="9" s="1"/>
  <c r="AO100" i="9" s="1"/>
  <c r="H98" i="9"/>
  <c r="I98" i="9" s="1"/>
  <c r="J98" i="9" s="1"/>
  <c r="G98" i="9"/>
  <c r="F98" i="9"/>
  <c r="D97" i="9"/>
  <c r="F91" i="9"/>
  <c r="F87" i="9"/>
  <c r="G87" i="9" s="1"/>
  <c r="H87" i="9" s="1"/>
  <c r="I87" i="9" s="1"/>
  <c r="J87" i="9" s="1"/>
  <c r="K87" i="9" s="1"/>
  <c r="L87" i="9" s="1"/>
  <c r="M87" i="9" s="1"/>
  <c r="N87" i="9" s="1"/>
  <c r="O87" i="9" s="1"/>
  <c r="P87" i="9" s="1"/>
  <c r="Q87" i="9" s="1"/>
  <c r="R87" i="9" s="1"/>
  <c r="S87" i="9" s="1"/>
  <c r="T87" i="9" s="1"/>
  <c r="U87" i="9" s="1"/>
  <c r="V87" i="9" s="1"/>
  <c r="W87" i="9" s="1"/>
  <c r="X87" i="9" s="1"/>
  <c r="Y87" i="9" s="1"/>
  <c r="Z87" i="9" s="1"/>
  <c r="AA87" i="9" s="1"/>
  <c r="AB87" i="9" s="1"/>
  <c r="AC87" i="9" s="1"/>
  <c r="AD87" i="9" s="1"/>
  <c r="AE87" i="9" s="1"/>
  <c r="AF87" i="9" s="1"/>
  <c r="AG87" i="9" s="1"/>
  <c r="AH87" i="9" s="1"/>
  <c r="AI87" i="9" s="1"/>
  <c r="AJ87" i="9" s="1"/>
  <c r="AK87" i="9" s="1"/>
  <c r="AL87" i="9" s="1"/>
  <c r="AM87" i="9" s="1"/>
  <c r="AN87" i="9" s="1"/>
  <c r="AO87" i="9" s="1"/>
  <c r="AP87" i="9" s="1"/>
  <c r="AQ87" i="9" s="1"/>
  <c r="AR87" i="9" s="1"/>
  <c r="AS87" i="9" s="1"/>
  <c r="AT87" i="9" s="1"/>
  <c r="AU87" i="9" s="1"/>
  <c r="AV87" i="9" s="1"/>
  <c r="AW87" i="9" s="1"/>
  <c r="AX87" i="9" s="1"/>
  <c r="AY87" i="9" s="1"/>
  <c r="AZ87" i="9" s="1"/>
  <c r="BA87" i="9" s="1"/>
  <c r="BB87" i="9" s="1"/>
  <c r="BC87" i="9" s="1"/>
  <c r="BD87" i="9" s="1"/>
  <c r="BE87" i="9" s="1"/>
  <c r="BF87" i="9" s="1"/>
  <c r="BG87" i="9" s="1"/>
  <c r="BH87" i="9" s="1"/>
  <c r="BI87" i="9" s="1"/>
  <c r="BJ87" i="9" s="1"/>
  <c r="BK87" i="9" s="1"/>
  <c r="BL87" i="9" s="1"/>
  <c r="BM87" i="9" s="1"/>
  <c r="BN87" i="9" s="1"/>
  <c r="BO87" i="9" s="1"/>
  <c r="BP87" i="9" s="1"/>
  <c r="BQ87" i="9" s="1"/>
  <c r="BR87" i="9" s="1"/>
  <c r="BS87" i="9" s="1"/>
  <c r="BT87" i="9" s="1"/>
  <c r="BU87" i="9" s="1"/>
  <c r="BV87" i="9" s="1"/>
  <c r="BW87" i="9" s="1"/>
  <c r="BX87" i="9" s="1"/>
  <c r="BY87" i="9" s="1"/>
  <c r="BZ87" i="9" s="1"/>
  <c r="G85" i="9"/>
  <c r="F85" i="9"/>
  <c r="F86" i="9" s="1"/>
  <c r="D84" i="9"/>
  <c r="P81" i="9"/>
  <c r="Q81" i="9" s="1"/>
  <c r="R81" i="9" s="1"/>
  <c r="S81" i="9" s="1"/>
  <c r="T81" i="9" s="1"/>
  <c r="U81" i="9" s="1"/>
  <c r="V81" i="9" s="1"/>
  <c r="W81" i="9" s="1"/>
  <c r="X81" i="9" s="1"/>
  <c r="Y81" i="9" s="1"/>
  <c r="Z81" i="9" s="1"/>
  <c r="AA81" i="9" s="1"/>
  <c r="AB81" i="9" s="1"/>
  <c r="AC81" i="9" s="1"/>
  <c r="AD81" i="9" s="1"/>
  <c r="AE81" i="9" s="1"/>
  <c r="AF81" i="9" s="1"/>
  <c r="AG81" i="9" s="1"/>
  <c r="AH81" i="9" s="1"/>
  <c r="AI81" i="9" s="1"/>
  <c r="AJ81" i="9" s="1"/>
  <c r="AK81" i="9" s="1"/>
  <c r="AL81" i="9" s="1"/>
  <c r="AM81" i="9" s="1"/>
  <c r="AN81" i="9" s="1"/>
  <c r="AO81" i="9" s="1"/>
  <c r="AP81" i="9" s="1"/>
  <c r="AQ81" i="9" s="1"/>
  <c r="AR81" i="9" s="1"/>
  <c r="AS81" i="9" s="1"/>
  <c r="AT81" i="9" s="1"/>
  <c r="AU81" i="9" s="1"/>
  <c r="AV81" i="9" s="1"/>
  <c r="AW81" i="9" s="1"/>
  <c r="AX81" i="9" s="1"/>
  <c r="AY81" i="9" s="1"/>
  <c r="AZ81" i="9" s="1"/>
  <c r="BA81" i="9" s="1"/>
  <c r="BB81" i="9" s="1"/>
  <c r="BC81" i="9" s="1"/>
  <c r="BD81" i="9" s="1"/>
  <c r="BE81" i="9" s="1"/>
  <c r="BF81" i="9" s="1"/>
  <c r="BG81" i="9" s="1"/>
  <c r="BH81" i="9" s="1"/>
  <c r="BI81" i="9" s="1"/>
  <c r="BJ81" i="9" s="1"/>
  <c r="BK81" i="9" s="1"/>
  <c r="BL81" i="9" s="1"/>
  <c r="BM81" i="9" s="1"/>
  <c r="BN81" i="9" s="1"/>
  <c r="BO81" i="9" s="1"/>
  <c r="BP81" i="9" s="1"/>
  <c r="BQ81" i="9" s="1"/>
  <c r="BR81" i="9" s="1"/>
  <c r="BS81" i="9" s="1"/>
  <c r="BT81" i="9" s="1"/>
  <c r="BU81" i="9" s="1"/>
  <c r="BV81" i="9" s="1"/>
  <c r="BW81" i="9" s="1"/>
  <c r="BX81" i="9" s="1"/>
  <c r="BY81" i="9" s="1"/>
  <c r="BZ81" i="9" s="1"/>
  <c r="G81" i="9"/>
  <c r="H81" i="9" s="1"/>
  <c r="I81" i="9" s="1"/>
  <c r="J81" i="9" s="1"/>
  <c r="K81" i="9" s="1"/>
  <c r="L81" i="9" s="1"/>
  <c r="M81" i="9" s="1"/>
  <c r="N81" i="9" s="1"/>
  <c r="O81" i="9" s="1"/>
  <c r="F81" i="9"/>
  <c r="G80" i="9"/>
  <c r="F80" i="9"/>
  <c r="I79" i="9"/>
  <c r="I80" i="9" s="1"/>
  <c r="H79" i="9"/>
  <c r="H80" i="9" s="1"/>
  <c r="G79" i="9"/>
  <c r="F79" i="9"/>
  <c r="D78" i="9"/>
  <c r="F75" i="9"/>
  <c r="G75" i="9" s="1"/>
  <c r="H75" i="9" s="1"/>
  <c r="I75" i="9" s="1"/>
  <c r="J75" i="9" s="1"/>
  <c r="K75" i="9" s="1"/>
  <c r="L75" i="9" s="1"/>
  <c r="M75" i="9" s="1"/>
  <c r="N75" i="9" s="1"/>
  <c r="O75" i="9" s="1"/>
  <c r="P75" i="9" s="1"/>
  <c r="Q75" i="9" s="1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AD75" i="9" s="1"/>
  <c r="AE75" i="9" s="1"/>
  <c r="AF75" i="9" s="1"/>
  <c r="AG75" i="9" s="1"/>
  <c r="AH75" i="9" s="1"/>
  <c r="AI75" i="9" s="1"/>
  <c r="AJ75" i="9" s="1"/>
  <c r="AK75" i="9" s="1"/>
  <c r="AL75" i="9" s="1"/>
  <c r="AM75" i="9" s="1"/>
  <c r="AN75" i="9" s="1"/>
  <c r="AO75" i="9" s="1"/>
  <c r="AP75" i="9" s="1"/>
  <c r="AQ75" i="9" s="1"/>
  <c r="AR75" i="9" s="1"/>
  <c r="AS75" i="9" s="1"/>
  <c r="AT75" i="9" s="1"/>
  <c r="AU75" i="9" s="1"/>
  <c r="AV75" i="9" s="1"/>
  <c r="AW75" i="9" s="1"/>
  <c r="AX75" i="9" s="1"/>
  <c r="AY75" i="9" s="1"/>
  <c r="AZ75" i="9" s="1"/>
  <c r="BA75" i="9" s="1"/>
  <c r="BB75" i="9" s="1"/>
  <c r="BC75" i="9" s="1"/>
  <c r="BD75" i="9" s="1"/>
  <c r="BE75" i="9" s="1"/>
  <c r="BF75" i="9" s="1"/>
  <c r="BG75" i="9" s="1"/>
  <c r="BH75" i="9" s="1"/>
  <c r="BI75" i="9" s="1"/>
  <c r="BJ75" i="9" s="1"/>
  <c r="BK75" i="9" s="1"/>
  <c r="BL75" i="9" s="1"/>
  <c r="BM75" i="9" s="1"/>
  <c r="BN75" i="9" s="1"/>
  <c r="BO75" i="9" s="1"/>
  <c r="BP75" i="9" s="1"/>
  <c r="BQ75" i="9" s="1"/>
  <c r="BR75" i="9" s="1"/>
  <c r="BS75" i="9" s="1"/>
  <c r="BT75" i="9" s="1"/>
  <c r="BU75" i="9" s="1"/>
  <c r="BV75" i="9" s="1"/>
  <c r="BW75" i="9" s="1"/>
  <c r="BX75" i="9" s="1"/>
  <c r="BY75" i="9" s="1"/>
  <c r="BZ75" i="9" s="1"/>
  <c r="F73" i="9"/>
  <c r="G73" i="9" s="1"/>
  <c r="H73" i="9" s="1"/>
  <c r="I73" i="9" s="1"/>
  <c r="J73" i="9" s="1"/>
  <c r="D72" i="9"/>
  <c r="H69" i="9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AB69" i="9" s="1"/>
  <c r="AC69" i="9" s="1"/>
  <c r="AD69" i="9" s="1"/>
  <c r="AE69" i="9" s="1"/>
  <c r="AF69" i="9" s="1"/>
  <c r="AG69" i="9" s="1"/>
  <c r="AH69" i="9" s="1"/>
  <c r="AI69" i="9" s="1"/>
  <c r="AJ69" i="9" s="1"/>
  <c r="AK69" i="9" s="1"/>
  <c r="AL69" i="9" s="1"/>
  <c r="AM69" i="9" s="1"/>
  <c r="AN69" i="9" s="1"/>
  <c r="AO69" i="9" s="1"/>
  <c r="AP69" i="9" s="1"/>
  <c r="AQ69" i="9" s="1"/>
  <c r="AR69" i="9" s="1"/>
  <c r="AS69" i="9" s="1"/>
  <c r="AT69" i="9" s="1"/>
  <c r="AU69" i="9" s="1"/>
  <c r="AV69" i="9" s="1"/>
  <c r="AW69" i="9" s="1"/>
  <c r="AX69" i="9" s="1"/>
  <c r="AY69" i="9" s="1"/>
  <c r="AZ69" i="9" s="1"/>
  <c r="BA69" i="9" s="1"/>
  <c r="BB69" i="9" s="1"/>
  <c r="BC69" i="9" s="1"/>
  <c r="BD69" i="9" s="1"/>
  <c r="BE69" i="9" s="1"/>
  <c r="BF69" i="9" s="1"/>
  <c r="BG69" i="9" s="1"/>
  <c r="BH69" i="9" s="1"/>
  <c r="BI69" i="9" s="1"/>
  <c r="BJ69" i="9" s="1"/>
  <c r="BK69" i="9" s="1"/>
  <c r="BL69" i="9" s="1"/>
  <c r="BM69" i="9" s="1"/>
  <c r="BN69" i="9" s="1"/>
  <c r="BO69" i="9" s="1"/>
  <c r="BP69" i="9" s="1"/>
  <c r="BQ69" i="9" s="1"/>
  <c r="BR69" i="9" s="1"/>
  <c r="BS69" i="9" s="1"/>
  <c r="BT69" i="9" s="1"/>
  <c r="BU69" i="9" s="1"/>
  <c r="BV69" i="9" s="1"/>
  <c r="BW69" i="9" s="1"/>
  <c r="BX69" i="9" s="1"/>
  <c r="BY69" i="9" s="1"/>
  <c r="BZ69" i="9" s="1"/>
  <c r="F69" i="9"/>
  <c r="G69" i="9" s="1"/>
  <c r="G67" i="9"/>
  <c r="F67" i="9"/>
  <c r="F68" i="9" s="1"/>
  <c r="D66" i="9"/>
  <c r="D61" i="9"/>
  <c r="D59" i="9"/>
  <c r="D57" i="9"/>
  <c r="D55" i="9"/>
  <c r="D53" i="9"/>
  <c r="D51" i="9"/>
  <c r="D43" i="9"/>
  <c r="D41" i="9"/>
  <c r="D39" i="9"/>
  <c r="F23" i="9"/>
  <c r="E23" i="9"/>
  <c r="F16" i="9"/>
  <c r="E16" i="9"/>
  <c r="D16" i="9"/>
  <c r="D17" i="9" s="1"/>
  <c r="E32" i="9" s="1"/>
  <c r="C16" i="9"/>
  <c r="BX15" i="9"/>
  <c r="BX14" i="9"/>
  <c r="F13" i="9"/>
  <c r="F17" i="9" s="1"/>
  <c r="G32" i="9" s="1"/>
  <c r="E13" i="9"/>
  <c r="E17" i="9" s="1"/>
  <c r="F32" i="9" s="1"/>
  <c r="D13" i="9"/>
  <c r="C13" i="9"/>
  <c r="BX7" i="9"/>
  <c r="BX16" i="9" s="1"/>
  <c r="BX6" i="9"/>
  <c r="BX5" i="9"/>
  <c r="F5" i="9"/>
  <c r="E5" i="9"/>
  <c r="D5" i="9"/>
  <c r="D23" i="9" s="1"/>
  <c r="C5" i="9"/>
  <c r="BX4" i="9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BU133" i="8"/>
  <c r="BV133" i="8"/>
  <c r="BW133" i="8"/>
  <c r="BX133" i="8"/>
  <c r="BY133" i="8"/>
  <c r="B133" i="8"/>
  <c r="F124" i="8"/>
  <c r="G124" i="8" s="1"/>
  <c r="H124" i="8" s="1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AL124" i="8" s="1"/>
  <c r="AM124" i="8" s="1"/>
  <c r="AN124" i="8" s="1"/>
  <c r="AO124" i="8" s="1"/>
  <c r="AP124" i="8" s="1"/>
  <c r="AQ124" i="8" s="1"/>
  <c r="AR124" i="8" s="1"/>
  <c r="AS124" i="8" s="1"/>
  <c r="AT124" i="8" s="1"/>
  <c r="AU124" i="8" s="1"/>
  <c r="AV124" i="8" s="1"/>
  <c r="AW124" i="8" s="1"/>
  <c r="AX124" i="8" s="1"/>
  <c r="AY124" i="8" s="1"/>
  <c r="AZ124" i="8" s="1"/>
  <c r="BA124" i="8" s="1"/>
  <c r="BB124" i="8" s="1"/>
  <c r="BC124" i="8" s="1"/>
  <c r="BD124" i="8" s="1"/>
  <c r="BE124" i="8" s="1"/>
  <c r="BF124" i="8" s="1"/>
  <c r="BG124" i="8" s="1"/>
  <c r="BH124" i="8" s="1"/>
  <c r="BI124" i="8" s="1"/>
  <c r="BJ124" i="8" s="1"/>
  <c r="BK124" i="8" s="1"/>
  <c r="I123" i="8"/>
  <c r="H123" i="8"/>
  <c r="G123" i="8"/>
  <c r="F123" i="8"/>
  <c r="F125" i="8" s="1"/>
  <c r="F120" i="8"/>
  <c r="G120" i="8" s="1"/>
  <c r="H120" i="8" s="1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AL120" i="8" s="1"/>
  <c r="AM120" i="8" s="1"/>
  <c r="AN120" i="8" s="1"/>
  <c r="AO120" i="8" s="1"/>
  <c r="AP120" i="8" s="1"/>
  <c r="AQ120" i="8" s="1"/>
  <c r="AR120" i="8" s="1"/>
  <c r="AS120" i="8" s="1"/>
  <c r="AT120" i="8" s="1"/>
  <c r="AU120" i="8" s="1"/>
  <c r="AV120" i="8" s="1"/>
  <c r="AW120" i="8" s="1"/>
  <c r="AX120" i="8" s="1"/>
  <c r="AY120" i="8" s="1"/>
  <c r="AZ120" i="8" s="1"/>
  <c r="BA120" i="8" s="1"/>
  <c r="BB120" i="8" s="1"/>
  <c r="BC120" i="8" s="1"/>
  <c r="BD120" i="8" s="1"/>
  <c r="BE120" i="8" s="1"/>
  <c r="BF120" i="8" s="1"/>
  <c r="BG120" i="8" s="1"/>
  <c r="BH120" i="8" s="1"/>
  <c r="BI120" i="8" s="1"/>
  <c r="BJ120" i="8" s="1"/>
  <c r="BK120" i="8" s="1"/>
  <c r="F118" i="8"/>
  <c r="G118" i="8" s="1"/>
  <c r="H118" i="8" s="1"/>
  <c r="I118" i="8" s="1"/>
  <c r="J118" i="8" s="1"/>
  <c r="D117" i="8"/>
  <c r="G114" i="8"/>
  <c r="H114" i="8" s="1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AL114" i="8" s="1"/>
  <c r="AM114" i="8" s="1"/>
  <c r="AN114" i="8" s="1"/>
  <c r="AO114" i="8" s="1"/>
  <c r="AP114" i="8" s="1"/>
  <c r="AQ114" i="8" s="1"/>
  <c r="AR114" i="8" s="1"/>
  <c r="AS114" i="8" s="1"/>
  <c r="AT114" i="8" s="1"/>
  <c r="AU114" i="8" s="1"/>
  <c r="AV114" i="8" s="1"/>
  <c r="AW114" i="8" s="1"/>
  <c r="AX114" i="8" s="1"/>
  <c r="AY114" i="8" s="1"/>
  <c r="AZ114" i="8" s="1"/>
  <c r="BA114" i="8" s="1"/>
  <c r="BB114" i="8" s="1"/>
  <c r="BC114" i="8" s="1"/>
  <c r="BD114" i="8" s="1"/>
  <c r="BE114" i="8" s="1"/>
  <c r="BF114" i="8" s="1"/>
  <c r="BG114" i="8" s="1"/>
  <c r="BH114" i="8" s="1"/>
  <c r="BI114" i="8" s="1"/>
  <c r="BJ114" i="8" s="1"/>
  <c r="BK114" i="8" s="1"/>
  <c r="F114" i="8"/>
  <c r="F112" i="8"/>
  <c r="G112" i="8" s="1"/>
  <c r="H112" i="8" s="1"/>
  <c r="I112" i="8" s="1"/>
  <c r="J112" i="8" s="1"/>
  <c r="K112" i="8" s="1"/>
  <c r="D111" i="8"/>
  <c r="G108" i="8"/>
  <c r="H108" i="8" s="1"/>
  <c r="I108" i="8" s="1"/>
  <c r="J108" i="8" s="1"/>
  <c r="K108" i="8" s="1"/>
  <c r="L108" i="8" s="1"/>
  <c r="M108" i="8" s="1"/>
  <c r="N108" i="8" s="1"/>
  <c r="O108" i="8" s="1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AL108" i="8" s="1"/>
  <c r="AM108" i="8" s="1"/>
  <c r="AN108" i="8" s="1"/>
  <c r="AO108" i="8" s="1"/>
  <c r="AP108" i="8" s="1"/>
  <c r="AQ108" i="8" s="1"/>
  <c r="AR108" i="8" s="1"/>
  <c r="AS108" i="8" s="1"/>
  <c r="AT108" i="8" s="1"/>
  <c r="AU108" i="8" s="1"/>
  <c r="AV108" i="8" s="1"/>
  <c r="AW108" i="8" s="1"/>
  <c r="AX108" i="8" s="1"/>
  <c r="AY108" i="8" s="1"/>
  <c r="AZ108" i="8" s="1"/>
  <c r="BA108" i="8" s="1"/>
  <c r="BB108" i="8" s="1"/>
  <c r="BC108" i="8" s="1"/>
  <c r="BD108" i="8" s="1"/>
  <c r="BE108" i="8" s="1"/>
  <c r="BF108" i="8" s="1"/>
  <c r="BG108" i="8" s="1"/>
  <c r="BH108" i="8" s="1"/>
  <c r="BI108" i="8" s="1"/>
  <c r="BJ108" i="8" s="1"/>
  <c r="BK108" i="8" s="1"/>
  <c r="F108" i="8"/>
  <c r="F106" i="8"/>
  <c r="G106" i="8" s="1"/>
  <c r="H106" i="8" s="1"/>
  <c r="I106" i="8" s="1"/>
  <c r="J106" i="8" s="1"/>
  <c r="D105" i="8"/>
  <c r="F102" i="8"/>
  <c r="G102" i="8" s="1"/>
  <c r="H102" i="8" s="1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AW102" i="8" s="1"/>
  <c r="AX102" i="8" s="1"/>
  <c r="AY102" i="8" s="1"/>
  <c r="AZ102" i="8" s="1"/>
  <c r="BA102" i="8" s="1"/>
  <c r="BB102" i="8" s="1"/>
  <c r="BC102" i="8" s="1"/>
  <c r="BD102" i="8" s="1"/>
  <c r="BE102" i="8" s="1"/>
  <c r="BF102" i="8" s="1"/>
  <c r="BG102" i="8" s="1"/>
  <c r="BH102" i="8" s="1"/>
  <c r="BI102" i="8" s="1"/>
  <c r="BJ102" i="8" s="1"/>
  <c r="BK102" i="8" s="1"/>
  <c r="F100" i="8"/>
  <c r="G100" i="8" s="1"/>
  <c r="H100" i="8" s="1"/>
  <c r="I100" i="8" s="1"/>
  <c r="J100" i="8" s="1"/>
  <c r="D99" i="8"/>
  <c r="F92" i="8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AL92" i="8" s="1"/>
  <c r="AM92" i="8" s="1"/>
  <c r="AN92" i="8" s="1"/>
  <c r="AO92" i="8" s="1"/>
  <c r="AP92" i="8" s="1"/>
  <c r="AQ92" i="8" s="1"/>
  <c r="AR92" i="8" s="1"/>
  <c r="AS92" i="8" s="1"/>
  <c r="AT92" i="8" s="1"/>
  <c r="AU92" i="8" s="1"/>
  <c r="AV92" i="8" s="1"/>
  <c r="AW92" i="8" s="1"/>
  <c r="AX92" i="8" s="1"/>
  <c r="AY92" i="8" s="1"/>
  <c r="AZ92" i="8" s="1"/>
  <c r="BA92" i="8" s="1"/>
  <c r="BB92" i="8" s="1"/>
  <c r="BC92" i="8" s="1"/>
  <c r="BD92" i="8" s="1"/>
  <c r="BE92" i="8" s="1"/>
  <c r="BF92" i="8" s="1"/>
  <c r="BG92" i="8" s="1"/>
  <c r="BH92" i="8" s="1"/>
  <c r="BI92" i="8" s="1"/>
  <c r="BJ92" i="8" s="1"/>
  <c r="BK92" i="8" s="1"/>
  <c r="BL92" i="8" s="1"/>
  <c r="BM92" i="8" s="1"/>
  <c r="BN92" i="8" s="1"/>
  <c r="BO92" i="8" s="1"/>
  <c r="BP92" i="8" s="1"/>
  <c r="BQ92" i="8" s="1"/>
  <c r="BR92" i="8" s="1"/>
  <c r="BS92" i="8" s="1"/>
  <c r="BT92" i="8" s="1"/>
  <c r="BU92" i="8" s="1"/>
  <c r="BV92" i="8" s="1"/>
  <c r="BW92" i="8" s="1"/>
  <c r="BX92" i="8" s="1"/>
  <c r="BY92" i="8" s="1"/>
  <c r="BZ92" i="8" s="1"/>
  <c r="CA92" i="8" s="1"/>
  <c r="CB92" i="8" s="1"/>
  <c r="CC92" i="8" s="1"/>
  <c r="CD92" i="8" s="1"/>
  <c r="F88" i="8"/>
  <c r="G88" i="8" s="1"/>
  <c r="H88" i="8" s="1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AW88" i="8" s="1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BL88" i="8" s="1"/>
  <c r="BM88" i="8" s="1"/>
  <c r="BN88" i="8" s="1"/>
  <c r="BO88" i="8" s="1"/>
  <c r="BP88" i="8" s="1"/>
  <c r="BQ88" i="8" s="1"/>
  <c r="BR88" i="8" s="1"/>
  <c r="BS88" i="8" s="1"/>
  <c r="BT88" i="8" s="1"/>
  <c r="BU88" i="8" s="1"/>
  <c r="BV88" i="8" s="1"/>
  <c r="BW88" i="8" s="1"/>
  <c r="BX88" i="8" s="1"/>
  <c r="BY88" i="8" s="1"/>
  <c r="BZ88" i="8" s="1"/>
  <c r="CA88" i="8" s="1"/>
  <c r="CB88" i="8" s="1"/>
  <c r="CC88" i="8" s="1"/>
  <c r="CD88" i="8" s="1"/>
  <c r="G86" i="8"/>
  <c r="G87" i="8" s="1"/>
  <c r="F86" i="8"/>
  <c r="F87" i="8" s="1"/>
  <c r="F89" i="8" s="1"/>
  <c r="CD85" i="8"/>
  <c r="CC85" i="8"/>
  <c r="CB85" i="8"/>
  <c r="CA85" i="8"/>
  <c r="F82" i="8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BM82" i="8" s="1"/>
  <c r="BN82" i="8" s="1"/>
  <c r="BO82" i="8" s="1"/>
  <c r="BP82" i="8" s="1"/>
  <c r="BQ82" i="8" s="1"/>
  <c r="BR82" i="8" s="1"/>
  <c r="BS82" i="8" s="1"/>
  <c r="BT82" i="8" s="1"/>
  <c r="BU82" i="8" s="1"/>
  <c r="BV82" i="8" s="1"/>
  <c r="BW82" i="8" s="1"/>
  <c r="BX82" i="8" s="1"/>
  <c r="BY82" i="8" s="1"/>
  <c r="BZ82" i="8" s="1"/>
  <c r="CA82" i="8" s="1"/>
  <c r="CB82" i="8" s="1"/>
  <c r="CC82" i="8" s="1"/>
  <c r="CD82" i="8" s="1"/>
  <c r="F80" i="8"/>
  <c r="F81" i="8" s="1"/>
  <c r="F83" i="8" s="1"/>
  <c r="CD79" i="8"/>
  <c r="CC79" i="8"/>
  <c r="CB79" i="8"/>
  <c r="CA79" i="8"/>
  <c r="F76" i="8"/>
  <c r="G76" i="8" s="1"/>
  <c r="H76" i="8" s="1"/>
  <c r="I76" i="8" s="1"/>
  <c r="J76" i="8" s="1"/>
  <c r="H74" i="8"/>
  <c r="I74" i="8" s="1"/>
  <c r="J74" i="8" s="1"/>
  <c r="F74" i="8"/>
  <c r="G74" i="8" s="1"/>
  <c r="CD73" i="8"/>
  <c r="CC73" i="8"/>
  <c r="CB73" i="8"/>
  <c r="CA73" i="8"/>
  <c r="D73" i="8" s="1"/>
  <c r="G70" i="8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AH70" i="8" s="1"/>
  <c r="AI70" i="8" s="1"/>
  <c r="AJ70" i="8" s="1"/>
  <c r="AK70" i="8" s="1"/>
  <c r="AL70" i="8" s="1"/>
  <c r="AM70" i="8" s="1"/>
  <c r="AN70" i="8" s="1"/>
  <c r="AO70" i="8" s="1"/>
  <c r="AP70" i="8" s="1"/>
  <c r="AQ70" i="8" s="1"/>
  <c r="AR70" i="8" s="1"/>
  <c r="AS70" i="8" s="1"/>
  <c r="AT70" i="8" s="1"/>
  <c r="AU70" i="8" s="1"/>
  <c r="AV70" i="8" s="1"/>
  <c r="AW70" i="8" s="1"/>
  <c r="AX70" i="8" s="1"/>
  <c r="AY70" i="8" s="1"/>
  <c r="AZ70" i="8" s="1"/>
  <c r="BA70" i="8" s="1"/>
  <c r="BB70" i="8" s="1"/>
  <c r="BC70" i="8" s="1"/>
  <c r="BD70" i="8" s="1"/>
  <c r="BE70" i="8" s="1"/>
  <c r="BF70" i="8" s="1"/>
  <c r="BG70" i="8" s="1"/>
  <c r="BH70" i="8" s="1"/>
  <c r="BI70" i="8" s="1"/>
  <c r="BJ70" i="8" s="1"/>
  <c r="BK70" i="8" s="1"/>
  <c r="BL70" i="8" s="1"/>
  <c r="BM70" i="8" s="1"/>
  <c r="BN70" i="8" s="1"/>
  <c r="BO70" i="8" s="1"/>
  <c r="BP70" i="8" s="1"/>
  <c r="BQ70" i="8" s="1"/>
  <c r="BR70" i="8" s="1"/>
  <c r="BS70" i="8" s="1"/>
  <c r="BT70" i="8" s="1"/>
  <c r="BU70" i="8" s="1"/>
  <c r="BV70" i="8" s="1"/>
  <c r="BW70" i="8" s="1"/>
  <c r="BX70" i="8" s="1"/>
  <c r="BY70" i="8" s="1"/>
  <c r="BZ70" i="8" s="1"/>
  <c r="CA70" i="8" s="1"/>
  <c r="CB70" i="8" s="1"/>
  <c r="CC70" i="8" s="1"/>
  <c r="CD70" i="8" s="1"/>
  <c r="F70" i="8"/>
  <c r="F69" i="8"/>
  <c r="F68" i="8"/>
  <c r="G68" i="8" s="1"/>
  <c r="CD67" i="8"/>
  <c r="CC67" i="8"/>
  <c r="CB67" i="8"/>
  <c r="CA67" i="8"/>
  <c r="D61" i="8"/>
  <c r="D59" i="8"/>
  <c r="D57" i="8"/>
  <c r="D55" i="8"/>
  <c r="D53" i="8"/>
  <c r="D51" i="8"/>
  <c r="D43" i="8"/>
  <c r="D41" i="8"/>
  <c r="D39" i="8"/>
  <c r="F33" i="8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AW33" i="8" s="1"/>
  <c r="AX33" i="8" s="1"/>
  <c r="AY33" i="8" s="1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F23" i="8"/>
  <c r="D23" i="8"/>
  <c r="F16" i="8"/>
  <c r="E16" i="8"/>
  <c r="D16" i="8"/>
  <c r="D17" i="8" s="1"/>
  <c r="E32" i="8" s="1"/>
  <c r="F13" i="8"/>
  <c r="F17" i="8" s="1"/>
  <c r="G32" i="8" s="1"/>
  <c r="E13" i="8"/>
  <c r="E17" i="8" s="1"/>
  <c r="F32" i="8" s="1"/>
  <c r="D13" i="8"/>
  <c r="F5" i="8"/>
  <c r="E5" i="8"/>
  <c r="E23" i="8" s="1"/>
  <c r="D5" i="8"/>
  <c r="C27" i="14" l="1"/>
  <c r="EE35" i="14"/>
  <c r="EF35" i="14" s="1"/>
  <c r="EG35" i="14" s="1"/>
  <c r="EH35" i="14" s="1"/>
  <c r="EI35" i="14" s="1"/>
  <c r="EJ35" i="14" s="1"/>
  <c r="EK35" i="14" s="1"/>
  <c r="EL35" i="14" s="1"/>
  <c r="EM35" i="14" s="1"/>
  <c r="EN35" i="14" s="1"/>
  <c r="EO35" i="14" s="1"/>
  <c r="EP35" i="14" s="1"/>
  <c r="EQ35" i="14" s="1"/>
  <c r="ER35" i="14" s="1"/>
  <c r="ES35" i="14" s="1"/>
  <c r="ET35" i="14" s="1"/>
  <c r="EU35" i="14" s="1"/>
  <c r="EV35" i="14" s="1"/>
  <c r="EW35" i="14" s="1"/>
  <c r="EX35" i="14" s="1"/>
  <c r="EY35" i="14" s="1"/>
  <c r="EZ35" i="14" s="1"/>
  <c r="FA35" i="14" s="1"/>
  <c r="FB35" i="14" s="1"/>
  <c r="FC35" i="14" s="1"/>
  <c r="C19" i="13"/>
  <c r="ED19" i="13"/>
  <c r="CU24" i="13"/>
  <c r="J75" i="8"/>
  <c r="K74" i="8"/>
  <c r="G69" i="8"/>
  <c r="G71" i="8" s="1"/>
  <c r="H68" i="8"/>
  <c r="H69" i="8" s="1"/>
  <c r="H71" i="8" s="1"/>
  <c r="E4" i="8" s="1"/>
  <c r="H86" i="8"/>
  <c r="F73" i="14"/>
  <c r="C4" i="14" s="1"/>
  <c r="C24" i="14" s="1"/>
  <c r="CU24" i="14"/>
  <c r="D87" i="14"/>
  <c r="CV25" i="14"/>
  <c r="CU26" i="14"/>
  <c r="D249" i="14"/>
  <c r="E249" i="14" s="1"/>
  <c r="F249" i="14" s="1"/>
  <c r="G249" i="14" s="1"/>
  <c r="H249" i="14" s="1"/>
  <c r="I249" i="14" s="1"/>
  <c r="J249" i="14" s="1"/>
  <c r="K249" i="14" s="1"/>
  <c r="L249" i="14" s="1"/>
  <c r="M249" i="14" s="1"/>
  <c r="N249" i="14" s="1"/>
  <c r="O249" i="14" s="1"/>
  <c r="P249" i="14" s="1"/>
  <c r="Q249" i="14" s="1"/>
  <c r="R249" i="14" s="1"/>
  <c r="S249" i="14" s="1"/>
  <c r="T249" i="14" s="1"/>
  <c r="U249" i="14" s="1"/>
  <c r="V249" i="14" s="1"/>
  <c r="W249" i="14" s="1"/>
  <c r="X249" i="14" s="1"/>
  <c r="Y249" i="14" s="1"/>
  <c r="Z249" i="14" s="1"/>
  <c r="AA249" i="14" s="1"/>
  <c r="AB249" i="14" s="1"/>
  <c r="AC249" i="14" s="1"/>
  <c r="AD249" i="14" s="1"/>
  <c r="AE249" i="14" s="1"/>
  <c r="AF249" i="14" s="1"/>
  <c r="AG249" i="14" s="1"/>
  <c r="AH249" i="14" s="1"/>
  <c r="AI249" i="14" s="1"/>
  <c r="AJ249" i="14" s="1"/>
  <c r="AK249" i="14" s="1"/>
  <c r="AL249" i="14" s="1"/>
  <c r="AM249" i="14" s="1"/>
  <c r="AN249" i="14" s="1"/>
  <c r="AO249" i="14" s="1"/>
  <c r="AP249" i="14" s="1"/>
  <c r="AQ249" i="14" s="1"/>
  <c r="AR249" i="14" s="1"/>
  <c r="AS249" i="14" s="1"/>
  <c r="AT249" i="14" s="1"/>
  <c r="AU249" i="14" s="1"/>
  <c r="AV249" i="14" s="1"/>
  <c r="AW249" i="14" s="1"/>
  <c r="AX249" i="14" s="1"/>
  <c r="AY249" i="14" s="1"/>
  <c r="AZ249" i="14" s="1"/>
  <c r="BA249" i="14" s="1"/>
  <c r="BB249" i="14" s="1"/>
  <c r="BC249" i="14" s="1"/>
  <c r="BD249" i="14" s="1"/>
  <c r="BE249" i="14" s="1"/>
  <c r="BF249" i="14" s="1"/>
  <c r="BG249" i="14" s="1"/>
  <c r="BH249" i="14" s="1"/>
  <c r="BI249" i="14" s="1"/>
  <c r="BJ249" i="14" s="1"/>
  <c r="BK249" i="14" s="1"/>
  <c r="BL249" i="14" s="1"/>
  <c r="BM249" i="14" s="1"/>
  <c r="BN249" i="14" s="1"/>
  <c r="BO249" i="14" s="1"/>
  <c r="BP249" i="14" s="1"/>
  <c r="BQ249" i="14" s="1"/>
  <c r="BR249" i="14" s="1"/>
  <c r="BS249" i="14" s="1"/>
  <c r="BT249" i="14" s="1"/>
  <c r="BU249" i="14" s="1"/>
  <c r="BV249" i="14" s="1"/>
  <c r="BW249" i="14" s="1"/>
  <c r="BX249" i="14" s="1"/>
  <c r="C19" i="14"/>
  <c r="CV26" i="14"/>
  <c r="D19" i="14"/>
  <c r="E34" i="14" s="1"/>
  <c r="F19" i="14"/>
  <c r="G34" i="14" s="1"/>
  <c r="G70" i="14"/>
  <c r="H70" i="14" s="1"/>
  <c r="G88" i="14"/>
  <c r="G89" i="14" s="1"/>
  <c r="G91" i="14" s="1"/>
  <c r="CV8" i="14"/>
  <c r="D69" i="13"/>
  <c r="CX133" i="14"/>
  <c r="CY133" i="14" s="1"/>
  <c r="CZ133" i="14" s="1"/>
  <c r="DA133" i="14" s="1"/>
  <c r="DB133" i="14" s="1"/>
  <c r="DC133" i="14" s="1"/>
  <c r="DD133" i="14" s="1"/>
  <c r="DE133" i="14" s="1"/>
  <c r="DF133" i="14" s="1"/>
  <c r="DG133" i="14" s="1"/>
  <c r="DH133" i="14" s="1"/>
  <c r="DI133" i="14" s="1"/>
  <c r="DJ133" i="14" s="1"/>
  <c r="DK133" i="14" s="1"/>
  <c r="DL133" i="14" s="1"/>
  <c r="DM133" i="14" s="1"/>
  <c r="DN133" i="14" s="1"/>
  <c r="DO133" i="14" s="1"/>
  <c r="DP133" i="14" s="1"/>
  <c r="DQ133" i="14" s="1"/>
  <c r="DR133" i="14" s="1"/>
  <c r="DS133" i="14" s="1"/>
  <c r="DT133" i="14" s="1"/>
  <c r="DU133" i="14" s="1"/>
  <c r="DV133" i="14" s="1"/>
  <c r="DW133" i="14" s="1"/>
  <c r="DX133" i="14" s="1"/>
  <c r="DY133" i="14" s="1"/>
  <c r="DZ133" i="14" s="1"/>
  <c r="EA133" i="14" s="1"/>
  <c r="EB133" i="14" s="1"/>
  <c r="EC133" i="14" s="1"/>
  <c r="ED133" i="14" s="1"/>
  <c r="EE133" i="14" s="1"/>
  <c r="EF133" i="14" s="1"/>
  <c r="EG133" i="14" s="1"/>
  <c r="EH133" i="14" s="1"/>
  <c r="EI133" i="14" s="1"/>
  <c r="EJ133" i="14" s="1"/>
  <c r="EK133" i="14" s="1"/>
  <c r="EL133" i="14" s="1"/>
  <c r="EM133" i="14" s="1"/>
  <c r="EN133" i="14" s="1"/>
  <c r="EO133" i="14" s="1"/>
  <c r="EP133" i="14" s="1"/>
  <c r="EQ133" i="14" s="1"/>
  <c r="ER133" i="14" s="1"/>
  <c r="ES133" i="14" s="1"/>
  <c r="ET133" i="14" s="1"/>
  <c r="EU133" i="14" s="1"/>
  <c r="EV133" i="14" s="1"/>
  <c r="EW133" i="14" s="1"/>
  <c r="EX133" i="14" s="1"/>
  <c r="EY133" i="14" s="1"/>
  <c r="EZ133" i="14" s="1"/>
  <c r="FA133" i="14" s="1"/>
  <c r="FB133" i="14" s="1"/>
  <c r="FC133" i="14" s="1"/>
  <c r="FD133" i="14" s="1"/>
  <c r="K76" i="14"/>
  <c r="J77" i="14"/>
  <c r="CV24" i="14"/>
  <c r="D75" i="14"/>
  <c r="G71" i="14"/>
  <c r="CU25" i="14"/>
  <c r="D69" i="14"/>
  <c r="K131" i="14"/>
  <c r="J132" i="14"/>
  <c r="F83" i="14"/>
  <c r="G82" i="14"/>
  <c r="K114" i="14"/>
  <c r="L113" i="14"/>
  <c r="K101" i="14"/>
  <c r="J102" i="14"/>
  <c r="K107" i="14"/>
  <c r="J108" i="14"/>
  <c r="L119" i="14"/>
  <c r="K120" i="14"/>
  <c r="K126" i="14"/>
  <c r="L125" i="14"/>
  <c r="F138" i="14"/>
  <c r="G138" i="14" s="1"/>
  <c r="H138" i="14" s="1"/>
  <c r="I138" i="14" s="1"/>
  <c r="CV26" i="13"/>
  <c r="D75" i="13"/>
  <c r="CU26" i="13"/>
  <c r="D249" i="13"/>
  <c r="F73" i="13"/>
  <c r="C4" i="13" s="1"/>
  <c r="C24" i="13" s="1"/>
  <c r="K131" i="13"/>
  <c r="L131" i="13" s="1"/>
  <c r="J132" i="13"/>
  <c r="J134" i="13" s="1"/>
  <c r="F89" i="13"/>
  <c r="F91" i="13" s="1"/>
  <c r="C7" i="13" s="1"/>
  <c r="C27" i="13" s="1"/>
  <c r="CV25" i="13"/>
  <c r="F19" i="13"/>
  <c r="G34" i="13" s="1"/>
  <c r="CU25" i="13"/>
  <c r="G70" i="13"/>
  <c r="G71" i="13" s="1"/>
  <c r="G73" i="13" s="1"/>
  <c r="J108" i="13"/>
  <c r="J110" i="13" s="1"/>
  <c r="E249" i="13"/>
  <c r="F249" i="13" s="1"/>
  <c r="G249" i="13" s="1"/>
  <c r="H249" i="13" s="1"/>
  <c r="I249" i="13" s="1"/>
  <c r="J249" i="13" s="1"/>
  <c r="K249" i="13" s="1"/>
  <c r="L249" i="13" s="1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BP249" i="13" s="1"/>
  <c r="BQ249" i="13" s="1"/>
  <c r="BR249" i="13" s="1"/>
  <c r="BS249" i="13" s="1"/>
  <c r="BT249" i="13" s="1"/>
  <c r="BU249" i="13" s="1"/>
  <c r="BV249" i="13" s="1"/>
  <c r="BW249" i="13" s="1"/>
  <c r="BX249" i="13" s="1"/>
  <c r="G82" i="13"/>
  <c r="G83" i="13" s="1"/>
  <c r="G85" i="13" s="1"/>
  <c r="D6" i="13" s="1"/>
  <c r="D26" i="13" s="1"/>
  <c r="CV24" i="13"/>
  <c r="E19" i="13"/>
  <c r="F34" i="13" s="1"/>
  <c r="D19" i="13"/>
  <c r="CV8" i="13"/>
  <c r="F85" i="13"/>
  <c r="F35" i="13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BP35" i="13" s="1"/>
  <c r="BQ35" i="13" s="1"/>
  <c r="BR35" i="13" s="1"/>
  <c r="BS35" i="13" s="1"/>
  <c r="BT35" i="13" s="1"/>
  <c r="BU35" i="13" s="1"/>
  <c r="BV35" i="13" s="1"/>
  <c r="BW35" i="13" s="1"/>
  <c r="BX35" i="13" s="1"/>
  <c r="BY35" i="13" s="1"/>
  <c r="BZ35" i="13" s="1"/>
  <c r="CA35" i="13" s="1"/>
  <c r="CB35" i="13" s="1"/>
  <c r="CC35" i="13" s="1"/>
  <c r="CD35" i="13" s="1"/>
  <c r="CE35" i="13" s="1"/>
  <c r="CF35" i="13" s="1"/>
  <c r="CG35" i="13" s="1"/>
  <c r="CH35" i="13" s="1"/>
  <c r="CI35" i="13" s="1"/>
  <c r="CJ35" i="13" s="1"/>
  <c r="CK35" i="13" s="1"/>
  <c r="CL35" i="13" s="1"/>
  <c r="CM35" i="13" s="1"/>
  <c r="CN35" i="13" s="1"/>
  <c r="CO35" i="13" s="1"/>
  <c r="CP35" i="13" s="1"/>
  <c r="CQ35" i="13" s="1"/>
  <c r="CR35" i="13" s="1"/>
  <c r="CS35" i="13" s="1"/>
  <c r="CT35" i="13" s="1"/>
  <c r="CU35" i="13" s="1"/>
  <c r="CV35" i="13" s="1"/>
  <c r="CW35" i="13" s="1"/>
  <c r="CX35" i="13" s="1"/>
  <c r="J77" i="13"/>
  <c r="K76" i="13"/>
  <c r="K120" i="13"/>
  <c r="L119" i="13"/>
  <c r="D87" i="13"/>
  <c r="G94" i="13"/>
  <c r="H94" i="13" s="1"/>
  <c r="I94" i="13" s="1"/>
  <c r="J94" i="13" s="1"/>
  <c r="K94" i="13" s="1"/>
  <c r="L94" i="13" s="1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BP94" i="13" s="1"/>
  <c r="BQ94" i="13" s="1"/>
  <c r="BR94" i="13" s="1"/>
  <c r="BS94" i="13" s="1"/>
  <c r="BT94" i="13" s="1"/>
  <c r="BU94" i="13" s="1"/>
  <c r="BV94" i="13" s="1"/>
  <c r="BW94" i="13" s="1"/>
  <c r="BX94" i="13" s="1"/>
  <c r="BY94" i="13" s="1"/>
  <c r="BZ94" i="13" s="1"/>
  <c r="CA94" i="13" s="1"/>
  <c r="CB94" i="13" s="1"/>
  <c r="CC94" i="13" s="1"/>
  <c r="CD94" i="13" s="1"/>
  <c r="CE94" i="13" s="1"/>
  <c r="CF94" i="13" s="1"/>
  <c r="CG94" i="13" s="1"/>
  <c r="CH94" i="13" s="1"/>
  <c r="CI94" i="13" s="1"/>
  <c r="CJ94" i="13" s="1"/>
  <c r="CK94" i="13" s="1"/>
  <c r="CL94" i="13" s="1"/>
  <c r="CM94" i="13" s="1"/>
  <c r="CN94" i="13" s="1"/>
  <c r="CO94" i="13" s="1"/>
  <c r="CP94" i="13" s="1"/>
  <c r="CQ94" i="13" s="1"/>
  <c r="CR94" i="13" s="1"/>
  <c r="CS94" i="13" s="1"/>
  <c r="CT94" i="13" s="1"/>
  <c r="CU94" i="13" s="1"/>
  <c r="CV94" i="13" s="1"/>
  <c r="CW94" i="13" s="1"/>
  <c r="K101" i="13"/>
  <c r="J102" i="13"/>
  <c r="D81" i="13"/>
  <c r="G89" i="13"/>
  <c r="H88" i="13"/>
  <c r="L107" i="13"/>
  <c r="K108" i="13"/>
  <c r="K110" i="13" s="1"/>
  <c r="H14" i="13" s="1"/>
  <c r="K116" i="13"/>
  <c r="L113" i="13"/>
  <c r="G137" i="13"/>
  <c r="H137" i="13" s="1"/>
  <c r="I137" i="13" s="1"/>
  <c r="J137" i="13" s="1"/>
  <c r="K137" i="13" s="1"/>
  <c r="L137" i="13" s="1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BP137" i="13" s="1"/>
  <c r="BQ137" i="13" s="1"/>
  <c r="BR137" i="13" s="1"/>
  <c r="BS137" i="13" s="1"/>
  <c r="BT137" i="13" s="1"/>
  <c r="BU137" i="13" s="1"/>
  <c r="BV137" i="13" s="1"/>
  <c r="BW137" i="13" s="1"/>
  <c r="BX137" i="13" s="1"/>
  <c r="BY137" i="13" s="1"/>
  <c r="BZ137" i="13" s="1"/>
  <c r="CA137" i="13" s="1"/>
  <c r="CB137" i="13" s="1"/>
  <c r="CC137" i="13" s="1"/>
  <c r="CD137" i="13" s="1"/>
  <c r="CE137" i="13" s="1"/>
  <c r="CF137" i="13" s="1"/>
  <c r="CG137" i="13" s="1"/>
  <c r="CH137" i="13" s="1"/>
  <c r="CI137" i="13" s="1"/>
  <c r="CJ137" i="13" s="1"/>
  <c r="CK137" i="13" s="1"/>
  <c r="CL137" i="13" s="1"/>
  <c r="CM137" i="13" s="1"/>
  <c r="CN137" i="13" s="1"/>
  <c r="CO137" i="13" s="1"/>
  <c r="CP137" i="13" s="1"/>
  <c r="CQ137" i="13" s="1"/>
  <c r="CR137" i="13" s="1"/>
  <c r="CS137" i="13" s="1"/>
  <c r="CT137" i="13" s="1"/>
  <c r="CU137" i="13" s="1"/>
  <c r="CV137" i="13" s="1"/>
  <c r="CW137" i="13" s="1"/>
  <c r="F138" i="13"/>
  <c r="K126" i="13"/>
  <c r="L125" i="13"/>
  <c r="L125" i="10"/>
  <c r="K126" i="10"/>
  <c r="K128" i="10" s="1"/>
  <c r="L119" i="10"/>
  <c r="K120" i="10"/>
  <c r="CU26" i="10"/>
  <c r="D75" i="10"/>
  <c r="CU8" i="10"/>
  <c r="CV25" i="10"/>
  <c r="CV24" i="10"/>
  <c r="CU24" i="10"/>
  <c r="CU25" i="10"/>
  <c r="CV34" i="10"/>
  <c r="CV27" i="10"/>
  <c r="CV8" i="10"/>
  <c r="CU27" i="10"/>
  <c r="D87" i="10"/>
  <c r="F19" i="10"/>
  <c r="G34" i="10" s="1"/>
  <c r="D69" i="10"/>
  <c r="C19" i="10"/>
  <c r="D249" i="10"/>
  <c r="E249" i="10" s="1"/>
  <c r="F249" i="10" s="1"/>
  <c r="G249" i="10" s="1"/>
  <c r="H249" i="10" s="1"/>
  <c r="I249" i="10" s="1"/>
  <c r="J249" i="10" s="1"/>
  <c r="K249" i="10" s="1"/>
  <c r="L249" i="10" s="1"/>
  <c r="M249" i="10" s="1"/>
  <c r="N249" i="10" s="1"/>
  <c r="O249" i="10" s="1"/>
  <c r="P249" i="10" s="1"/>
  <c r="Q249" i="10" s="1"/>
  <c r="R249" i="10" s="1"/>
  <c r="S249" i="10" s="1"/>
  <c r="T249" i="10" s="1"/>
  <c r="U249" i="10" s="1"/>
  <c r="V249" i="10" s="1"/>
  <c r="W249" i="10" s="1"/>
  <c r="X249" i="10" s="1"/>
  <c r="Y249" i="10" s="1"/>
  <c r="Z249" i="10" s="1"/>
  <c r="AA249" i="10" s="1"/>
  <c r="AB249" i="10" s="1"/>
  <c r="AC249" i="10" s="1"/>
  <c r="AD249" i="10" s="1"/>
  <c r="AE249" i="10" s="1"/>
  <c r="AF249" i="10" s="1"/>
  <c r="AG249" i="10" s="1"/>
  <c r="AH249" i="10" s="1"/>
  <c r="AI249" i="10" s="1"/>
  <c r="AJ249" i="10" s="1"/>
  <c r="AK249" i="10" s="1"/>
  <c r="AL249" i="10" s="1"/>
  <c r="AM249" i="10" s="1"/>
  <c r="AN249" i="10" s="1"/>
  <c r="AO249" i="10" s="1"/>
  <c r="AP249" i="10" s="1"/>
  <c r="AQ249" i="10" s="1"/>
  <c r="AR249" i="10" s="1"/>
  <c r="AS249" i="10" s="1"/>
  <c r="AT249" i="10" s="1"/>
  <c r="AU249" i="10" s="1"/>
  <c r="AV249" i="10" s="1"/>
  <c r="AW249" i="10" s="1"/>
  <c r="AX249" i="10" s="1"/>
  <c r="AY249" i="10" s="1"/>
  <c r="AZ249" i="10" s="1"/>
  <c r="BA249" i="10" s="1"/>
  <c r="BB249" i="10" s="1"/>
  <c r="BC249" i="10" s="1"/>
  <c r="BD249" i="10" s="1"/>
  <c r="BE249" i="10" s="1"/>
  <c r="BF249" i="10" s="1"/>
  <c r="BG249" i="10" s="1"/>
  <c r="BH249" i="10" s="1"/>
  <c r="BI249" i="10" s="1"/>
  <c r="BJ249" i="10" s="1"/>
  <c r="BK249" i="10" s="1"/>
  <c r="BL249" i="10" s="1"/>
  <c r="BM249" i="10" s="1"/>
  <c r="BN249" i="10" s="1"/>
  <c r="BO249" i="10" s="1"/>
  <c r="BP249" i="10" s="1"/>
  <c r="BQ249" i="10" s="1"/>
  <c r="BR249" i="10" s="1"/>
  <c r="BS249" i="10" s="1"/>
  <c r="BT249" i="10" s="1"/>
  <c r="BU249" i="10" s="1"/>
  <c r="BV249" i="10" s="1"/>
  <c r="BW249" i="10" s="1"/>
  <c r="BX249" i="10" s="1"/>
  <c r="G88" i="10"/>
  <c r="H88" i="10" s="1"/>
  <c r="G82" i="10"/>
  <c r="K76" i="10"/>
  <c r="J77" i="10"/>
  <c r="E19" i="10"/>
  <c r="F34" i="10" s="1"/>
  <c r="F71" i="10"/>
  <c r="D81" i="10"/>
  <c r="H70" i="10"/>
  <c r="G71" i="10"/>
  <c r="G73" i="10" s="1"/>
  <c r="K131" i="10"/>
  <c r="J132" i="10"/>
  <c r="L113" i="10"/>
  <c r="K114" i="10"/>
  <c r="K107" i="10"/>
  <c r="J108" i="10"/>
  <c r="K101" i="10"/>
  <c r="J102" i="10"/>
  <c r="F85" i="10"/>
  <c r="F91" i="10"/>
  <c r="F138" i="10"/>
  <c r="G138" i="10" s="1"/>
  <c r="H138" i="10" s="1"/>
  <c r="I138" i="10" s="1"/>
  <c r="F70" i="9"/>
  <c r="H67" i="9"/>
  <c r="G68" i="9"/>
  <c r="G70" i="9" s="1"/>
  <c r="C17" i="9"/>
  <c r="K73" i="9"/>
  <c r="J74" i="9"/>
  <c r="C23" i="9"/>
  <c r="F33" i="9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BI33" i="9" s="1"/>
  <c r="BJ33" i="9" s="1"/>
  <c r="BK33" i="9" s="1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G91" i="9"/>
  <c r="H91" i="9" s="1"/>
  <c r="I91" i="9" s="1"/>
  <c r="J91" i="9" s="1"/>
  <c r="K91" i="9" s="1"/>
  <c r="L91" i="9" s="1"/>
  <c r="M91" i="9" s="1"/>
  <c r="N91" i="9" s="1"/>
  <c r="O91" i="9" s="1"/>
  <c r="P91" i="9" s="1"/>
  <c r="Q91" i="9" s="1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AH91" i="9" s="1"/>
  <c r="AI91" i="9" s="1"/>
  <c r="AJ91" i="9" s="1"/>
  <c r="AK91" i="9" s="1"/>
  <c r="AL91" i="9" s="1"/>
  <c r="AM91" i="9" s="1"/>
  <c r="AN91" i="9" s="1"/>
  <c r="AO91" i="9" s="1"/>
  <c r="AP91" i="9" s="1"/>
  <c r="AQ91" i="9" s="1"/>
  <c r="AR91" i="9" s="1"/>
  <c r="AS91" i="9" s="1"/>
  <c r="AT91" i="9" s="1"/>
  <c r="AU91" i="9" s="1"/>
  <c r="AV91" i="9" s="1"/>
  <c r="AW91" i="9" s="1"/>
  <c r="AX91" i="9" s="1"/>
  <c r="AY91" i="9" s="1"/>
  <c r="AZ91" i="9" s="1"/>
  <c r="BA91" i="9" s="1"/>
  <c r="BB91" i="9" s="1"/>
  <c r="BC91" i="9" s="1"/>
  <c r="BD91" i="9" s="1"/>
  <c r="BE91" i="9" s="1"/>
  <c r="BF91" i="9" s="1"/>
  <c r="BG91" i="9" s="1"/>
  <c r="BH91" i="9" s="1"/>
  <c r="BI91" i="9" s="1"/>
  <c r="BJ91" i="9" s="1"/>
  <c r="BK91" i="9" s="1"/>
  <c r="BL91" i="9" s="1"/>
  <c r="BM91" i="9" s="1"/>
  <c r="BN91" i="9" s="1"/>
  <c r="BO91" i="9" s="1"/>
  <c r="BP91" i="9" s="1"/>
  <c r="BQ91" i="9" s="1"/>
  <c r="BR91" i="9" s="1"/>
  <c r="BS91" i="9" s="1"/>
  <c r="BT91" i="9" s="1"/>
  <c r="BU91" i="9" s="1"/>
  <c r="BV91" i="9" s="1"/>
  <c r="BW91" i="9" s="1"/>
  <c r="BX91" i="9" s="1"/>
  <c r="BY91" i="9" s="1"/>
  <c r="BZ91" i="9" s="1"/>
  <c r="K116" i="9"/>
  <c r="J117" i="9"/>
  <c r="G86" i="9"/>
  <c r="G88" i="9" s="1"/>
  <c r="D7" i="9" s="1"/>
  <c r="D25" i="9" s="1"/>
  <c r="H85" i="9"/>
  <c r="J105" i="9"/>
  <c r="L110" i="9"/>
  <c r="K111" i="9"/>
  <c r="L104" i="9"/>
  <c r="H82" i="9"/>
  <c r="E6" i="9" s="1"/>
  <c r="E24" i="9" s="1"/>
  <c r="F82" i="9"/>
  <c r="I82" i="9"/>
  <c r="F6" i="9" s="1"/>
  <c r="F24" i="9" s="1"/>
  <c r="G82" i="9"/>
  <c r="D6" i="9" s="1"/>
  <c r="D24" i="9" s="1"/>
  <c r="J79" i="9"/>
  <c r="H123" i="9"/>
  <c r="I123" i="9" s="1"/>
  <c r="F88" i="9"/>
  <c r="K98" i="9"/>
  <c r="J99" i="9"/>
  <c r="E22" i="8"/>
  <c r="D79" i="8"/>
  <c r="K76" i="8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AH76" i="8" s="1"/>
  <c r="AI76" i="8" s="1"/>
  <c r="AJ76" i="8" s="1"/>
  <c r="AK76" i="8" s="1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AW76" i="8" s="1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BM76" i="8" s="1"/>
  <c r="BN76" i="8" s="1"/>
  <c r="BO76" i="8" s="1"/>
  <c r="BP76" i="8" s="1"/>
  <c r="BQ76" i="8" s="1"/>
  <c r="BR76" i="8" s="1"/>
  <c r="BS76" i="8" s="1"/>
  <c r="BT76" i="8" s="1"/>
  <c r="BU76" i="8" s="1"/>
  <c r="BV76" i="8" s="1"/>
  <c r="BW76" i="8" s="1"/>
  <c r="BX76" i="8" s="1"/>
  <c r="BY76" i="8" s="1"/>
  <c r="BZ76" i="8" s="1"/>
  <c r="CA76" i="8" s="1"/>
  <c r="CB76" i="8" s="1"/>
  <c r="CC76" i="8" s="1"/>
  <c r="CD76" i="8" s="1"/>
  <c r="J77" i="8"/>
  <c r="J101" i="8"/>
  <c r="K100" i="8"/>
  <c r="D67" i="8"/>
  <c r="K118" i="8"/>
  <c r="J119" i="8"/>
  <c r="G89" i="8"/>
  <c r="D7" i="8" s="1"/>
  <c r="D25" i="8" s="1"/>
  <c r="K113" i="8"/>
  <c r="L112" i="8"/>
  <c r="H87" i="8"/>
  <c r="H89" i="8" s="1"/>
  <c r="E7" i="8" s="1"/>
  <c r="E25" i="8" s="1"/>
  <c r="I86" i="8"/>
  <c r="D4" i="8"/>
  <c r="F71" i="8"/>
  <c r="G80" i="8"/>
  <c r="K106" i="8"/>
  <c r="J107" i="8"/>
  <c r="I68" i="8"/>
  <c r="G125" i="8"/>
  <c r="H125" i="8" s="1"/>
  <c r="I125" i="8" s="1"/>
  <c r="D85" i="8"/>
  <c r="E34" i="8"/>
  <c r="F34" i="8" s="1"/>
  <c r="G34" i="8" s="1"/>
  <c r="BV287" i="7"/>
  <c r="BU287" i="7"/>
  <c r="BT287" i="7"/>
  <c r="BS287" i="7"/>
  <c r="BR287" i="7"/>
  <c r="BQ287" i="7"/>
  <c r="BP287" i="7"/>
  <c r="BO287" i="7"/>
  <c r="BN287" i="7"/>
  <c r="BM287" i="7"/>
  <c r="BL287" i="7"/>
  <c r="BK287" i="7"/>
  <c r="BJ287" i="7"/>
  <c r="BI287" i="7"/>
  <c r="BH287" i="7"/>
  <c r="BG287" i="7"/>
  <c r="BF287" i="7"/>
  <c r="BE287" i="7"/>
  <c r="BD287" i="7"/>
  <c r="BC287" i="7"/>
  <c r="BB287" i="7"/>
  <c r="BA287" i="7"/>
  <c r="AZ287" i="7"/>
  <c r="AY287" i="7"/>
  <c r="AX287" i="7"/>
  <c r="AW287" i="7"/>
  <c r="AV287" i="7"/>
  <c r="AU287" i="7"/>
  <c r="AT287" i="7"/>
  <c r="AS287" i="7"/>
  <c r="AR287" i="7"/>
  <c r="AQ287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AD287" i="7"/>
  <c r="AC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A287" i="7"/>
  <c r="BW269" i="7"/>
  <c r="BV269" i="7"/>
  <c r="BU269" i="7"/>
  <c r="BT269" i="7"/>
  <c r="BQ269" i="7"/>
  <c r="BF269" i="7"/>
  <c r="AW269" i="7"/>
  <c r="AQ269" i="7"/>
  <c r="AN269" i="7"/>
  <c r="AK269" i="7"/>
  <c r="AH269" i="7"/>
  <c r="AG269" i="7"/>
  <c r="Q269" i="7"/>
  <c r="K269" i="7"/>
  <c r="J269" i="7"/>
  <c r="I269" i="7"/>
  <c r="H269" i="7"/>
  <c r="E269" i="7"/>
  <c r="BW253" i="7"/>
  <c r="BV253" i="7"/>
  <c r="BU253" i="7"/>
  <c r="BT253" i="7"/>
  <c r="BS253" i="7"/>
  <c r="BS269" i="7" s="1"/>
  <c r="BR253" i="7"/>
  <c r="BR269" i="7" s="1"/>
  <c r="BQ253" i="7"/>
  <c r="BP253" i="7"/>
  <c r="BP269" i="7" s="1"/>
  <c r="BO253" i="7"/>
  <c r="BO269" i="7" s="1"/>
  <c r="BN253" i="7"/>
  <c r="BN269" i="7" s="1"/>
  <c r="BM253" i="7"/>
  <c r="BM269" i="7" s="1"/>
  <c r="BL253" i="7"/>
  <c r="BL269" i="7" s="1"/>
  <c r="BK253" i="7"/>
  <c r="BK269" i="7" s="1"/>
  <c r="BJ253" i="7"/>
  <c r="BJ269" i="7" s="1"/>
  <c r="BI253" i="7"/>
  <c r="BI269" i="7" s="1"/>
  <c r="BH253" i="7"/>
  <c r="BH269" i="7" s="1"/>
  <c r="BG253" i="7"/>
  <c r="BG269" i="7" s="1"/>
  <c r="BF253" i="7"/>
  <c r="BE253" i="7"/>
  <c r="BE269" i="7" s="1"/>
  <c r="BD253" i="7"/>
  <c r="BD269" i="7" s="1"/>
  <c r="BC253" i="7"/>
  <c r="BC269" i="7" s="1"/>
  <c r="BB253" i="7"/>
  <c r="BB269" i="7" s="1"/>
  <c r="BA253" i="7"/>
  <c r="BA269" i="7" s="1"/>
  <c r="AZ253" i="7"/>
  <c r="AZ269" i="7" s="1"/>
  <c r="AY253" i="7"/>
  <c r="AY269" i="7" s="1"/>
  <c r="AX253" i="7"/>
  <c r="AX269" i="7" s="1"/>
  <c r="AW253" i="7"/>
  <c r="AV253" i="7"/>
  <c r="AV269" i="7" s="1"/>
  <c r="AU253" i="7"/>
  <c r="AU269" i="7" s="1"/>
  <c r="AT253" i="7"/>
  <c r="AT269" i="7" s="1"/>
  <c r="AS253" i="7"/>
  <c r="AS269" i="7" s="1"/>
  <c r="AR253" i="7"/>
  <c r="AR269" i="7" s="1"/>
  <c r="AQ253" i="7"/>
  <c r="AP253" i="7"/>
  <c r="AP269" i="7" s="1"/>
  <c r="AO253" i="7"/>
  <c r="AO269" i="7" s="1"/>
  <c r="AN253" i="7"/>
  <c r="AM253" i="7"/>
  <c r="AM269" i="7" s="1"/>
  <c r="AL253" i="7"/>
  <c r="AL269" i="7" s="1"/>
  <c r="AK253" i="7"/>
  <c r="AJ253" i="7"/>
  <c r="AJ269" i="7" s="1"/>
  <c r="AI253" i="7"/>
  <c r="AI269" i="7" s="1"/>
  <c r="AH253" i="7"/>
  <c r="AG253" i="7"/>
  <c r="AF253" i="7"/>
  <c r="AF269" i="7" s="1"/>
  <c r="AE253" i="7"/>
  <c r="AE269" i="7" s="1"/>
  <c r="AD253" i="7"/>
  <c r="AD269" i="7" s="1"/>
  <c r="AC253" i="7"/>
  <c r="AC269" i="7" s="1"/>
  <c r="AB253" i="7"/>
  <c r="AB269" i="7" s="1"/>
  <c r="AA253" i="7"/>
  <c r="AA269" i="7" s="1"/>
  <c r="Z253" i="7"/>
  <c r="Z269" i="7" s="1"/>
  <c r="Y253" i="7"/>
  <c r="Y269" i="7" s="1"/>
  <c r="X253" i="7"/>
  <c r="X269" i="7" s="1"/>
  <c r="W253" i="7"/>
  <c r="W269" i="7" s="1"/>
  <c r="V253" i="7"/>
  <c r="V269" i="7" s="1"/>
  <c r="U253" i="7"/>
  <c r="U269" i="7" s="1"/>
  <c r="T253" i="7"/>
  <c r="T269" i="7" s="1"/>
  <c r="S253" i="7"/>
  <c r="S269" i="7" s="1"/>
  <c r="R253" i="7"/>
  <c r="R269" i="7" s="1"/>
  <c r="Q253" i="7"/>
  <c r="P253" i="7"/>
  <c r="P269" i="7" s="1"/>
  <c r="O253" i="7"/>
  <c r="O269" i="7" s="1"/>
  <c r="N253" i="7"/>
  <c r="N269" i="7" s="1"/>
  <c r="M253" i="7"/>
  <c r="M269" i="7" s="1"/>
  <c r="L253" i="7"/>
  <c r="L269" i="7" s="1"/>
  <c r="K253" i="7"/>
  <c r="J253" i="7"/>
  <c r="I253" i="7"/>
  <c r="H253" i="7"/>
  <c r="G253" i="7"/>
  <c r="G269" i="7" s="1"/>
  <c r="F253" i="7"/>
  <c r="F269" i="7" s="1"/>
  <c r="E253" i="7"/>
  <c r="D253" i="7"/>
  <c r="D269" i="7" s="1"/>
  <c r="BW248" i="7"/>
  <c r="BV248" i="7"/>
  <c r="BU248" i="7"/>
  <c r="BT248" i="7"/>
  <c r="BS248" i="7"/>
  <c r="BR248" i="7"/>
  <c r="BQ248" i="7"/>
  <c r="BP248" i="7"/>
  <c r="BO248" i="7"/>
  <c r="BN248" i="7"/>
  <c r="BM248" i="7"/>
  <c r="BL248" i="7"/>
  <c r="BK248" i="7"/>
  <c r="BJ248" i="7"/>
  <c r="BI248" i="7"/>
  <c r="BH248" i="7"/>
  <c r="BG248" i="7"/>
  <c r="BF248" i="7"/>
  <c r="BE248" i="7"/>
  <c r="BD248" i="7"/>
  <c r="BC248" i="7"/>
  <c r="BB248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C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A248" i="7"/>
  <c r="BX240" i="7"/>
  <c r="BW240" i="7"/>
  <c r="BV240" i="7"/>
  <c r="BU240" i="7"/>
  <c r="BT240" i="7"/>
  <c r="BS240" i="7"/>
  <c r="BR240" i="7"/>
  <c r="BQ240" i="7"/>
  <c r="BP240" i="7"/>
  <c r="BO240" i="7"/>
  <c r="BN240" i="7"/>
  <c r="BM240" i="7"/>
  <c r="BL240" i="7"/>
  <c r="BK240" i="7"/>
  <c r="BJ240" i="7"/>
  <c r="BI240" i="7"/>
  <c r="BH240" i="7"/>
  <c r="BG240" i="7"/>
  <c r="BF240" i="7"/>
  <c r="BE240" i="7"/>
  <c r="BD240" i="7"/>
  <c r="BC240" i="7"/>
  <c r="BB240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C241" i="7" s="1"/>
  <c r="D241" i="7" s="1"/>
  <c r="E241" i="7" s="1"/>
  <c r="F123" i="7"/>
  <c r="G123" i="7" s="1"/>
  <c r="I122" i="7"/>
  <c r="H122" i="7"/>
  <c r="G122" i="7"/>
  <c r="F122" i="7"/>
  <c r="F119" i="7"/>
  <c r="G119" i="7" s="1"/>
  <c r="H119" i="7" s="1"/>
  <c r="I119" i="7" s="1"/>
  <c r="J119" i="7" s="1"/>
  <c r="K119" i="7" s="1"/>
  <c r="L119" i="7" s="1"/>
  <c r="M119" i="7" s="1"/>
  <c r="N119" i="7" s="1"/>
  <c r="O119" i="7" s="1"/>
  <c r="P119" i="7" s="1"/>
  <c r="Q119" i="7" s="1"/>
  <c r="R119" i="7" s="1"/>
  <c r="S119" i="7" s="1"/>
  <c r="T119" i="7" s="1"/>
  <c r="U119" i="7" s="1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AG119" i="7" s="1"/>
  <c r="AH119" i="7" s="1"/>
  <c r="AI119" i="7" s="1"/>
  <c r="AJ119" i="7" s="1"/>
  <c r="AK119" i="7" s="1"/>
  <c r="AL119" i="7" s="1"/>
  <c r="AM119" i="7" s="1"/>
  <c r="AN119" i="7" s="1"/>
  <c r="AO119" i="7" s="1"/>
  <c r="AP119" i="7" s="1"/>
  <c r="AQ119" i="7" s="1"/>
  <c r="AR119" i="7" s="1"/>
  <c r="AS119" i="7" s="1"/>
  <c r="AT119" i="7" s="1"/>
  <c r="AU119" i="7" s="1"/>
  <c r="AV119" i="7" s="1"/>
  <c r="AW119" i="7" s="1"/>
  <c r="AX119" i="7" s="1"/>
  <c r="AY119" i="7" s="1"/>
  <c r="AZ119" i="7" s="1"/>
  <c r="BA119" i="7" s="1"/>
  <c r="BB119" i="7" s="1"/>
  <c r="BC119" i="7" s="1"/>
  <c r="BD119" i="7" s="1"/>
  <c r="BE119" i="7" s="1"/>
  <c r="BF119" i="7" s="1"/>
  <c r="BG119" i="7" s="1"/>
  <c r="BH119" i="7" s="1"/>
  <c r="BI119" i="7" s="1"/>
  <c r="BJ119" i="7" s="1"/>
  <c r="BK119" i="7" s="1"/>
  <c r="BL119" i="7" s="1"/>
  <c r="BM119" i="7" s="1"/>
  <c r="BN119" i="7" s="1"/>
  <c r="BO119" i="7" s="1"/>
  <c r="BP119" i="7" s="1"/>
  <c r="BQ119" i="7" s="1"/>
  <c r="BR119" i="7" s="1"/>
  <c r="BS119" i="7" s="1"/>
  <c r="BT119" i="7" s="1"/>
  <c r="BU119" i="7" s="1"/>
  <c r="BV119" i="7" s="1"/>
  <c r="BW119" i="7" s="1"/>
  <c r="BX119" i="7" s="1"/>
  <c r="BY119" i="7" s="1"/>
  <c r="BZ119" i="7" s="1"/>
  <c r="CA119" i="7" s="1"/>
  <c r="CB119" i="7" s="1"/>
  <c r="CC119" i="7" s="1"/>
  <c r="CD119" i="7" s="1"/>
  <c r="CE119" i="7" s="1"/>
  <c r="CF119" i="7" s="1"/>
  <c r="CG119" i="7" s="1"/>
  <c r="CH119" i="7" s="1"/>
  <c r="CI119" i="7" s="1"/>
  <c r="CJ119" i="7" s="1"/>
  <c r="CK119" i="7" s="1"/>
  <c r="CL119" i="7" s="1"/>
  <c r="F117" i="7"/>
  <c r="G117" i="7" s="1"/>
  <c r="H117" i="7" s="1"/>
  <c r="I117" i="7" s="1"/>
  <c r="J117" i="7" s="1"/>
  <c r="D116" i="7"/>
  <c r="F113" i="7"/>
  <c r="G113" i="7" s="1"/>
  <c r="H113" i="7" s="1"/>
  <c r="I113" i="7" s="1"/>
  <c r="J113" i="7" s="1"/>
  <c r="K113" i="7" s="1"/>
  <c r="L113" i="7" s="1"/>
  <c r="M113" i="7" s="1"/>
  <c r="N113" i="7" s="1"/>
  <c r="O113" i="7" s="1"/>
  <c r="P113" i="7" s="1"/>
  <c r="Q113" i="7" s="1"/>
  <c r="R113" i="7" s="1"/>
  <c r="S113" i="7" s="1"/>
  <c r="T113" i="7" s="1"/>
  <c r="U113" i="7" s="1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AH113" i="7" s="1"/>
  <c r="AI113" i="7" s="1"/>
  <c r="AJ113" i="7" s="1"/>
  <c r="AK113" i="7" s="1"/>
  <c r="AL113" i="7" s="1"/>
  <c r="AM113" i="7" s="1"/>
  <c r="AN113" i="7" s="1"/>
  <c r="AO113" i="7" s="1"/>
  <c r="AP113" i="7" s="1"/>
  <c r="AQ113" i="7" s="1"/>
  <c r="AR113" i="7" s="1"/>
  <c r="AS113" i="7" s="1"/>
  <c r="AT113" i="7" s="1"/>
  <c r="AU113" i="7" s="1"/>
  <c r="AV113" i="7" s="1"/>
  <c r="AW113" i="7" s="1"/>
  <c r="AX113" i="7" s="1"/>
  <c r="AY113" i="7" s="1"/>
  <c r="AZ113" i="7" s="1"/>
  <c r="BA113" i="7" s="1"/>
  <c r="BB113" i="7" s="1"/>
  <c r="BC113" i="7" s="1"/>
  <c r="BD113" i="7" s="1"/>
  <c r="BE113" i="7" s="1"/>
  <c r="BF113" i="7" s="1"/>
  <c r="BG113" i="7" s="1"/>
  <c r="BH113" i="7" s="1"/>
  <c r="BI113" i="7" s="1"/>
  <c r="BJ113" i="7" s="1"/>
  <c r="BK113" i="7" s="1"/>
  <c r="BL113" i="7" s="1"/>
  <c r="BM113" i="7" s="1"/>
  <c r="BN113" i="7" s="1"/>
  <c r="BO113" i="7" s="1"/>
  <c r="BP113" i="7" s="1"/>
  <c r="BQ113" i="7" s="1"/>
  <c r="BR113" i="7" s="1"/>
  <c r="BS113" i="7" s="1"/>
  <c r="BT113" i="7" s="1"/>
  <c r="BU113" i="7" s="1"/>
  <c r="BV113" i="7" s="1"/>
  <c r="BW113" i="7" s="1"/>
  <c r="BX113" i="7" s="1"/>
  <c r="BY113" i="7" s="1"/>
  <c r="BZ113" i="7" s="1"/>
  <c r="CA113" i="7" s="1"/>
  <c r="CB113" i="7" s="1"/>
  <c r="CC113" i="7" s="1"/>
  <c r="CD113" i="7" s="1"/>
  <c r="CE113" i="7" s="1"/>
  <c r="CF113" i="7" s="1"/>
  <c r="CG113" i="7" s="1"/>
  <c r="CH113" i="7" s="1"/>
  <c r="CI113" i="7" s="1"/>
  <c r="CJ113" i="7" s="1"/>
  <c r="CK113" i="7" s="1"/>
  <c r="CL113" i="7" s="1"/>
  <c r="F111" i="7"/>
  <c r="G111" i="7" s="1"/>
  <c r="H111" i="7" s="1"/>
  <c r="I111" i="7" s="1"/>
  <c r="J111" i="7" s="1"/>
  <c r="K111" i="7" s="1"/>
  <c r="D110" i="7"/>
  <c r="F107" i="7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AH107" i="7" s="1"/>
  <c r="AI107" i="7" s="1"/>
  <c r="AJ107" i="7" s="1"/>
  <c r="AK107" i="7" s="1"/>
  <c r="AL107" i="7" s="1"/>
  <c r="AM107" i="7" s="1"/>
  <c r="AN107" i="7" s="1"/>
  <c r="AO107" i="7" s="1"/>
  <c r="AP107" i="7" s="1"/>
  <c r="AQ107" i="7" s="1"/>
  <c r="AR107" i="7" s="1"/>
  <c r="AS107" i="7" s="1"/>
  <c r="AT107" i="7" s="1"/>
  <c r="AU107" i="7" s="1"/>
  <c r="AV107" i="7" s="1"/>
  <c r="AW107" i="7" s="1"/>
  <c r="AX107" i="7" s="1"/>
  <c r="AY107" i="7" s="1"/>
  <c r="AZ107" i="7" s="1"/>
  <c r="BA107" i="7" s="1"/>
  <c r="BB107" i="7" s="1"/>
  <c r="BC107" i="7" s="1"/>
  <c r="BD107" i="7" s="1"/>
  <c r="BE107" i="7" s="1"/>
  <c r="BF107" i="7" s="1"/>
  <c r="BG107" i="7" s="1"/>
  <c r="BH107" i="7" s="1"/>
  <c r="BI107" i="7" s="1"/>
  <c r="BJ107" i="7" s="1"/>
  <c r="BK107" i="7" s="1"/>
  <c r="BL107" i="7" s="1"/>
  <c r="BM107" i="7" s="1"/>
  <c r="BN107" i="7" s="1"/>
  <c r="BO107" i="7" s="1"/>
  <c r="BP107" i="7" s="1"/>
  <c r="BQ107" i="7" s="1"/>
  <c r="BR107" i="7" s="1"/>
  <c r="BS107" i="7" s="1"/>
  <c r="BT107" i="7" s="1"/>
  <c r="BU107" i="7" s="1"/>
  <c r="BV107" i="7" s="1"/>
  <c r="BW107" i="7" s="1"/>
  <c r="BX107" i="7" s="1"/>
  <c r="BY107" i="7" s="1"/>
  <c r="BZ107" i="7" s="1"/>
  <c r="CA107" i="7" s="1"/>
  <c r="CB107" i="7" s="1"/>
  <c r="CC107" i="7" s="1"/>
  <c r="CD107" i="7" s="1"/>
  <c r="CE107" i="7" s="1"/>
  <c r="CF107" i="7" s="1"/>
  <c r="CG107" i="7" s="1"/>
  <c r="CH107" i="7" s="1"/>
  <c r="CI107" i="7" s="1"/>
  <c r="CJ107" i="7" s="1"/>
  <c r="CK107" i="7" s="1"/>
  <c r="CL107" i="7" s="1"/>
  <c r="F105" i="7"/>
  <c r="G105" i="7" s="1"/>
  <c r="H105" i="7" s="1"/>
  <c r="I105" i="7" s="1"/>
  <c r="J105" i="7" s="1"/>
  <c r="J106" i="7" s="1"/>
  <c r="D104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BO101" i="7" s="1"/>
  <c r="BP101" i="7" s="1"/>
  <c r="BQ101" i="7" s="1"/>
  <c r="BR101" i="7" s="1"/>
  <c r="BS101" i="7" s="1"/>
  <c r="BT101" i="7" s="1"/>
  <c r="BU101" i="7" s="1"/>
  <c r="BV101" i="7" s="1"/>
  <c r="BW101" i="7" s="1"/>
  <c r="BX101" i="7" s="1"/>
  <c r="BY101" i="7" s="1"/>
  <c r="BZ101" i="7" s="1"/>
  <c r="CA101" i="7" s="1"/>
  <c r="CB101" i="7" s="1"/>
  <c r="CC101" i="7" s="1"/>
  <c r="CD101" i="7" s="1"/>
  <c r="CE101" i="7" s="1"/>
  <c r="CF101" i="7" s="1"/>
  <c r="CG101" i="7" s="1"/>
  <c r="CH101" i="7" s="1"/>
  <c r="CI101" i="7" s="1"/>
  <c r="CJ101" i="7" s="1"/>
  <c r="CK101" i="7" s="1"/>
  <c r="CL101" i="7" s="1"/>
  <c r="F99" i="7"/>
  <c r="G99" i="7" s="1"/>
  <c r="H99" i="7" s="1"/>
  <c r="I99" i="7" s="1"/>
  <c r="J99" i="7" s="1"/>
  <c r="D98" i="7"/>
  <c r="F92" i="7"/>
  <c r="F88" i="7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BO88" i="7" s="1"/>
  <c r="BP88" i="7" s="1"/>
  <c r="BQ88" i="7" s="1"/>
  <c r="BR88" i="7" s="1"/>
  <c r="BS88" i="7" s="1"/>
  <c r="BT88" i="7" s="1"/>
  <c r="BU88" i="7" s="1"/>
  <c r="BV88" i="7" s="1"/>
  <c r="BW88" i="7" s="1"/>
  <c r="BX88" i="7" s="1"/>
  <c r="BY88" i="7" s="1"/>
  <c r="BZ88" i="7" s="1"/>
  <c r="CA88" i="7" s="1"/>
  <c r="CB88" i="7" s="1"/>
  <c r="CC88" i="7" s="1"/>
  <c r="CD88" i="7" s="1"/>
  <c r="CE88" i="7" s="1"/>
  <c r="CF88" i="7" s="1"/>
  <c r="CG88" i="7" s="1"/>
  <c r="CH88" i="7" s="1"/>
  <c r="CI88" i="7" s="1"/>
  <c r="CJ88" i="7" s="1"/>
  <c r="CK88" i="7" s="1"/>
  <c r="CL88" i="7" s="1"/>
  <c r="F86" i="7"/>
  <c r="F87" i="7" s="1"/>
  <c r="CL85" i="7"/>
  <c r="CK85" i="7"/>
  <c r="CJ85" i="7"/>
  <c r="CI85" i="7"/>
  <c r="CH85" i="7"/>
  <c r="CG85" i="7"/>
  <c r="CF85" i="7"/>
  <c r="CE85" i="7"/>
  <c r="CD85" i="7"/>
  <c r="CC85" i="7"/>
  <c r="CB85" i="7"/>
  <c r="CA85" i="7"/>
  <c r="F82" i="7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BU82" i="7" s="1"/>
  <c r="BV82" i="7" s="1"/>
  <c r="BW82" i="7" s="1"/>
  <c r="BX82" i="7" s="1"/>
  <c r="BY82" i="7" s="1"/>
  <c r="BZ82" i="7" s="1"/>
  <c r="CA82" i="7" s="1"/>
  <c r="CB82" i="7" s="1"/>
  <c r="CC82" i="7" s="1"/>
  <c r="CD82" i="7" s="1"/>
  <c r="CE82" i="7" s="1"/>
  <c r="CF82" i="7" s="1"/>
  <c r="CG82" i="7" s="1"/>
  <c r="CH82" i="7" s="1"/>
  <c r="CI82" i="7" s="1"/>
  <c r="CJ82" i="7" s="1"/>
  <c r="CK82" i="7" s="1"/>
  <c r="CL82" i="7" s="1"/>
  <c r="F81" i="7"/>
  <c r="F83" i="7" s="1"/>
  <c r="F80" i="7"/>
  <c r="G80" i="7" s="1"/>
  <c r="CL79" i="7"/>
  <c r="CK79" i="7"/>
  <c r="CJ79" i="7"/>
  <c r="CI79" i="7"/>
  <c r="CH79" i="7"/>
  <c r="CG79" i="7"/>
  <c r="CF79" i="7"/>
  <c r="CE79" i="7"/>
  <c r="CD79" i="7"/>
  <c r="CC79" i="7"/>
  <c r="CB79" i="7"/>
  <c r="CA79" i="7"/>
  <c r="D79" i="7"/>
  <c r="G76" i="7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6" i="7" s="1"/>
  <c r="BP76" i="7" s="1"/>
  <c r="BQ76" i="7" s="1"/>
  <c r="BR76" i="7" s="1"/>
  <c r="BS76" i="7" s="1"/>
  <c r="BT76" i="7" s="1"/>
  <c r="BU76" i="7" s="1"/>
  <c r="BV76" i="7" s="1"/>
  <c r="BW76" i="7" s="1"/>
  <c r="BX76" i="7" s="1"/>
  <c r="BY76" i="7" s="1"/>
  <c r="BZ76" i="7" s="1"/>
  <c r="CA76" i="7" s="1"/>
  <c r="CB76" i="7" s="1"/>
  <c r="CC76" i="7" s="1"/>
  <c r="CD76" i="7" s="1"/>
  <c r="CE76" i="7" s="1"/>
  <c r="CF76" i="7" s="1"/>
  <c r="CG76" i="7" s="1"/>
  <c r="CH76" i="7" s="1"/>
  <c r="CI76" i="7" s="1"/>
  <c r="CJ76" i="7" s="1"/>
  <c r="CK76" i="7" s="1"/>
  <c r="CL76" i="7" s="1"/>
  <c r="F76" i="7"/>
  <c r="F74" i="7"/>
  <c r="G74" i="7" s="1"/>
  <c r="H74" i="7" s="1"/>
  <c r="I74" i="7" s="1"/>
  <c r="J74" i="7" s="1"/>
  <c r="CL73" i="7"/>
  <c r="CK73" i="7"/>
  <c r="CJ73" i="7"/>
  <c r="CI73" i="7"/>
  <c r="CH73" i="7"/>
  <c r="CG73" i="7"/>
  <c r="CF73" i="7"/>
  <c r="CE73" i="7"/>
  <c r="CD73" i="7"/>
  <c r="CC73" i="7"/>
  <c r="CB73" i="7"/>
  <c r="CA73" i="7"/>
  <c r="F70" i="7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BO70" i="7" s="1"/>
  <c r="BP70" i="7" s="1"/>
  <c r="BQ70" i="7" s="1"/>
  <c r="BR70" i="7" s="1"/>
  <c r="BS70" i="7" s="1"/>
  <c r="BT70" i="7" s="1"/>
  <c r="BU70" i="7" s="1"/>
  <c r="BV70" i="7" s="1"/>
  <c r="BW70" i="7" s="1"/>
  <c r="BX70" i="7" s="1"/>
  <c r="BY70" i="7" s="1"/>
  <c r="BZ70" i="7" s="1"/>
  <c r="CA70" i="7" s="1"/>
  <c r="CB70" i="7" s="1"/>
  <c r="CC70" i="7" s="1"/>
  <c r="CD70" i="7" s="1"/>
  <c r="CE70" i="7" s="1"/>
  <c r="CF70" i="7" s="1"/>
  <c r="CG70" i="7" s="1"/>
  <c r="CH70" i="7" s="1"/>
  <c r="CI70" i="7" s="1"/>
  <c r="CJ70" i="7" s="1"/>
  <c r="CK70" i="7" s="1"/>
  <c r="CL70" i="7" s="1"/>
  <c r="H69" i="7"/>
  <c r="H71" i="7" s="1"/>
  <c r="F68" i="7"/>
  <c r="G68" i="7" s="1"/>
  <c r="H68" i="7" s="1"/>
  <c r="I68" i="7" s="1"/>
  <c r="CL67" i="7"/>
  <c r="CK67" i="7"/>
  <c r="CJ67" i="7"/>
  <c r="CI67" i="7"/>
  <c r="CH67" i="7"/>
  <c r="CG67" i="7"/>
  <c r="CF67" i="7"/>
  <c r="CE67" i="7"/>
  <c r="CD67" i="7"/>
  <c r="CC67" i="7"/>
  <c r="CB67" i="7"/>
  <c r="CA67" i="7"/>
  <c r="D67" i="7" s="1"/>
  <c r="D62" i="7"/>
  <c r="D60" i="7"/>
  <c r="D58" i="7"/>
  <c r="D56" i="7"/>
  <c r="D54" i="7"/>
  <c r="D52" i="7"/>
  <c r="D44" i="7"/>
  <c r="D42" i="7"/>
  <c r="D40" i="7"/>
  <c r="F16" i="7"/>
  <c r="E16" i="7"/>
  <c r="D16" i="7"/>
  <c r="C16" i="7"/>
  <c r="G15" i="7"/>
  <c r="F15" i="7"/>
  <c r="E15" i="7"/>
  <c r="D15" i="7"/>
  <c r="C15" i="7"/>
  <c r="F13" i="7"/>
  <c r="E13" i="7"/>
  <c r="D13" i="7"/>
  <c r="C13" i="7"/>
  <c r="C17" i="7" s="1"/>
  <c r="F5" i="7"/>
  <c r="F23" i="7" s="1"/>
  <c r="E5" i="7"/>
  <c r="E23" i="7" s="1"/>
  <c r="D5" i="7"/>
  <c r="D23" i="7" s="1"/>
  <c r="C5" i="7"/>
  <c r="C23" i="7" s="1"/>
  <c r="FE133" i="14" l="1"/>
  <c r="FF133" i="14" s="1"/>
  <c r="FG133" i="14" s="1"/>
  <c r="G138" i="13"/>
  <c r="H138" i="13" s="1"/>
  <c r="I138" i="13" s="1"/>
  <c r="CY35" i="13"/>
  <c r="CZ35" i="13" s="1"/>
  <c r="DA35" i="13" s="1"/>
  <c r="DB35" i="13" s="1"/>
  <c r="DC35" i="13" s="1"/>
  <c r="DD35" i="13" s="1"/>
  <c r="DE35" i="13" s="1"/>
  <c r="DF35" i="13" s="1"/>
  <c r="DG35" i="13" s="1"/>
  <c r="DH35" i="13" s="1"/>
  <c r="DI35" i="13" s="1"/>
  <c r="DJ35" i="13" s="1"/>
  <c r="DK35" i="13" s="1"/>
  <c r="DL35" i="13" s="1"/>
  <c r="DM35" i="13" s="1"/>
  <c r="DN35" i="13" s="1"/>
  <c r="DO35" i="13" s="1"/>
  <c r="DP35" i="13" s="1"/>
  <c r="DQ35" i="13" s="1"/>
  <c r="DR35" i="13" s="1"/>
  <c r="DS35" i="13" s="1"/>
  <c r="DT35" i="13" s="1"/>
  <c r="DU35" i="13" s="1"/>
  <c r="DV35" i="13" s="1"/>
  <c r="DW35" i="13" s="1"/>
  <c r="DX35" i="13" s="1"/>
  <c r="DY35" i="13" s="1"/>
  <c r="DZ35" i="13" s="1"/>
  <c r="EA35" i="13" s="1"/>
  <c r="EB35" i="13" s="1"/>
  <c r="EC35" i="13" s="1"/>
  <c r="ED35" i="13" s="1"/>
  <c r="EE35" i="13" s="1"/>
  <c r="K75" i="8"/>
  <c r="L74" i="8"/>
  <c r="H88" i="14"/>
  <c r="E36" i="14"/>
  <c r="F36" i="14" s="1"/>
  <c r="G36" i="14" s="1"/>
  <c r="L126" i="14"/>
  <c r="L128" i="14" s="1"/>
  <c r="L16" i="14" s="1"/>
  <c r="M125" i="14"/>
  <c r="H82" i="14"/>
  <c r="G83" i="14"/>
  <c r="G85" i="14" s="1"/>
  <c r="D6" i="14" s="1"/>
  <c r="D26" i="14" s="1"/>
  <c r="K128" i="14"/>
  <c r="J110" i="14"/>
  <c r="F85" i="14"/>
  <c r="K122" i="14"/>
  <c r="L107" i="14"/>
  <c r="K108" i="14"/>
  <c r="K110" i="14" s="1"/>
  <c r="H14" i="14" s="1"/>
  <c r="M119" i="14"/>
  <c r="L120" i="14"/>
  <c r="L122" i="14" s="1"/>
  <c r="I15" i="14" s="1"/>
  <c r="I70" i="14"/>
  <c r="H71" i="14"/>
  <c r="H73" i="14" s="1"/>
  <c r="L131" i="14"/>
  <c r="K132" i="14"/>
  <c r="K134" i="14" s="1"/>
  <c r="H18" i="14" s="1"/>
  <c r="I88" i="14"/>
  <c r="H89" i="14"/>
  <c r="G73" i="14"/>
  <c r="D7" i="14"/>
  <c r="J104" i="14"/>
  <c r="L101" i="14"/>
  <c r="K102" i="14"/>
  <c r="K104" i="14" s="1"/>
  <c r="J79" i="14"/>
  <c r="L76" i="14"/>
  <c r="K77" i="14"/>
  <c r="K79" i="14" s="1"/>
  <c r="H5" i="14" s="1"/>
  <c r="J134" i="14"/>
  <c r="L114" i="14"/>
  <c r="L116" i="14" s="1"/>
  <c r="I17" i="14" s="1"/>
  <c r="M113" i="14"/>
  <c r="K116" i="14"/>
  <c r="K132" i="13"/>
  <c r="K134" i="13" s="1"/>
  <c r="H18" i="13" s="1"/>
  <c r="F93" i="13"/>
  <c r="H82" i="13"/>
  <c r="H83" i="13" s="1"/>
  <c r="H85" i="13" s="1"/>
  <c r="E6" i="13" s="1"/>
  <c r="E26" i="13" s="1"/>
  <c r="H70" i="13"/>
  <c r="I70" i="13" s="1"/>
  <c r="F95" i="13"/>
  <c r="L132" i="13"/>
  <c r="M131" i="13"/>
  <c r="G18" i="13"/>
  <c r="L120" i="13"/>
  <c r="L122" i="13" s="1"/>
  <c r="I15" i="13" s="1"/>
  <c r="M119" i="13"/>
  <c r="K122" i="13"/>
  <c r="H15" i="13" s="1"/>
  <c r="L114" i="13"/>
  <c r="M113" i="13"/>
  <c r="E36" i="13"/>
  <c r="F36" i="13" s="1"/>
  <c r="G36" i="13" s="1"/>
  <c r="J104" i="13"/>
  <c r="H17" i="13"/>
  <c r="L101" i="13"/>
  <c r="K102" i="13"/>
  <c r="K104" i="13" s="1"/>
  <c r="K77" i="13"/>
  <c r="K79" i="13" s="1"/>
  <c r="H5" i="13" s="1"/>
  <c r="H25" i="13" s="1"/>
  <c r="L76" i="13"/>
  <c r="G14" i="13"/>
  <c r="J79" i="13"/>
  <c r="M125" i="13"/>
  <c r="L126" i="13"/>
  <c r="L128" i="13" s="1"/>
  <c r="L16" i="13" s="1"/>
  <c r="D4" i="13"/>
  <c r="K128" i="13"/>
  <c r="L108" i="13"/>
  <c r="L110" i="13" s="1"/>
  <c r="I14" i="13" s="1"/>
  <c r="M107" i="13"/>
  <c r="H89" i="13"/>
  <c r="H91" i="13" s="1"/>
  <c r="E7" i="13" s="1"/>
  <c r="E27" i="13" s="1"/>
  <c r="I88" i="13"/>
  <c r="G91" i="13"/>
  <c r="G93" i="13" s="1"/>
  <c r="C6" i="13"/>
  <c r="CV28" i="10"/>
  <c r="M125" i="10"/>
  <c r="L126" i="10"/>
  <c r="L128" i="10" s="1"/>
  <c r="K122" i="10"/>
  <c r="M119" i="10"/>
  <c r="L120" i="10"/>
  <c r="L122" i="10" s="1"/>
  <c r="G89" i="10"/>
  <c r="G91" i="10" s="1"/>
  <c r="D7" i="10" s="1"/>
  <c r="D27" i="10" s="1"/>
  <c r="CU28" i="10"/>
  <c r="G83" i="10"/>
  <c r="G85" i="10" s="1"/>
  <c r="D6" i="10" s="1"/>
  <c r="D26" i="10" s="1"/>
  <c r="H82" i="10"/>
  <c r="C7" i="10"/>
  <c r="L107" i="10"/>
  <c r="K108" i="10"/>
  <c r="K110" i="10" s="1"/>
  <c r="H14" i="10" s="1"/>
  <c r="H71" i="10"/>
  <c r="H73" i="10" s="1"/>
  <c r="I70" i="10"/>
  <c r="J79" i="10"/>
  <c r="I88" i="10"/>
  <c r="H89" i="10"/>
  <c r="K77" i="10"/>
  <c r="K79" i="10" s="1"/>
  <c r="H5" i="10" s="1"/>
  <c r="H25" i="10" s="1"/>
  <c r="L76" i="10"/>
  <c r="J110" i="10"/>
  <c r="C6" i="10"/>
  <c r="K116" i="10"/>
  <c r="M113" i="10"/>
  <c r="L114" i="10"/>
  <c r="L116" i="10" s="1"/>
  <c r="D4" i="10"/>
  <c r="J104" i="10"/>
  <c r="K102" i="10"/>
  <c r="K104" i="10" s="1"/>
  <c r="L101" i="10"/>
  <c r="J134" i="10"/>
  <c r="K132" i="10"/>
  <c r="K134" i="10" s="1"/>
  <c r="H18" i="10" s="1"/>
  <c r="L131" i="10"/>
  <c r="F73" i="10"/>
  <c r="L116" i="9"/>
  <c r="K117" i="9"/>
  <c r="K119" i="9" s="1"/>
  <c r="C7" i="9"/>
  <c r="J80" i="9"/>
  <c r="K79" i="9"/>
  <c r="C6" i="9"/>
  <c r="J76" i="9"/>
  <c r="K74" i="9"/>
  <c r="K76" i="9" s="1"/>
  <c r="H5" i="9" s="1"/>
  <c r="L73" i="9"/>
  <c r="L105" i="9"/>
  <c r="L107" i="9" s="1"/>
  <c r="M104" i="9"/>
  <c r="K113" i="9"/>
  <c r="F34" i="9"/>
  <c r="G34" i="9" s="1"/>
  <c r="L111" i="9"/>
  <c r="L113" i="9" s="1"/>
  <c r="M110" i="9"/>
  <c r="J107" i="9"/>
  <c r="H68" i="9"/>
  <c r="H70" i="9" s="1"/>
  <c r="I67" i="9"/>
  <c r="K99" i="9"/>
  <c r="K101" i="9" s="1"/>
  <c r="L98" i="9"/>
  <c r="G90" i="9"/>
  <c r="D4" i="9"/>
  <c r="J101" i="9"/>
  <c r="H86" i="9"/>
  <c r="I85" i="9"/>
  <c r="J119" i="9"/>
  <c r="F90" i="9"/>
  <c r="C4" i="9"/>
  <c r="D22" i="8"/>
  <c r="I87" i="8"/>
  <c r="I89" i="8" s="1"/>
  <c r="F7" i="8" s="1"/>
  <c r="F25" i="8" s="1"/>
  <c r="J86" i="8"/>
  <c r="K101" i="8"/>
  <c r="K103" i="8" s="1"/>
  <c r="L100" i="8"/>
  <c r="J103" i="8"/>
  <c r="L113" i="8"/>
  <c r="L115" i="8" s="1"/>
  <c r="M112" i="8"/>
  <c r="G5" i="8"/>
  <c r="J68" i="8"/>
  <c r="I69" i="8"/>
  <c r="K115" i="8"/>
  <c r="J109" i="8"/>
  <c r="L106" i="8"/>
  <c r="K107" i="8"/>
  <c r="K109" i="8" s="1"/>
  <c r="H80" i="8"/>
  <c r="G81" i="8"/>
  <c r="F91" i="8"/>
  <c r="K77" i="8"/>
  <c r="H5" i="8" s="1"/>
  <c r="J121" i="8"/>
  <c r="L118" i="8"/>
  <c r="K119" i="8"/>
  <c r="K121" i="8" s="1"/>
  <c r="F33" i="7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BN33" i="7" s="1"/>
  <c r="BO33" i="7" s="1"/>
  <c r="BP33" i="7" s="1"/>
  <c r="BQ33" i="7" s="1"/>
  <c r="BR33" i="7" s="1"/>
  <c r="BS33" i="7" s="1"/>
  <c r="BT33" i="7" s="1"/>
  <c r="BU33" i="7" s="1"/>
  <c r="BV33" i="7" s="1"/>
  <c r="BW33" i="7" s="1"/>
  <c r="BX33" i="7" s="1"/>
  <c r="BY33" i="7" s="1"/>
  <c r="BZ33" i="7" s="1"/>
  <c r="CA33" i="7" s="1"/>
  <c r="CB33" i="7" s="1"/>
  <c r="CC33" i="7" s="1"/>
  <c r="CD33" i="7" s="1"/>
  <c r="CE33" i="7" s="1"/>
  <c r="CF33" i="7" s="1"/>
  <c r="CG33" i="7" s="1"/>
  <c r="CH33" i="7" s="1"/>
  <c r="CI33" i="7" s="1"/>
  <c r="J118" i="7"/>
  <c r="J120" i="7" s="1"/>
  <c r="G16" i="7" s="1"/>
  <c r="K117" i="7"/>
  <c r="J68" i="7"/>
  <c r="I69" i="7"/>
  <c r="I71" i="7" s="1"/>
  <c r="F4" i="7" s="1"/>
  <c r="F124" i="7"/>
  <c r="G124" i="7" s="1"/>
  <c r="F241" i="7"/>
  <c r="G241" i="7" s="1"/>
  <c r="H241" i="7" s="1"/>
  <c r="I241" i="7" s="1"/>
  <c r="J241" i="7" s="1"/>
  <c r="K241" i="7" s="1"/>
  <c r="L241" i="7" s="1"/>
  <c r="M241" i="7" s="1"/>
  <c r="N241" i="7" s="1"/>
  <c r="O241" i="7" s="1"/>
  <c r="P241" i="7" s="1"/>
  <c r="Q241" i="7" s="1"/>
  <c r="R241" i="7" s="1"/>
  <c r="S241" i="7" s="1"/>
  <c r="T241" i="7" s="1"/>
  <c r="U241" i="7" s="1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AG241" i="7" s="1"/>
  <c r="AH241" i="7" s="1"/>
  <c r="AI241" i="7" s="1"/>
  <c r="AJ241" i="7" s="1"/>
  <c r="AK241" i="7" s="1"/>
  <c r="AL241" i="7" s="1"/>
  <c r="AM241" i="7" s="1"/>
  <c r="AN241" i="7" s="1"/>
  <c r="AO241" i="7" s="1"/>
  <c r="AP241" i="7" s="1"/>
  <c r="AQ241" i="7" s="1"/>
  <c r="AR241" i="7" s="1"/>
  <c r="AS241" i="7" s="1"/>
  <c r="AT241" i="7" s="1"/>
  <c r="AU241" i="7" s="1"/>
  <c r="AV241" i="7" s="1"/>
  <c r="AW241" i="7" s="1"/>
  <c r="AX241" i="7" s="1"/>
  <c r="AY241" i="7" s="1"/>
  <c r="AZ241" i="7" s="1"/>
  <c r="BA241" i="7" s="1"/>
  <c r="BB241" i="7" s="1"/>
  <c r="BC241" i="7" s="1"/>
  <c r="BD241" i="7" s="1"/>
  <c r="BE241" i="7" s="1"/>
  <c r="BF241" i="7" s="1"/>
  <c r="BG241" i="7" s="1"/>
  <c r="BH241" i="7" s="1"/>
  <c r="BI241" i="7" s="1"/>
  <c r="BJ241" i="7" s="1"/>
  <c r="BK241" i="7" s="1"/>
  <c r="BL241" i="7" s="1"/>
  <c r="BM241" i="7" s="1"/>
  <c r="BN241" i="7" s="1"/>
  <c r="BO241" i="7" s="1"/>
  <c r="BP241" i="7" s="1"/>
  <c r="BQ241" i="7" s="1"/>
  <c r="BR241" i="7" s="1"/>
  <c r="BS241" i="7" s="1"/>
  <c r="BT241" i="7" s="1"/>
  <c r="BU241" i="7" s="1"/>
  <c r="BV241" i="7" s="1"/>
  <c r="BW241" i="7" s="1"/>
  <c r="BX241" i="7" s="1"/>
  <c r="G69" i="7"/>
  <c r="G71" i="7" s="1"/>
  <c r="D4" i="7" s="1"/>
  <c r="D22" i="7" s="1"/>
  <c r="E17" i="7"/>
  <c r="F32" i="7" s="1"/>
  <c r="F17" i="7"/>
  <c r="G32" i="7" s="1"/>
  <c r="F22" i="7"/>
  <c r="J100" i="7"/>
  <c r="K99" i="7"/>
  <c r="D17" i="7"/>
  <c r="E32" i="7" s="1"/>
  <c r="K74" i="7"/>
  <c r="J75" i="7"/>
  <c r="D73" i="7"/>
  <c r="C6" i="7"/>
  <c r="E4" i="7"/>
  <c r="K105" i="7"/>
  <c r="G86" i="7"/>
  <c r="G81" i="7"/>
  <c r="H80" i="7"/>
  <c r="D85" i="7"/>
  <c r="K112" i="7"/>
  <c r="L111" i="7"/>
  <c r="F89" i="7"/>
  <c r="J108" i="7"/>
  <c r="F69" i="7"/>
  <c r="G92" i="7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BO92" i="7" s="1"/>
  <c r="BP92" i="7" s="1"/>
  <c r="BQ92" i="7" s="1"/>
  <c r="BR92" i="7" s="1"/>
  <c r="BS92" i="7" s="1"/>
  <c r="BT92" i="7" s="1"/>
  <c r="BU92" i="7" s="1"/>
  <c r="BV92" i="7" s="1"/>
  <c r="BW92" i="7" s="1"/>
  <c r="BX92" i="7" s="1"/>
  <c r="BY92" i="7" s="1"/>
  <c r="BZ92" i="7" s="1"/>
  <c r="CA92" i="7" s="1"/>
  <c r="CB92" i="7" s="1"/>
  <c r="CC92" i="7" s="1"/>
  <c r="CD92" i="7" s="1"/>
  <c r="CE92" i="7" s="1"/>
  <c r="CF92" i="7" s="1"/>
  <c r="CG92" i="7" s="1"/>
  <c r="CH92" i="7" s="1"/>
  <c r="CI92" i="7" s="1"/>
  <c r="CJ92" i="7" s="1"/>
  <c r="CK92" i="7" s="1"/>
  <c r="CL92" i="7" s="1"/>
  <c r="H123" i="7"/>
  <c r="I123" i="7" s="1"/>
  <c r="J123" i="7" s="1"/>
  <c r="K123" i="7" s="1"/>
  <c r="L123" i="7" s="1"/>
  <c r="M123" i="7" s="1"/>
  <c r="N123" i="7" s="1"/>
  <c r="O123" i="7" s="1"/>
  <c r="P123" i="7" s="1"/>
  <c r="Q123" i="7" s="1"/>
  <c r="R123" i="7" s="1"/>
  <c r="S123" i="7" s="1"/>
  <c r="T123" i="7" s="1"/>
  <c r="U123" i="7" s="1"/>
  <c r="V123" i="7" s="1"/>
  <c r="W123" i="7" s="1"/>
  <c r="X123" i="7" s="1"/>
  <c r="Y123" i="7" s="1"/>
  <c r="Z123" i="7" s="1"/>
  <c r="AA123" i="7" s="1"/>
  <c r="AB123" i="7" s="1"/>
  <c r="AC123" i="7" s="1"/>
  <c r="AD123" i="7" s="1"/>
  <c r="AE123" i="7" s="1"/>
  <c r="AF123" i="7" s="1"/>
  <c r="AG123" i="7" s="1"/>
  <c r="AH123" i="7" s="1"/>
  <c r="AI123" i="7" s="1"/>
  <c r="AJ123" i="7" s="1"/>
  <c r="AK123" i="7" s="1"/>
  <c r="AL123" i="7" s="1"/>
  <c r="AM123" i="7" s="1"/>
  <c r="AN123" i="7" s="1"/>
  <c r="AO123" i="7" s="1"/>
  <c r="AP123" i="7" s="1"/>
  <c r="AQ123" i="7" s="1"/>
  <c r="AR123" i="7" s="1"/>
  <c r="AS123" i="7" s="1"/>
  <c r="AT123" i="7" s="1"/>
  <c r="AU123" i="7" s="1"/>
  <c r="AV123" i="7" s="1"/>
  <c r="AW123" i="7" s="1"/>
  <c r="AX123" i="7" s="1"/>
  <c r="AY123" i="7" s="1"/>
  <c r="AZ123" i="7" s="1"/>
  <c r="BA123" i="7" s="1"/>
  <c r="BB123" i="7" s="1"/>
  <c r="BC123" i="7" s="1"/>
  <c r="BD123" i="7" s="1"/>
  <c r="BE123" i="7" s="1"/>
  <c r="BF123" i="7" s="1"/>
  <c r="BG123" i="7" s="1"/>
  <c r="BH123" i="7" s="1"/>
  <c r="BI123" i="7" s="1"/>
  <c r="BJ123" i="7" s="1"/>
  <c r="BK123" i="7" s="1"/>
  <c r="BL123" i="7" s="1"/>
  <c r="BM123" i="7" s="1"/>
  <c r="BN123" i="7" s="1"/>
  <c r="BO123" i="7" s="1"/>
  <c r="BP123" i="7" s="1"/>
  <c r="BQ123" i="7" s="1"/>
  <c r="BR123" i="7" s="1"/>
  <c r="BS123" i="7" s="1"/>
  <c r="BT123" i="7" s="1"/>
  <c r="BU123" i="7" s="1"/>
  <c r="BV123" i="7" s="1"/>
  <c r="BW123" i="7" s="1"/>
  <c r="BX123" i="7" s="1"/>
  <c r="BY123" i="7" s="1"/>
  <c r="BZ123" i="7" s="1"/>
  <c r="CA123" i="7" s="1"/>
  <c r="CB123" i="7" s="1"/>
  <c r="CC123" i="7" s="1"/>
  <c r="CD123" i="7" s="1"/>
  <c r="CE123" i="7" s="1"/>
  <c r="CF123" i="7" s="1"/>
  <c r="CG123" i="7" s="1"/>
  <c r="CH123" i="7" s="1"/>
  <c r="CI123" i="7" s="1"/>
  <c r="CJ123" i="7" s="1"/>
  <c r="CK123" i="7" s="1"/>
  <c r="CL123" i="7" s="1"/>
  <c r="CM73" i="4"/>
  <c r="CN73" i="4"/>
  <c r="CO73" i="4"/>
  <c r="CP73" i="4"/>
  <c r="CQ73" i="4"/>
  <c r="CR73" i="4"/>
  <c r="CS73" i="4"/>
  <c r="CT73" i="4"/>
  <c r="CU73" i="4"/>
  <c r="CV73" i="4"/>
  <c r="CW73" i="4"/>
  <c r="CM79" i="4"/>
  <c r="CN79" i="4"/>
  <c r="CO79" i="4"/>
  <c r="CP79" i="4"/>
  <c r="CQ79" i="4"/>
  <c r="CR79" i="4"/>
  <c r="CS79" i="4"/>
  <c r="CT79" i="4"/>
  <c r="CU79" i="4"/>
  <c r="CV79" i="4"/>
  <c r="CW79" i="4"/>
  <c r="CM85" i="4"/>
  <c r="CN85" i="4"/>
  <c r="CO85" i="4"/>
  <c r="CP85" i="4"/>
  <c r="CQ85" i="4"/>
  <c r="CR85" i="4"/>
  <c r="CS85" i="4"/>
  <c r="CT85" i="4"/>
  <c r="CU85" i="4"/>
  <c r="CV85" i="4"/>
  <c r="CW85" i="4"/>
  <c r="CM67" i="4"/>
  <c r="CN67" i="4"/>
  <c r="CO67" i="4"/>
  <c r="CP67" i="4"/>
  <c r="CQ67" i="4"/>
  <c r="CR67" i="4"/>
  <c r="CS67" i="4"/>
  <c r="CT67" i="4"/>
  <c r="CU67" i="4"/>
  <c r="CV67" i="4"/>
  <c r="CW67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BW247" i="4"/>
  <c r="BW263" i="4" s="1"/>
  <c r="BV247" i="4"/>
  <c r="BV263" i="4" s="1"/>
  <c r="BU247" i="4"/>
  <c r="BU263" i="4" s="1"/>
  <c r="BT247" i="4"/>
  <c r="BT263" i="4" s="1"/>
  <c r="BS247" i="4"/>
  <c r="BS263" i="4" s="1"/>
  <c r="BR247" i="4"/>
  <c r="BR263" i="4" s="1"/>
  <c r="BQ247" i="4"/>
  <c r="BQ263" i="4" s="1"/>
  <c r="BP247" i="4"/>
  <c r="BP263" i="4" s="1"/>
  <c r="BO247" i="4"/>
  <c r="BO263" i="4" s="1"/>
  <c r="BN247" i="4"/>
  <c r="BN263" i="4" s="1"/>
  <c r="BM247" i="4"/>
  <c r="BM263" i="4" s="1"/>
  <c r="BL247" i="4"/>
  <c r="BL263" i="4" s="1"/>
  <c r="BK247" i="4"/>
  <c r="BK263" i="4" s="1"/>
  <c r="BJ247" i="4"/>
  <c r="BJ263" i="4" s="1"/>
  <c r="BI247" i="4"/>
  <c r="BI263" i="4" s="1"/>
  <c r="BH247" i="4"/>
  <c r="BH263" i="4" s="1"/>
  <c r="BG247" i="4"/>
  <c r="BG263" i="4" s="1"/>
  <c r="BF247" i="4"/>
  <c r="BF263" i="4" s="1"/>
  <c r="BE247" i="4"/>
  <c r="BE263" i="4" s="1"/>
  <c r="BD247" i="4"/>
  <c r="BD263" i="4" s="1"/>
  <c r="BC247" i="4"/>
  <c r="BC263" i="4" s="1"/>
  <c r="BB247" i="4"/>
  <c r="BB263" i="4" s="1"/>
  <c r="BA247" i="4"/>
  <c r="BA263" i="4" s="1"/>
  <c r="AZ247" i="4"/>
  <c r="AZ263" i="4" s="1"/>
  <c r="AY247" i="4"/>
  <c r="AY263" i="4" s="1"/>
  <c r="AX247" i="4"/>
  <c r="AX263" i="4" s="1"/>
  <c r="AW247" i="4"/>
  <c r="AW263" i="4" s="1"/>
  <c r="AV247" i="4"/>
  <c r="AV263" i="4" s="1"/>
  <c r="AU247" i="4"/>
  <c r="AU263" i="4" s="1"/>
  <c r="AT247" i="4"/>
  <c r="AT263" i="4" s="1"/>
  <c r="AS247" i="4"/>
  <c r="AS263" i="4" s="1"/>
  <c r="AR247" i="4"/>
  <c r="AR263" i="4" s="1"/>
  <c r="AQ247" i="4"/>
  <c r="AQ263" i="4" s="1"/>
  <c r="AP247" i="4"/>
  <c r="AP263" i="4" s="1"/>
  <c r="AO247" i="4"/>
  <c r="AO263" i="4" s="1"/>
  <c r="AN247" i="4"/>
  <c r="AN263" i="4" s="1"/>
  <c r="AM247" i="4"/>
  <c r="AM263" i="4" s="1"/>
  <c r="AL247" i="4"/>
  <c r="AL263" i="4" s="1"/>
  <c r="AK247" i="4"/>
  <c r="AK263" i="4" s="1"/>
  <c r="AJ247" i="4"/>
  <c r="AJ263" i="4" s="1"/>
  <c r="AI247" i="4"/>
  <c r="AI263" i="4" s="1"/>
  <c r="AH247" i="4"/>
  <c r="AH263" i="4" s="1"/>
  <c r="AG247" i="4"/>
  <c r="AG263" i="4" s="1"/>
  <c r="AF247" i="4"/>
  <c r="AF263" i="4" s="1"/>
  <c r="AE247" i="4"/>
  <c r="AE263" i="4" s="1"/>
  <c r="AD247" i="4"/>
  <c r="AD263" i="4" s="1"/>
  <c r="AC247" i="4"/>
  <c r="AC263" i="4" s="1"/>
  <c r="AB247" i="4"/>
  <c r="AB263" i="4" s="1"/>
  <c r="AA247" i="4"/>
  <c r="AA263" i="4" s="1"/>
  <c r="Z247" i="4"/>
  <c r="Z263" i="4" s="1"/>
  <c r="Y247" i="4"/>
  <c r="Y263" i="4" s="1"/>
  <c r="X247" i="4"/>
  <c r="X263" i="4" s="1"/>
  <c r="W247" i="4"/>
  <c r="W263" i="4" s="1"/>
  <c r="V247" i="4"/>
  <c r="V263" i="4" s="1"/>
  <c r="U247" i="4"/>
  <c r="U263" i="4" s="1"/>
  <c r="T247" i="4"/>
  <c r="T263" i="4" s="1"/>
  <c r="S247" i="4"/>
  <c r="S263" i="4" s="1"/>
  <c r="R247" i="4"/>
  <c r="R263" i="4" s="1"/>
  <c r="Q247" i="4"/>
  <c r="Q263" i="4" s="1"/>
  <c r="P247" i="4"/>
  <c r="P263" i="4" s="1"/>
  <c r="O247" i="4"/>
  <c r="O263" i="4" s="1"/>
  <c r="N247" i="4"/>
  <c r="N263" i="4" s="1"/>
  <c r="M247" i="4"/>
  <c r="M263" i="4" s="1"/>
  <c r="L247" i="4"/>
  <c r="L263" i="4" s="1"/>
  <c r="K247" i="4"/>
  <c r="K263" i="4" s="1"/>
  <c r="J247" i="4"/>
  <c r="J263" i="4" s="1"/>
  <c r="I247" i="4"/>
  <c r="I263" i="4" s="1"/>
  <c r="H247" i="4"/>
  <c r="H263" i="4" s="1"/>
  <c r="G247" i="4"/>
  <c r="G263" i="4" s="1"/>
  <c r="F247" i="4"/>
  <c r="F263" i="4" s="1"/>
  <c r="E247" i="4"/>
  <c r="E263" i="4" s="1"/>
  <c r="D247" i="4"/>
  <c r="D263" i="4" s="1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C235" i="4" s="1"/>
  <c r="F123" i="4"/>
  <c r="I122" i="4"/>
  <c r="H122" i="4"/>
  <c r="G122" i="4"/>
  <c r="F122" i="4"/>
  <c r="F119" i="4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AO119" i="4" s="1"/>
  <c r="AP119" i="4" s="1"/>
  <c r="AQ119" i="4" s="1"/>
  <c r="AR119" i="4" s="1"/>
  <c r="AS119" i="4" s="1"/>
  <c r="AT119" i="4" s="1"/>
  <c r="AU119" i="4" s="1"/>
  <c r="AV119" i="4" s="1"/>
  <c r="AW119" i="4" s="1"/>
  <c r="AX119" i="4" s="1"/>
  <c r="AY119" i="4" s="1"/>
  <c r="AZ119" i="4" s="1"/>
  <c r="BA119" i="4" s="1"/>
  <c r="BB119" i="4" s="1"/>
  <c r="BC119" i="4" s="1"/>
  <c r="BD119" i="4" s="1"/>
  <c r="BE119" i="4" s="1"/>
  <c r="BF119" i="4" s="1"/>
  <c r="BG119" i="4" s="1"/>
  <c r="BH119" i="4" s="1"/>
  <c r="BI119" i="4" s="1"/>
  <c r="BJ119" i="4" s="1"/>
  <c r="BK119" i="4" s="1"/>
  <c r="BL119" i="4" s="1"/>
  <c r="BM119" i="4" s="1"/>
  <c r="BN119" i="4" s="1"/>
  <c r="BO119" i="4" s="1"/>
  <c r="BP119" i="4" s="1"/>
  <c r="BQ119" i="4" s="1"/>
  <c r="BR119" i="4" s="1"/>
  <c r="BS119" i="4" s="1"/>
  <c r="BT119" i="4" s="1"/>
  <c r="BU119" i="4" s="1"/>
  <c r="BV119" i="4" s="1"/>
  <c r="BW119" i="4" s="1"/>
  <c r="BX119" i="4" s="1"/>
  <c r="BY119" i="4" s="1"/>
  <c r="BZ119" i="4" s="1"/>
  <c r="CA119" i="4" s="1"/>
  <c r="CB119" i="4" s="1"/>
  <c r="CC119" i="4" s="1"/>
  <c r="CD119" i="4" s="1"/>
  <c r="CE119" i="4" s="1"/>
  <c r="CF119" i="4" s="1"/>
  <c r="CG119" i="4" s="1"/>
  <c r="CH119" i="4" s="1"/>
  <c r="CI119" i="4" s="1"/>
  <c r="CJ119" i="4" s="1"/>
  <c r="CK119" i="4" s="1"/>
  <c r="CL119" i="4" s="1"/>
  <c r="CM119" i="4" s="1"/>
  <c r="CN119" i="4" s="1"/>
  <c r="CO119" i="4" s="1"/>
  <c r="CP119" i="4" s="1"/>
  <c r="CQ119" i="4" s="1"/>
  <c r="CR119" i="4" s="1"/>
  <c r="CS119" i="4" s="1"/>
  <c r="CT119" i="4" s="1"/>
  <c r="CU119" i="4" s="1"/>
  <c r="CV119" i="4" s="1"/>
  <c r="CW119" i="4" s="1"/>
  <c r="F117" i="4"/>
  <c r="G117" i="4" s="1"/>
  <c r="H117" i="4" s="1"/>
  <c r="I117" i="4" s="1"/>
  <c r="J117" i="4" s="1"/>
  <c r="D116" i="4"/>
  <c r="F113" i="4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AQ113" i="4" s="1"/>
  <c r="AR113" i="4" s="1"/>
  <c r="AS113" i="4" s="1"/>
  <c r="AT113" i="4" s="1"/>
  <c r="AU113" i="4" s="1"/>
  <c r="AV113" i="4" s="1"/>
  <c r="AW113" i="4" s="1"/>
  <c r="AX113" i="4" s="1"/>
  <c r="AY113" i="4" s="1"/>
  <c r="AZ113" i="4" s="1"/>
  <c r="BA113" i="4" s="1"/>
  <c r="BB113" i="4" s="1"/>
  <c r="BC113" i="4" s="1"/>
  <c r="BD113" i="4" s="1"/>
  <c r="BE113" i="4" s="1"/>
  <c r="BF113" i="4" s="1"/>
  <c r="BG113" i="4" s="1"/>
  <c r="BH113" i="4" s="1"/>
  <c r="BI113" i="4" s="1"/>
  <c r="BJ113" i="4" s="1"/>
  <c r="BK113" i="4" s="1"/>
  <c r="BL113" i="4" s="1"/>
  <c r="BM113" i="4" s="1"/>
  <c r="BN113" i="4" s="1"/>
  <c r="BO113" i="4" s="1"/>
  <c r="BP113" i="4" s="1"/>
  <c r="BQ113" i="4" s="1"/>
  <c r="BR113" i="4" s="1"/>
  <c r="BS113" i="4" s="1"/>
  <c r="BT113" i="4" s="1"/>
  <c r="BU113" i="4" s="1"/>
  <c r="BV113" i="4" s="1"/>
  <c r="BW113" i="4" s="1"/>
  <c r="BX113" i="4" s="1"/>
  <c r="BY113" i="4" s="1"/>
  <c r="BZ113" i="4" s="1"/>
  <c r="CA113" i="4" s="1"/>
  <c r="CB113" i="4" s="1"/>
  <c r="CC113" i="4" s="1"/>
  <c r="CD113" i="4" s="1"/>
  <c r="CE113" i="4" s="1"/>
  <c r="CF113" i="4" s="1"/>
  <c r="CG113" i="4" s="1"/>
  <c r="CH113" i="4" s="1"/>
  <c r="CI113" i="4" s="1"/>
  <c r="CJ113" i="4" s="1"/>
  <c r="CK113" i="4" s="1"/>
  <c r="CL113" i="4" s="1"/>
  <c r="CM113" i="4" s="1"/>
  <c r="F111" i="4"/>
  <c r="G111" i="4" s="1"/>
  <c r="H111" i="4" s="1"/>
  <c r="I111" i="4" s="1"/>
  <c r="J111" i="4" s="1"/>
  <c r="K111" i="4" s="1"/>
  <c r="D110" i="4"/>
  <c r="F107" i="4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BO107" i="4" s="1"/>
  <c r="BP107" i="4" s="1"/>
  <c r="BQ107" i="4" s="1"/>
  <c r="BR107" i="4" s="1"/>
  <c r="BS107" i="4" s="1"/>
  <c r="BT107" i="4" s="1"/>
  <c r="BU107" i="4" s="1"/>
  <c r="BV107" i="4" s="1"/>
  <c r="BW107" i="4" s="1"/>
  <c r="BX107" i="4" s="1"/>
  <c r="BY107" i="4" s="1"/>
  <c r="BZ107" i="4" s="1"/>
  <c r="CA107" i="4" s="1"/>
  <c r="CB107" i="4" s="1"/>
  <c r="CC107" i="4" s="1"/>
  <c r="CD107" i="4" s="1"/>
  <c r="CE107" i="4" s="1"/>
  <c r="CF107" i="4" s="1"/>
  <c r="CG107" i="4" s="1"/>
  <c r="CH107" i="4" s="1"/>
  <c r="CI107" i="4" s="1"/>
  <c r="CJ107" i="4" s="1"/>
  <c r="CK107" i="4" s="1"/>
  <c r="CL107" i="4" s="1"/>
  <c r="CM107" i="4" s="1"/>
  <c r="CN107" i="4" s="1"/>
  <c r="CO107" i="4" s="1"/>
  <c r="CP107" i="4" s="1"/>
  <c r="CQ107" i="4" s="1"/>
  <c r="CR107" i="4" s="1"/>
  <c r="CS107" i="4" s="1"/>
  <c r="CT107" i="4" s="1"/>
  <c r="CU107" i="4" s="1"/>
  <c r="CV107" i="4" s="1"/>
  <c r="CW107" i="4" s="1"/>
  <c r="F105" i="4"/>
  <c r="G105" i="4" s="1"/>
  <c r="H105" i="4" s="1"/>
  <c r="I105" i="4" s="1"/>
  <c r="J105" i="4" s="1"/>
  <c r="D104" i="4"/>
  <c r="F101" i="4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T101" i="4" s="1"/>
  <c r="AU101" i="4" s="1"/>
  <c r="AV101" i="4" s="1"/>
  <c r="AW101" i="4" s="1"/>
  <c r="AX101" i="4" s="1"/>
  <c r="AY101" i="4" s="1"/>
  <c r="AZ101" i="4" s="1"/>
  <c r="BA101" i="4" s="1"/>
  <c r="BB101" i="4" s="1"/>
  <c r="BC101" i="4" s="1"/>
  <c r="BD101" i="4" s="1"/>
  <c r="BE101" i="4" s="1"/>
  <c r="BF101" i="4" s="1"/>
  <c r="BG101" i="4" s="1"/>
  <c r="BH101" i="4" s="1"/>
  <c r="BI101" i="4" s="1"/>
  <c r="BJ101" i="4" s="1"/>
  <c r="BK101" i="4" s="1"/>
  <c r="BL101" i="4" s="1"/>
  <c r="BM101" i="4" s="1"/>
  <c r="BN101" i="4" s="1"/>
  <c r="BO101" i="4" s="1"/>
  <c r="BP101" i="4" s="1"/>
  <c r="BQ101" i="4" s="1"/>
  <c r="BR101" i="4" s="1"/>
  <c r="BS101" i="4" s="1"/>
  <c r="BT101" i="4" s="1"/>
  <c r="BU101" i="4" s="1"/>
  <c r="BV101" i="4" s="1"/>
  <c r="BW101" i="4" s="1"/>
  <c r="BX101" i="4" s="1"/>
  <c r="BY101" i="4" s="1"/>
  <c r="BZ101" i="4" s="1"/>
  <c r="CA101" i="4" s="1"/>
  <c r="CB101" i="4" s="1"/>
  <c r="CC101" i="4" s="1"/>
  <c r="CD101" i="4" s="1"/>
  <c r="CE101" i="4" s="1"/>
  <c r="CF101" i="4" s="1"/>
  <c r="CG101" i="4" s="1"/>
  <c r="CH101" i="4" s="1"/>
  <c r="CI101" i="4" s="1"/>
  <c r="CJ101" i="4" s="1"/>
  <c r="CK101" i="4" s="1"/>
  <c r="CL101" i="4" s="1"/>
  <c r="CM101" i="4" s="1"/>
  <c r="CN101" i="4" s="1"/>
  <c r="CO101" i="4" s="1"/>
  <c r="CP101" i="4" s="1"/>
  <c r="CQ101" i="4" s="1"/>
  <c r="CR101" i="4" s="1"/>
  <c r="CS101" i="4" s="1"/>
  <c r="CT101" i="4" s="1"/>
  <c r="CU101" i="4" s="1"/>
  <c r="CV101" i="4" s="1"/>
  <c r="CW101" i="4" s="1"/>
  <c r="F99" i="4"/>
  <c r="G99" i="4" s="1"/>
  <c r="H99" i="4" s="1"/>
  <c r="I99" i="4" s="1"/>
  <c r="J99" i="4" s="1"/>
  <c r="D98" i="4"/>
  <c r="F92" i="4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T92" i="4" s="1"/>
  <c r="AU92" i="4" s="1"/>
  <c r="AV92" i="4" s="1"/>
  <c r="AW92" i="4" s="1"/>
  <c r="AX92" i="4" s="1"/>
  <c r="AY92" i="4" s="1"/>
  <c r="AZ92" i="4" s="1"/>
  <c r="BA92" i="4" s="1"/>
  <c r="BB92" i="4" s="1"/>
  <c r="BC92" i="4" s="1"/>
  <c r="BD92" i="4" s="1"/>
  <c r="BE92" i="4" s="1"/>
  <c r="BF92" i="4" s="1"/>
  <c r="BG92" i="4" s="1"/>
  <c r="BH92" i="4" s="1"/>
  <c r="BI92" i="4" s="1"/>
  <c r="BJ92" i="4" s="1"/>
  <c r="BK92" i="4" s="1"/>
  <c r="BL92" i="4" s="1"/>
  <c r="BM92" i="4" s="1"/>
  <c r="BN92" i="4" s="1"/>
  <c r="BO92" i="4" s="1"/>
  <c r="BP92" i="4" s="1"/>
  <c r="BQ92" i="4" s="1"/>
  <c r="BR92" i="4" s="1"/>
  <c r="BS92" i="4" s="1"/>
  <c r="BT92" i="4" s="1"/>
  <c r="BU92" i="4" s="1"/>
  <c r="BV92" i="4" s="1"/>
  <c r="BW92" i="4" s="1"/>
  <c r="BX92" i="4" s="1"/>
  <c r="BY92" i="4" s="1"/>
  <c r="BZ92" i="4" s="1"/>
  <c r="CA92" i="4" s="1"/>
  <c r="CB92" i="4" s="1"/>
  <c r="CC92" i="4" s="1"/>
  <c r="CD92" i="4" s="1"/>
  <c r="CE92" i="4" s="1"/>
  <c r="CF92" i="4" s="1"/>
  <c r="CG92" i="4" s="1"/>
  <c r="CH92" i="4" s="1"/>
  <c r="CI92" i="4" s="1"/>
  <c r="CJ92" i="4" s="1"/>
  <c r="CK92" i="4" s="1"/>
  <c r="CL92" i="4" s="1"/>
  <c r="CM92" i="4" s="1"/>
  <c r="CN92" i="4" s="1"/>
  <c r="CO92" i="4" s="1"/>
  <c r="CP92" i="4" s="1"/>
  <c r="CQ92" i="4" s="1"/>
  <c r="CR92" i="4" s="1"/>
  <c r="CS92" i="4" s="1"/>
  <c r="CT92" i="4" s="1"/>
  <c r="CU92" i="4" s="1"/>
  <c r="CV92" i="4" s="1"/>
  <c r="CW92" i="4" s="1"/>
  <c r="F88" i="4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T88" i="4" s="1"/>
  <c r="AU88" i="4" s="1"/>
  <c r="AV88" i="4" s="1"/>
  <c r="AW88" i="4" s="1"/>
  <c r="AX88" i="4" s="1"/>
  <c r="AY88" i="4" s="1"/>
  <c r="AZ88" i="4" s="1"/>
  <c r="BA88" i="4" s="1"/>
  <c r="BB88" i="4" s="1"/>
  <c r="BC88" i="4" s="1"/>
  <c r="BD88" i="4" s="1"/>
  <c r="BE88" i="4" s="1"/>
  <c r="BF88" i="4" s="1"/>
  <c r="BG88" i="4" s="1"/>
  <c r="BH88" i="4" s="1"/>
  <c r="BI88" i="4" s="1"/>
  <c r="BJ88" i="4" s="1"/>
  <c r="BK88" i="4" s="1"/>
  <c r="BL88" i="4" s="1"/>
  <c r="BM88" i="4" s="1"/>
  <c r="BN88" i="4" s="1"/>
  <c r="BO88" i="4" s="1"/>
  <c r="BP88" i="4" s="1"/>
  <c r="BQ88" i="4" s="1"/>
  <c r="BR88" i="4" s="1"/>
  <c r="BS88" i="4" s="1"/>
  <c r="BT88" i="4" s="1"/>
  <c r="BU88" i="4" s="1"/>
  <c r="BV88" i="4" s="1"/>
  <c r="BW88" i="4" s="1"/>
  <c r="BX88" i="4" s="1"/>
  <c r="BY88" i="4" s="1"/>
  <c r="BZ88" i="4" s="1"/>
  <c r="CA88" i="4" s="1"/>
  <c r="CB88" i="4" s="1"/>
  <c r="CC88" i="4" s="1"/>
  <c r="CD88" i="4" s="1"/>
  <c r="CE88" i="4" s="1"/>
  <c r="CF88" i="4" s="1"/>
  <c r="CG88" i="4" s="1"/>
  <c r="CH88" i="4" s="1"/>
  <c r="CI88" i="4" s="1"/>
  <c r="CJ88" i="4" s="1"/>
  <c r="CK88" i="4" s="1"/>
  <c r="CL88" i="4" s="1"/>
  <c r="CM88" i="4" s="1"/>
  <c r="CN88" i="4" s="1"/>
  <c r="CO88" i="4" s="1"/>
  <c r="CP88" i="4" s="1"/>
  <c r="CQ88" i="4" s="1"/>
  <c r="CR88" i="4" s="1"/>
  <c r="CS88" i="4" s="1"/>
  <c r="CT88" i="4" s="1"/>
  <c r="CU88" i="4" s="1"/>
  <c r="CV88" i="4" s="1"/>
  <c r="CW88" i="4" s="1"/>
  <c r="F86" i="4"/>
  <c r="CL85" i="4"/>
  <c r="CK85" i="4"/>
  <c r="CJ85" i="4"/>
  <c r="CI85" i="4"/>
  <c r="CH85" i="4"/>
  <c r="CG85" i="4"/>
  <c r="CF85" i="4"/>
  <c r="CE85" i="4"/>
  <c r="CD85" i="4"/>
  <c r="CC85" i="4"/>
  <c r="CB85" i="4"/>
  <c r="D85" i="4" s="1"/>
  <c r="CA85" i="4"/>
  <c r="F82" i="4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BA82" i="4" s="1"/>
  <c r="BB82" i="4" s="1"/>
  <c r="BC82" i="4" s="1"/>
  <c r="BD82" i="4" s="1"/>
  <c r="BE82" i="4" s="1"/>
  <c r="BF82" i="4" s="1"/>
  <c r="BG82" i="4" s="1"/>
  <c r="BH82" i="4" s="1"/>
  <c r="BI82" i="4" s="1"/>
  <c r="BJ82" i="4" s="1"/>
  <c r="BK82" i="4" s="1"/>
  <c r="BL82" i="4" s="1"/>
  <c r="BM82" i="4" s="1"/>
  <c r="BN82" i="4" s="1"/>
  <c r="BO82" i="4" s="1"/>
  <c r="BP82" i="4" s="1"/>
  <c r="BQ82" i="4" s="1"/>
  <c r="BR82" i="4" s="1"/>
  <c r="BS82" i="4" s="1"/>
  <c r="BT82" i="4" s="1"/>
  <c r="BU82" i="4" s="1"/>
  <c r="BV82" i="4" s="1"/>
  <c r="BW82" i="4" s="1"/>
  <c r="BX82" i="4" s="1"/>
  <c r="BY82" i="4" s="1"/>
  <c r="BZ82" i="4" s="1"/>
  <c r="CA82" i="4" s="1"/>
  <c r="CB82" i="4" s="1"/>
  <c r="CC82" i="4" s="1"/>
  <c r="CD82" i="4" s="1"/>
  <c r="CE82" i="4" s="1"/>
  <c r="CF82" i="4" s="1"/>
  <c r="CG82" i="4" s="1"/>
  <c r="CH82" i="4" s="1"/>
  <c r="CI82" i="4" s="1"/>
  <c r="CJ82" i="4" s="1"/>
  <c r="CK82" i="4" s="1"/>
  <c r="CL82" i="4" s="1"/>
  <c r="CM82" i="4" s="1"/>
  <c r="CN82" i="4" s="1"/>
  <c r="CO82" i="4" s="1"/>
  <c r="CP82" i="4" s="1"/>
  <c r="CQ82" i="4" s="1"/>
  <c r="CR82" i="4" s="1"/>
  <c r="CS82" i="4" s="1"/>
  <c r="CT82" i="4" s="1"/>
  <c r="CU82" i="4" s="1"/>
  <c r="CV82" i="4" s="1"/>
  <c r="CW82" i="4" s="1"/>
  <c r="F80" i="4"/>
  <c r="F81" i="4" s="1"/>
  <c r="CL79" i="4"/>
  <c r="CK79" i="4"/>
  <c r="CJ79" i="4"/>
  <c r="CI79" i="4"/>
  <c r="CH79" i="4"/>
  <c r="CG79" i="4"/>
  <c r="CF79" i="4"/>
  <c r="CE79" i="4"/>
  <c r="CD79" i="4"/>
  <c r="CC79" i="4"/>
  <c r="CB79" i="4"/>
  <c r="D79" i="4" s="1"/>
  <c r="CA79" i="4"/>
  <c r="F76" i="4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T76" i="4" s="1"/>
  <c r="AU76" i="4" s="1"/>
  <c r="AV76" i="4" s="1"/>
  <c r="AW76" i="4" s="1"/>
  <c r="AX76" i="4" s="1"/>
  <c r="AY76" i="4" s="1"/>
  <c r="AZ76" i="4" s="1"/>
  <c r="BA76" i="4" s="1"/>
  <c r="BB76" i="4" s="1"/>
  <c r="BC76" i="4" s="1"/>
  <c r="BD76" i="4" s="1"/>
  <c r="BE76" i="4" s="1"/>
  <c r="BF76" i="4" s="1"/>
  <c r="BG76" i="4" s="1"/>
  <c r="BH76" i="4" s="1"/>
  <c r="BI76" i="4" s="1"/>
  <c r="BJ76" i="4" s="1"/>
  <c r="BK76" i="4" s="1"/>
  <c r="BL76" i="4" s="1"/>
  <c r="BM76" i="4" s="1"/>
  <c r="BN76" i="4" s="1"/>
  <c r="BO76" i="4" s="1"/>
  <c r="BP76" i="4" s="1"/>
  <c r="BQ76" i="4" s="1"/>
  <c r="BR76" i="4" s="1"/>
  <c r="BS76" i="4" s="1"/>
  <c r="BT76" i="4" s="1"/>
  <c r="BU76" i="4" s="1"/>
  <c r="BV76" i="4" s="1"/>
  <c r="BW76" i="4" s="1"/>
  <c r="BX76" i="4" s="1"/>
  <c r="BY76" i="4" s="1"/>
  <c r="BZ76" i="4" s="1"/>
  <c r="CA76" i="4" s="1"/>
  <c r="CB76" i="4" s="1"/>
  <c r="CC76" i="4" s="1"/>
  <c r="CD76" i="4" s="1"/>
  <c r="CE76" i="4" s="1"/>
  <c r="CF76" i="4" s="1"/>
  <c r="CG76" i="4" s="1"/>
  <c r="CH76" i="4" s="1"/>
  <c r="CI76" i="4" s="1"/>
  <c r="CJ76" i="4" s="1"/>
  <c r="CK76" i="4" s="1"/>
  <c r="CL76" i="4" s="1"/>
  <c r="CM76" i="4" s="1"/>
  <c r="CN76" i="4" s="1"/>
  <c r="CO76" i="4" s="1"/>
  <c r="CP76" i="4" s="1"/>
  <c r="CQ76" i="4" s="1"/>
  <c r="CR76" i="4" s="1"/>
  <c r="CS76" i="4" s="1"/>
  <c r="CT76" i="4" s="1"/>
  <c r="CU76" i="4" s="1"/>
  <c r="CV76" i="4" s="1"/>
  <c r="CW76" i="4" s="1"/>
  <c r="F74" i="4"/>
  <c r="G74" i="4" s="1"/>
  <c r="H74" i="4" s="1"/>
  <c r="I74" i="4" s="1"/>
  <c r="J74" i="4" s="1"/>
  <c r="CL73" i="4"/>
  <c r="CK73" i="4"/>
  <c r="CJ73" i="4"/>
  <c r="CI73" i="4"/>
  <c r="CH73" i="4"/>
  <c r="CG73" i="4"/>
  <c r="CF73" i="4"/>
  <c r="CE73" i="4"/>
  <c r="CD73" i="4"/>
  <c r="CC73" i="4"/>
  <c r="CB73" i="4"/>
  <c r="D73" i="4" s="1"/>
  <c r="CA73" i="4"/>
  <c r="F70" i="4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BL70" i="4" s="1"/>
  <c r="BM70" i="4" s="1"/>
  <c r="BN70" i="4" s="1"/>
  <c r="BO70" i="4" s="1"/>
  <c r="BP70" i="4" s="1"/>
  <c r="BQ70" i="4" s="1"/>
  <c r="BR70" i="4" s="1"/>
  <c r="BS70" i="4" s="1"/>
  <c r="BT70" i="4" s="1"/>
  <c r="BU70" i="4" s="1"/>
  <c r="BV70" i="4" s="1"/>
  <c r="BW70" i="4" s="1"/>
  <c r="BX70" i="4" s="1"/>
  <c r="BY70" i="4" s="1"/>
  <c r="BZ70" i="4" s="1"/>
  <c r="CA70" i="4" s="1"/>
  <c r="CB70" i="4" s="1"/>
  <c r="CC70" i="4" s="1"/>
  <c r="CD70" i="4" s="1"/>
  <c r="CE70" i="4" s="1"/>
  <c r="CF70" i="4" s="1"/>
  <c r="CG70" i="4" s="1"/>
  <c r="CH70" i="4" s="1"/>
  <c r="CI70" i="4" s="1"/>
  <c r="CJ70" i="4" s="1"/>
  <c r="CK70" i="4" s="1"/>
  <c r="CL70" i="4" s="1"/>
  <c r="CM70" i="4" s="1"/>
  <c r="CN70" i="4" s="1"/>
  <c r="CO70" i="4" s="1"/>
  <c r="CP70" i="4" s="1"/>
  <c r="CQ70" i="4" s="1"/>
  <c r="CR70" i="4" s="1"/>
  <c r="CS70" i="4" s="1"/>
  <c r="CT70" i="4" s="1"/>
  <c r="CU70" i="4" s="1"/>
  <c r="CV70" i="4" s="1"/>
  <c r="CW70" i="4" s="1"/>
  <c r="F68" i="4"/>
  <c r="G68" i="4" s="1"/>
  <c r="CL67" i="4"/>
  <c r="CK67" i="4"/>
  <c r="CJ67" i="4"/>
  <c r="CI67" i="4"/>
  <c r="CH67" i="4"/>
  <c r="CG67" i="4"/>
  <c r="CF67" i="4"/>
  <c r="CE67" i="4"/>
  <c r="CD67" i="4"/>
  <c r="CC67" i="4"/>
  <c r="CB67" i="4"/>
  <c r="CA67" i="4"/>
  <c r="D62" i="4"/>
  <c r="D60" i="4"/>
  <c r="D58" i="4"/>
  <c r="D56" i="4"/>
  <c r="D54" i="4"/>
  <c r="D52" i="4"/>
  <c r="D44" i="4"/>
  <c r="D42" i="4"/>
  <c r="D40" i="4"/>
  <c r="F16" i="4"/>
  <c r="E16" i="4"/>
  <c r="D16" i="4"/>
  <c r="C16" i="4"/>
  <c r="G15" i="4"/>
  <c r="F15" i="4"/>
  <c r="E15" i="4"/>
  <c r="D15" i="4"/>
  <c r="C15" i="4"/>
  <c r="F13" i="4"/>
  <c r="E13" i="4"/>
  <c r="D13" i="4"/>
  <c r="C13" i="4"/>
  <c r="F5" i="4"/>
  <c r="F23" i="4" s="1"/>
  <c r="E5" i="4"/>
  <c r="E23" i="4" s="1"/>
  <c r="D5" i="4"/>
  <c r="D23" i="4" s="1"/>
  <c r="C5" i="4"/>
  <c r="C23" i="4" s="1"/>
  <c r="L75" i="8" l="1"/>
  <c r="L77" i="8" s="1"/>
  <c r="I5" i="8" s="1"/>
  <c r="M74" i="8"/>
  <c r="H71" i="13"/>
  <c r="H73" i="13" s="1"/>
  <c r="M101" i="14"/>
  <c r="L102" i="14"/>
  <c r="L104" i="14" s="1"/>
  <c r="M107" i="14"/>
  <c r="L108" i="14"/>
  <c r="L110" i="14" s="1"/>
  <c r="I14" i="14" s="1"/>
  <c r="J136" i="14"/>
  <c r="G13" i="14"/>
  <c r="H15" i="14"/>
  <c r="D27" i="14"/>
  <c r="K136" i="14"/>
  <c r="H13" i="14"/>
  <c r="H17" i="14"/>
  <c r="C6" i="14"/>
  <c r="F93" i="14"/>
  <c r="N119" i="14"/>
  <c r="M120" i="14"/>
  <c r="G93" i="14"/>
  <c r="D4" i="14"/>
  <c r="G14" i="14"/>
  <c r="M114" i="14"/>
  <c r="N113" i="14"/>
  <c r="H91" i="14"/>
  <c r="I89" i="14"/>
  <c r="I91" i="14" s="1"/>
  <c r="F7" i="14" s="1"/>
  <c r="F27" i="14" s="1"/>
  <c r="J88" i="14"/>
  <c r="G18" i="14"/>
  <c r="L132" i="14"/>
  <c r="M131" i="14"/>
  <c r="H25" i="14"/>
  <c r="E4" i="14"/>
  <c r="H83" i="14"/>
  <c r="I82" i="14"/>
  <c r="M76" i="14"/>
  <c r="L77" i="14"/>
  <c r="I71" i="14"/>
  <c r="J70" i="14"/>
  <c r="N125" i="14"/>
  <c r="M126" i="14"/>
  <c r="G5" i="14"/>
  <c r="I82" i="13"/>
  <c r="I83" i="13" s="1"/>
  <c r="N125" i="13"/>
  <c r="M126" i="13"/>
  <c r="M128" i="13" s="1"/>
  <c r="M16" i="13" s="1"/>
  <c r="D7" i="13"/>
  <c r="G5" i="13"/>
  <c r="M114" i="13"/>
  <c r="M116" i="13" s="1"/>
  <c r="J17" i="13" s="1"/>
  <c r="N113" i="13"/>
  <c r="I71" i="13"/>
  <c r="I73" i="13" s="1"/>
  <c r="J70" i="13"/>
  <c r="L116" i="13"/>
  <c r="I89" i="13"/>
  <c r="J88" i="13"/>
  <c r="M76" i="13"/>
  <c r="L77" i="13"/>
  <c r="M120" i="13"/>
  <c r="N119" i="13"/>
  <c r="K136" i="13"/>
  <c r="H13" i="13"/>
  <c r="N107" i="13"/>
  <c r="M108" i="13"/>
  <c r="L102" i="13"/>
  <c r="L104" i="13" s="1"/>
  <c r="M101" i="13"/>
  <c r="N131" i="13"/>
  <c r="M132" i="13"/>
  <c r="M134" i="13" s="1"/>
  <c r="J18" i="13" s="1"/>
  <c r="L134" i="13"/>
  <c r="J136" i="13"/>
  <c r="G13" i="13"/>
  <c r="G95" i="13"/>
  <c r="C26" i="13"/>
  <c r="C8" i="13"/>
  <c r="D24" i="13"/>
  <c r="L16" i="10"/>
  <c r="M126" i="10"/>
  <c r="M128" i="10" s="1"/>
  <c r="N125" i="10"/>
  <c r="G93" i="10"/>
  <c r="M120" i="10"/>
  <c r="M122" i="10" s="1"/>
  <c r="N119" i="10"/>
  <c r="I82" i="10"/>
  <c r="H83" i="10"/>
  <c r="H85" i="10" s="1"/>
  <c r="E6" i="10" s="1"/>
  <c r="E26" i="10" s="1"/>
  <c r="G18" i="10"/>
  <c r="G14" i="10"/>
  <c r="M76" i="10"/>
  <c r="L77" i="10"/>
  <c r="L79" i="10" s="1"/>
  <c r="I5" i="10" s="1"/>
  <c r="L102" i="10"/>
  <c r="L104" i="10" s="1"/>
  <c r="M101" i="10"/>
  <c r="J136" i="10"/>
  <c r="G13" i="10"/>
  <c r="H91" i="10"/>
  <c r="J88" i="10"/>
  <c r="I89" i="10"/>
  <c r="I91" i="10" s="1"/>
  <c r="F7" i="10" s="1"/>
  <c r="F27" i="10" s="1"/>
  <c r="D24" i="10"/>
  <c r="D8" i="10"/>
  <c r="G5" i="10"/>
  <c r="K136" i="10"/>
  <c r="H13" i="10"/>
  <c r="J70" i="10"/>
  <c r="I71" i="10"/>
  <c r="I73" i="10" s="1"/>
  <c r="N113" i="10"/>
  <c r="M114" i="10"/>
  <c r="M116" i="10" s="1"/>
  <c r="E4" i="10"/>
  <c r="M107" i="10"/>
  <c r="L108" i="10"/>
  <c r="F93" i="10"/>
  <c r="C4" i="10"/>
  <c r="C27" i="10"/>
  <c r="M131" i="10"/>
  <c r="L132" i="10"/>
  <c r="L134" i="10" s="1"/>
  <c r="I18" i="10" s="1"/>
  <c r="C26" i="10"/>
  <c r="J121" i="9"/>
  <c r="G13" i="9"/>
  <c r="M73" i="9"/>
  <c r="L74" i="9"/>
  <c r="H14" i="9"/>
  <c r="H23" i="9"/>
  <c r="N104" i="9"/>
  <c r="M105" i="9"/>
  <c r="D22" i="9"/>
  <c r="D8" i="9"/>
  <c r="D26" i="9" s="1"/>
  <c r="L99" i="9"/>
  <c r="L101" i="9" s="1"/>
  <c r="M98" i="9"/>
  <c r="G5" i="9"/>
  <c r="K121" i="9"/>
  <c r="H13" i="9"/>
  <c r="I68" i="9"/>
  <c r="I70" i="9" s="1"/>
  <c r="J67" i="9"/>
  <c r="E4" i="9"/>
  <c r="C24" i="9"/>
  <c r="C22" i="9"/>
  <c r="C8" i="9"/>
  <c r="K80" i="9"/>
  <c r="K82" i="9" s="1"/>
  <c r="H6" i="9" s="1"/>
  <c r="L79" i="9"/>
  <c r="J82" i="9"/>
  <c r="F92" i="9"/>
  <c r="G92" i="9" s="1"/>
  <c r="C25" i="9"/>
  <c r="I86" i="9"/>
  <c r="I88" i="9" s="1"/>
  <c r="F7" i="9" s="1"/>
  <c r="F25" i="9" s="1"/>
  <c r="J85" i="9"/>
  <c r="H88" i="9"/>
  <c r="M111" i="9"/>
  <c r="M113" i="9" s="1"/>
  <c r="N110" i="9"/>
  <c r="M116" i="9"/>
  <c r="L117" i="9"/>
  <c r="H14" i="8"/>
  <c r="H23" i="8" s="1"/>
  <c r="I71" i="8"/>
  <c r="J69" i="8"/>
  <c r="J71" i="8" s="1"/>
  <c r="K68" i="8"/>
  <c r="F93" i="8"/>
  <c r="G14" i="8"/>
  <c r="M113" i="8"/>
  <c r="M115" i="8" s="1"/>
  <c r="N112" i="8"/>
  <c r="G83" i="8"/>
  <c r="H81" i="8"/>
  <c r="H83" i="8" s="1"/>
  <c r="I80" i="8"/>
  <c r="I14" i="8"/>
  <c r="I23" i="8"/>
  <c r="J123" i="8"/>
  <c r="G13" i="8"/>
  <c r="M118" i="8"/>
  <c r="L119" i="8"/>
  <c r="L121" i="8" s="1"/>
  <c r="M100" i="8"/>
  <c r="L101" i="8"/>
  <c r="L103" i="8" s="1"/>
  <c r="M106" i="8"/>
  <c r="L107" i="8"/>
  <c r="L109" i="8" s="1"/>
  <c r="K123" i="8"/>
  <c r="H13" i="8"/>
  <c r="K86" i="8"/>
  <c r="J87" i="8"/>
  <c r="E34" i="7"/>
  <c r="F34" i="7" s="1"/>
  <c r="G34" i="7" s="1"/>
  <c r="J69" i="7"/>
  <c r="J71" i="7" s="1"/>
  <c r="G4" i="7" s="1"/>
  <c r="K68" i="7"/>
  <c r="K118" i="7"/>
  <c r="K120" i="7" s="1"/>
  <c r="H16" i="7" s="1"/>
  <c r="L117" i="7"/>
  <c r="E22" i="7"/>
  <c r="C24" i="7"/>
  <c r="H81" i="7"/>
  <c r="H83" i="7" s="1"/>
  <c r="I80" i="7"/>
  <c r="C7" i="7"/>
  <c r="L99" i="7"/>
  <c r="K100" i="7"/>
  <c r="K102" i="7" s="1"/>
  <c r="L105" i="7"/>
  <c r="K106" i="7"/>
  <c r="G87" i="7"/>
  <c r="H86" i="7"/>
  <c r="J77" i="7"/>
  <c r="K75" i="7"/>
  <c r="K77" i="7" s="1"/>
  <c r="L74" i="7"/>
  <c r="L112" i="7"/>
  <c r="L114" i="7" s="1"/>
  <c r="I15" i="7" s="1"/>
  <c r="M111" i="7"/>
  <c r="J102" i="7"/>
  <c r="G14" i="7"/>
  <c r="K114" i="7"/>
  <c r="F71" i="7"/>
  <c r="G83" i="7"/>
  <c r="H124" i="7"/>
  <c r="I124" i="7" s="1"/>
  <c r="D67" i="4"/>
  <c r="F124" i="4"/>
  <c r="F83" i="4"/>
  <c r="C6" i="4" s="1"/>
  <c r="C24" i="4" s="1"/>
  <c r="E17" i="4"/>
  <c r="F69" i="4"/>
  <c r="D235" i="4"/>
  <c r="E235" i="4" s="1"/>
  <c r="F235" i="4" s="1"/>
  <c r="G235" i="4" s="1"/>
  <c r="H235" i="4" s="1"/>
  <c r="I235" i="4" s="1"/>
  <c r="J235" i="4" s="1"/>
  <c r="K235" i="4" s="1"/>
  <c r="L235" i="4" s="1"/>
  <c r="M235" i="4" s="1"/>
  <c r="N235" i="4" s="1"/>
  <c r="O235" i="4" s="1"/>
  <c r="CN113" i="4"/>
  <c r="CO113" i="4" s="1"/>
  <c r="CP113" i="4" s="1"/>
  <c r="CQ113" i="4" s="1"/>
  <c r="CR113" i="4" s="1"/>
  <c r="CS113" i="4" s="1"/>
  <c r="CT113" i="4" s="1"/>
  <c r="CU113" i="4" s="1"/>
  <c r="CV113" i="4" s="1"/>
  <c r="CW113" i="4" s="1"/>
  <c r="K74" i="4"/>
  <c r="L74" i="4" s="1"/>
  <c r="J75" i="4"/>
  <c r="G80" i="4"/>
  <c r="G81" i="4" s="1"/>
  <c r="D17" i="4"/>
  <c r="C17" i="4"/>
  <c r="G123" i="4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AD123" i="4" s="1"/>
  <c r="AE123" i="4" s="1"/>
  <c r="AF123" i="4" s="1"/>
  <c r="AG123" i="4" s="1"/>
  <c r="AH123" i="4" s="1"/>
  <c r="AI123" i="4" s="1"/>
  <c r="AJ123" i="4" s="1"/>
  <c r="AK123" i="4" s="1"/>
  <c r="AL123" i="4" s="1"/>
  <c r="AM123" i="4" s="1"/>
  <c r="AN123" i="4" s="1"/>
  <c r="AO123" i="4" s="1"/>
  <c r="AP123" i="4" s="1"/>
  <c r="AQ123" i="4" s="1"/>
  <c r="AR123" i="4" s="1"/>
  <c r="AS123" i="4" s="1"/>
  <c r="AT123" i="4" s="1"/>
  <c r="AU123" i="4" s="1"/>
  <c r="AV123" i="4" s="1"/>
  <c r="AW123" i="4" s="1"/>
  <c r="AX123" i="4" s="1"/>
  <c r="AY123" i="4" s="1"/>
  <c r="AZ123" i="4" s="1"/>
  <c r="BA123" i="4" s="1"/>
  <c r="BB123" i="4" s="1"/>
  <c r="BC123" i="4" s="1"/>
  <c r="BD123" i="4" s="1"/>
  <c r="BE123" i="4" s="1"/>
  <c r="BF123" i="4" s="1"/>
  <c r="BG123" i="4" s="1"/>
  <c r="BH123" i="4" s="1"/>
  <c r="BI123" i="4" s="1"/>
  <c r="BJ123" i="4" s="1"/>
  <c r="BK123" i="4" s="1"/>
  <c r="BL123" i="4" s="1"/>
  <c r="BM123" i="4" s="1"/>
  <c r="BN123" i="4" s="1"/>
  <c r="BO123" i="4" s="1"/>
  <c r="BP123" i="4" s="1"/>
  <c r="BQ123" i="4" s="1"/>
  <c r="BR123" i="4" s="1"/>
  <c r="BS123" i="4" s="1"/>
  <c r="BT123" i="4" s="1"/>
  <c r="BU123" i="4" s="1"/>
  <c r="BV123" i="4" s="1"/>
  <c r="BW123" i="4" s="1"/>
  <c r="BX123" i="4" s="1"/>
  <c r="BY123" i="4" s="1"/>
  <c r="BZ123" i="4" s="1"/>
  <c r="CA123" i="4" s="1"/>
  <c r="CB123" i="4" s="1"/>
  <c r="CC123" i="4" s="1"/>
  <c r="CD123" i="4" s="1"/>
  <c r="CE123" i="4" s="1"/>
  <c r="CF123" i="4" s="1"/>
  <c r="CG123" i="4" s="1"/>
  <c r="CH123" i="4" s="1"/>
  <c r="CI123" i="4" s="1"/>
  <c r="CJ123" i="4" s="1"/>
  <c r="CK123" i="4" s="1"/>
  <c r="CL123" i="4" s="1"/>
  <c r="CM123" i="4" s="1"/>
  <c r="CN123" i="4" s="1"/>
  <c r="CO123" i="4" s="1"/>
  <c r="CP123" i="4" s="1"/>
  <c r="CQ123" i="4" s="1"/>
  <c r="CR123" i="4" s="1"/>
  <c r="CS123" i="4" s="1"/>
  <c r="CT123" i="4" s="1"/>
  <c r="CU123" i="4" s="1"/>
  <c r="CV123" i="4" s="1"/>
  <c r="CW123" i="4" s="1"/>
  <c r="F17" i="4"/>
  <c r="H68" i="4"/>
  <c r="G69" i="4"/>
  <c r="G71" i="4" s="1"/>
  <c r="M74" i="4"/>
  <c r="L75" i="4"/>
  <c r="L77" i="4" s="1"/>
  <c r="I5" i="4" s="1"/>
  <c r="J77" i="4"/>
  <c r="K105" i="4"/>
  <c r="J106" i="4"/>
  <c r="K75" i="4"/>
  <c r="K77" i="4" s="1"/>
  <c r="H5" i="4" s="1"/>
  <c r="F71" i="4"/>
  <c r="C4" i="4" s="1"/>
  <c r="J118" i="4"/>
  <c r="K117" i="4"/>
  <c r="L111" i="4"/>
  <c r="K112" i="4"/>
  <c r="G83" i="4"/>
  <c r="D6" i="4" s="1"/>
  <c r="D24" i="4" s="1"/>
  <c r="P235" i="4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AE235" i="4" s="1"/>
  <c r="AF235" i="4" s="1"/>
  <c r="AG235" i="4" s="1"/>
  <c r="AH235" i="4" s="1"/>
  <c r="AI235" i="4" s="1"/>
  <c r="AJ235" i="4" s="1"/>
  <c r="AK235" i="4" s="1"/>
  <c r="AL235" i="4" s="1"/>
  <c r="AM235" i="4" s="1"/>
  <c r="AN235" i="4" s="1"/>
  <c r="AO235" i="4" s="1"/>
  <c r="AP235" i="4" s="1"/>
  <c r="AQ235" i="4" s="1"/>
  <c r="AR235" i="4" s="1"/>
  <c r="AS235" i="4" s="1"/>
  <c r="AT235" i="4" s="1"/>
  <c r="AU235" i="4" s="1"/>
  <c r="AV235" i="4" s="1"/>
  <c r="AW235" i="4" s="1"/>
  <c r="AX235" i="4" s="1"/>
  <c r="AY235" i="4" s="1"/>
  <c r="AZ235" i="4" s="1"/>
  <c r="BA235" i="4" s="1"/>
  <c r="BB235" i="4" s="1"/>
  <c r="BC235" i="4" s="1"/>
  <c r="BD235" i="4" s="1"/>
  <c r="BE235" i="4" s="1"/>
  <c r="BF235" i="4" s="1"/>
  <c r="BG235" i="4" s="1"/>
  <c r="BH235" i="4" s="1"/>
  <c r="BI235" i="4" s="1"/>
  <c r="BJ235" i="4" s="1"/>
  <c r="BK235" i="4" s="1"/>
  <c r="BL235" i="4" s="1"/>
  <c r="BM235" i="4" s="1"/>
  <c r="BN235" i="4" s="1"/>
  <c r="BO235" i="4" s="1"/>
  <c r="BP235" i="4" s="1"/>
  <c r="BQ235" i="4" s="1"/>
  <c r="BR235" i="4" s="1"/>
  <c r="BS235" i="4" s="1"/>
  <c r="BT235" i="4" s="1"/>
  <c r="BU235" i="4" s="1"/>
  <c r="BV235" i="4" s="1"/>
  <c r="BW235" i="4" s="1"/>
  <c r="BX235" i="4" s="1"/>
  <c r="F87" i="4"/>
  <c r="G86" i="4"/>
  <c r="J100" i="4"/>
  <c r="K99" i="4"/>
  <c r="H80" i="4"/>
  <c r="M75" i="8" l="1"/>
  <c r="M77" i="8" s="1"/>
  <c r="J5" i="8" s="1"/>
  <c r="J14" i="8" s="1"/>
  <c r="J23" i="8" s="1"/>
  <c r="N74" i="8"/>
  <c r="I73" i="14"/>
  <c r="H19" i="14"/>
  <c r="I34" i="14" s="1"/>
  <c r="L79" i="14"/>
  <c r="E7" i="14"/>
  <c r="M77" i="14"/>
  <c r="M79" i="14" s="1"/>
  <c r="J5" i="14" s="1"/>
  <c r="N76" i="14"/>
  <c r="N114" i="14"/>
  <c r="N116" i="14" s="1"/>
  <c r="K17" i="14" s="1"/>
  <c r="O113" i="14"/>
  <c r="J82" i="14"/>
  <c r="I83" i="14"/>
  <c r="I85" i="14" s="1"/>
  <c r="F6" i="14" s="1"/>
  <c r="F26" i="14" s="1"/>
  <c r="M116" i="14"/>
  <c r="H85" i="14"/>
  <c r="E24" i="14"/>
  <c r="D8" i="14"/>
  <c r="D28" i="14" s="1"/>
  <c r="D24" i="14"/>
  <c r="G19" i="14"/>
  <c r="N131" i="14"/>
  <c r="M132" i="14"/>
  <c r="M134" i="14" s="1"/>
  <c r="J18" i="14" s="1"/>
  <c r="N126" i="14"/>
  <c r="N128" i="14" s="1"/>
  <c r="N16" i="14" s="1"/>
  <c r="O125" i="14"/>
  <c r="L134" i="14"/>
  <c r="L136" i="14" s="1"/>
  <c r="M122" i="14"/>
  <c r="J138" i="14"/>
  <c r="K138" i="14" s="1"/>
  <c r="N120" i="14"/>
  <c r="N122" i="14" s="1"/>
  <c r="K15" i="14" s="1"/>
  <c r="O119" i="14"/>
  <c r="J71" i="14"/>
  <c r="J73" i="14" s="1"/>
  <c r="K70" i="14"/>
  <c r="G25" i="14"/>
  <c r="F95" i="14"/>
  <c r="G95" i="14" s="1"/>
  <c r="N107" i="14"/>
  <c r="M108" i="14"/>
  <c r="C26" i="14"/>
  <c r="C8" i="14"/>
  <c r="I13" i="14"/>
  <c r="M128" i="14"/>
  <c r="K88" i="14"/>
  <c r="J89" i="14"/>
  <c r="J91" i="14" s="1"/>
  <c r="G7" i="14" s="1"/>
  <c r="G27" i="14" s="1"/>
  <c r="M102" i="14"/>
  <c r="N101" i="14"/>
  <c r="H19" i="13"/>
  <c r="J82" i="13"/>
  <c r="K70" i="13"/>
  <c r="J71" i="13"/>
  <c r="J73" i="13" s="1"/>
  <c r="F4" i="13"/>
  <c r="G19" i="13"/>
  <c r="N114" i="13"/>
  <c r="N116" i="13" s="1"/>
  <c r="K17" i="13" s="1"/>
  <c r="O113" i="13"/>
  <c r="O119" i="13"/>
  <c r="N120" i="13"/>
  <c r="N122" i="13" s="1"/>
  <c r="K15" i="13" s="1"/>
  <c r="J138" i="13"/>
  <c r="K138" i="13" s="1"/>
  <c r="M122" i="13"/>
  <c r="G25" i="13"/>
  <c r="I18" i="13"/>
  <c r="L79" i="13"/>
  <c r="D27" i="13"/>
  <c r="M77" i="13"/>
  <c r="M79" i="13" s="1"/>
  <c r="J5" i="13" s="1"/>
  <c r="N76" i="13"/>
  <c r="J83" i="13"/>
  <c r="J85" i="13" s="1"/>
  <c r="G6" i="13" s="1"/>
  <c r="G26" i="13" s="1"/>
  <c r="K82" i="13"/>
  <c r="J89" i="13"/>
  <c r="J91" i="13" s="1"/>
  <c r="G7" i="13" s="1"/>
  <c r="G27" i="13" s="1"/>
  <c r="K88" i="13"/>
  <c r="I85" i="13"/>
  <c r="N132" i="13"/>
  <c r="O131" i="13"/>
  <c r="I91" i="13"/>
  <c r="O125" i="13"/>
  <c r="N126" i="13"/>
  <c r="D8" i="13"/>
  <c r="D28" i="13" s="1"/>
  <c r="N101" i="13"/>
  <c r="M102" i="13"/>
  <c r="H93" i="13"/>
  <c r="E4" i="13"/>
  <c r="L136" i="13"/>
  <c r="I13" i="13"/>
  <c r="C28" i="13"/>
  <c r="M110" i="13"/>
  <c r="I17" i="13"/>
  <c r="O107" i="13"/>
  <c r="N108" i="13"/>
  <c r="N110" i="13" s="1"/>
  <c r="K14" i="13" s="1"/>
  <c r="M16" i="10"/>
  <c r="H93" i="10"/>
  <c r="N126" i="10"/>
  <c r="O125" i="10"/>
  <c r="N120" i="10"/>
  <c r="N122" i="10" s="1"/>
  <c r="O119" i="10"/>
  <c r="H19" i="10"/>
  <c r="I34" i="10" s="1"/>
  <c r="J82" i="10"/>
  <c r="I83" i="10"/>
  <c r="I85" i="10" s="1"/>
  <c r="I93" i="10" s="1"/>
  <c r="N131" i="10"/>
  <c r="M132" i="10"/>
  <c r="M134" i="10" s="1"/>
  <c r="J18" i="10" s="1"/>
  <c r="E7" i="10"/>
  <c r="E8" i="10" s="1"/>
  <c r="E28" i="10" s="1"/>
  <c r="C24" i="10"/>
  <c r="C8" i="10"/>
  <c r="G19" i="10"/>
  <c r="F4" i="10"/>
  <c r="K70" i="10"/>
  <c r="J71" i="10"/>
  <c r="J73" i="10" s="1"/>
  <c r="J138" i="10"/>
  <c r="K138" i="10" s="1"/>
  <c r="L110" i="10"/>
  <c r="L136" i="10" s="1"/>
  <c r="N101" i="10"/>
  <c r="M102" i="10"/>
  <c r="M108" i="10"/>
  <c r="M110" i="10" s="1"/>
  <c r="J14" i="10" s="1"/>
  <c r="N107" i="10"/>
  <c r="I13" i="10"/>
  <c r="G25" i="10"/>
  <c r="F95" i="10"/>
  <c r="G95" i="10" s="1"/>
  <c r="N76" i="10"/>
  <c r="M77" i="10"/>
  <c r="M79" i="10" s="1"/>
  <c r="J5" i="10" s="1"/>
  <c r="K88" i="10"/>
  <c r="J89" i="10"/>
  <c r="N114" i="10"/>
  <c r="N116" i="10" s="1"/>
  <c r="O113" i="10"/>
  <c r="E24" i="10"/>
  <c r="G6" i="9"/>
  <c r="M79" i="9"/>
  <c r="L80" i="9"/>
  <c r="M99" i="9"/>
  <c r="N98" i="9"/>
  <c r="N111" i="9"/>
  <c r="N113" i="9" s="1"/>
  <c r="O110" i="9"/>
  <c r="H24" i="9"/>
  <c r="H15" i="9"/>
  <c r="L121" i="9"/>
  <c r="I13" i="9"/>
  <c r="G14" i="9"/>
  <c r="G23" i="9" s="1"/>
  <c r="M107" i="9"/>
  <c r="J68" i="9"/>
  <c r="K67" i="9"/>
  <c r="N73" i="9"/>
  <c r="M74" i="9"/>
  <c r="M76" i="9" s="1"/>
  <c r="J5" i="9" s="1"/>
  <c r="E7" i="9"/>
  <c r="E8" i="9"/>
  <c r="E26" i="9" s="1"/>
  <c r="E22" i="9"/>
  <c r="I90" i="9"/>
  <c r="F4" i="9"/>
  <c r="C26" i="9"/>
  <c r="L76" i="9"/>
  <c r="N116" i="9"/>
  <c r="M117" i="9"/>
  <c r="M119" i="9" s="1"/>
  <c r="O104" i="9"/>
  <c r="N105" i="9"/>
  <c r="N107" i="9" s="1"/>
  <c r="J86" i="9"/>
  <c r="K85" i="9"/>
  <c r="H90" i="9"/>
  <c r="L119" i="9"/>
  <c r="J123" i="9"/>
  <c r="K123" i="9" s="1"/>
  <c r="G4" i="8"/>
  <c r="M107" i="8"/>
  <c r="N106" i="8"/>
  <c r="L123" i="8"/>
  <c r="I13" i="8"/>
  <c r="N100" i="8"/>
  <c r="M101" i="8"/>
  <c r="N118" i="8"/>
  <c r="M119" i="8"/>
  <c r="M121" i="8" s="1"/>
  <c r="G23" i="8"/>
  <c r="G93" i="8"/>
  <c r="J125" i="8"/>
  <c r="K125" i="8" s="1"/>
  <c r="L68" i="8"/>
  <c r="K69" i="8"/>
  <c r="K71" i="8" s="1"/>
  <c r="J89" i="8"/>
  <c r="L86" i="8"/>
  <c r="K87" i="8"/>
  <c r="K89" i="8" s="1"/>
  <c r="H7" i="8" s="1"/>
  <c r="J80" i="8"/>
  <c r="I81" i="8"/>
  <c r="I83" i="8" s="1"/>
  <c r="F6" i="8" s="1"/>
  <c r="F24" i="8" s="1"/>
  <c r="D6" i="8"/>
  <c r="G91" i="8"/>
  <c r="E6" i="8"/>
  <c r="H91" i="8"/>
  <c r="I91" i="8"/>
  <c r="F4" i="8"/>
  <c r="O112" i="8"/>
  <c r="N113" i="8"/>
  <c r="L118" i="7"/>
  <c r="L120" i="7" s="1"/>
  <c r="I16" i="7" s="1"/>
  <c r="M117" i="7"/>
  <c r="K69" i="7"/>
  <c r="K71" i="7" s="1"/>
  <c r="H4" i="7" s="1"/>
  <c r="L68" i="7"/>
  <c r="G89" i="7"/>
  <c r="G91" i="7" s="1"/>
  <c r="L106" i="7"/>
  <c r="L108" i="7" s="1"/>
  <c r="I14" i="7" s="1"/>
  <c r="M105" i="7"/>
  <c r="H13" i="7"/>
  <c r="L100" i="7"/>
  <c r="L102" i="7" s="1"/>
  <c r="M99" i="7"/>
  <c r="F91" i="7"/>
  <c r="C4" i="7"/>
  <c r="J122" i="7"/>
  <c r="G13" i="7"/>
  <c r="C25" i="7"/>
  <c r="N111" i="7"/>
  <c r="M112" i="7"/>
  <c r="I81" i="7"/>
  <c r="I83" i="7" s="1"/>
  <c r="J80" i="7"/>
  <c r="H15" i="7"/>
  <c r="M74" i="7"/>
  <c r="L75" i="7"/>
  <c r="L77" i="7" s="1"/>
  <c r="I5" i="7" s="1"/>
  <c r="I23" i="7" s="1"/>
  <c r="E6" i="7"/>
  <c r="H5" i="7"/>
  <c r="K108" i="7"/>
  <c r="K122" i="7" s="1"/>
  <c r="D6" i="7"/>
  <c r="G5" i="7"/>
  <c r="I86" i="7"/>
  <c r="H87" i="7"/>
  <c r="H89" i="7" s="1"/>
  <c r="E7" i="7" s="1"/>
  <c r="E25" i="7" s="1"/>
  <c r="G124" i="4"/>
  <c r="H124" i="4" s="1"/>
  <c r="I124" i="4" s="1"/>
  <c r="L117" i="4"/>
  <c r="K118" i="4"/>
  <c r="K120" i="4" s="1"/>
  <c r="H16" i="4" s="1"/>
  <c r="J120" i="4"/>
  <c r="J108" i="4"/>
  <c r="L105" i="4"/>
  <c r="K106" i="4"/>
  <c r="K108" i="4" s="1"/>
  <c r="H14" i="4" s="1"/>
  <c r="H23" i="4" s="1"/>
  <c r="H81" i="4"/>
  <c r="I80" i="4"/>
  <c r="G5" i="4"/>
  <c r="L99" i="4"/>
  <c r="K100" i="4"/>
  <c r="K102" i="4" s="1"/>
  <c r="J102" i="4"/>
  <c r="K114" i="4"/>
  <c r="G87" i="4"/>
  <c r="G89" i="4" s="1"/>
  <c r="D7" i="4" s="1"/>
  <c r="D25" i="4" s="1"/>
  <c r="H86" i="4"/>
  <c r="L112" i="4"/>
  <c r="L114" i="4" s="1"/>
  <c r="I15" i="4" s="1"/>
  <c r="M111" i="4"/>
  <c r="F89" i="4"/>
  <c r="F91" i="4" s="1"/>
  <c r="N74" i="4"/>
  <c r="M75" i="4"/>
  <c r="M77" i="4" s="1"/>
  <c r="J5" i="4" s="1"/>
  <c r="D4" i="4"/>
  <c r="H69" i="4"/>
  <c r="I68" i="4"/>
  <c r="O74" i="8" l="1"/>
  <c r="N75" i="8"/>
  <c r="N77" i="8" s="1"/>
  <c r="L138" i="14"/>
  <c r="I34" i="13"/>
  <c r="O131" i="14"/>
  <c r="N132" i="14"/>
  <c r="N134" i="14" s="1"/>
  <c r="K18" i="14" s="1"/>
  <c r="J83" i="14"/>
  <c r="J85" i="14" s="1"/>
  <c r="G6" i="14" s="1"/>
  <c r="G26" i="14" s="1"/>
  <c r="K82" i="14"/>
  <c r="J17" i="14"/>
  <c r="O101" i="14"/>
  <c r="N102" i="14"/>
  <c r="N104" i="14" s="1"/>
  <c r="M104" i="14"/>
  <c r="H34" i="14"/>
  <c r="H36" i="14" s="1"/>
  <c r="I36" i="14" s="1"/>
  <c r="O114" i="14"/>
  <c r="O116" i="14" s="1"/>
  <c r="L17" i="14" s="1"/>
  <c r="P113" i="14"/>
  <c r="K71" i="14"/>
  <c r="K73" i="14" s="1"/>
  <c r="L70" i="14"/>
  <c r="L88" i="14"/>
  <c r="K89" i="14"/>
  <c r="K91" i="14" s="1"/>
  <c r="H7" i="14" s="1"/>
  <c r="H27" i="14" s="1"/>
  <c r="G4" i="14"/>
  <c r="N77" i="14"/>
  <c r="N79" i="14" s="1"/>
  <c r="K5" i="14" s="1"/>
  <c r="O76" i="14"/>
  <c r="P119" i="14"/>
  <c r="O120" i="14"/>
  <c r="O122" i="14" s="1"/>
  <c r="L15" i="14" s="1"/>
  <c r="M16" i="14"/>
  <c r="E27" i="14"/>
  <c r="C28" i="14"/>
  <c r="I5" i="14"/>
  <c r="J15" i="14"/>
  <c r="M110" i="14"/>
  <c r="I18" i="14"/>
  <c r="I19" i="14" s="1"/>
  <c r="J34" i="14" s="1"/>
  <c r="E6" i="14"/>
  <c r="H93" i="14"/>
  <c r="O107" i="14"/>
  <c r="N108" i="14"/>
  <c r="N110" i="14" s="1"/>
  <c r="K14" i="14" s="1"/>
  <c r="O126" i="14"/>
  <c r="O128" i="14" s="1"/>
  <c r="O16" i="14" s="1"/>
  <c r="P125" i="14"/>
  <c r="I93" i="14"/>
  <c r="F4" i="14"/>
  <c r="L138" i="13"/>
  <c r="K89" i="13"/>
  <c r="K91" i="13" s="1"/>
  <c r="H7" i="13" s="1"/>
  <c r="H27" i="13" s="1"/>
  <c r="L88" i="13"/>
  <c r="J15" i="13"/>
  <c r="E8" i="13"/>
  <c r="E28" i="13" s="1"/>
  <c r="E24" i="13"/>
  <c r="L82" i="13"/>
  <c r="K83" i="13"/>
  <c r="K85" i="13" s="1"/>
  <c r="H6" i="13" s="1"/>
  <c r="H26" i="13" s="1"/>
  <c r="H95" i="13"/>
  <c r="M104" i="13"/>
  <c r="N77" i="13"/>
  <c r="N79" i="13" s="1"/>
  <c r="K5" i="13" s="1"/>
  <c r="K25" i="13" s="1"/>
  <c r="O76" i="13"/>
  <c r="N102" i="13"/>
  <c r="N104" i="13" s="1"/>
  <c r="O101" i="13"/>
  <c r="O120" i="13"/>
  <c r="O122" i="13" s="1"/>
  <c r="L15" i="13" s="1"/>
  <c r="P119" i="13"/>
  <c r="P107" i="13"/>
  <c r="O108" i="13"/>
  <c r="O110" i="13" s="1"/>
  <c r="L14" i="13" s="1"/>
  <c r="O114" i="13"/>
  <c r="O116" i="13" s="1"/>
  <c r="P113" i="13"/>
  <c r="O126" i="13"/>
  <c r="O128" i="13" s="1"/>
  <c r="O16" i="13" s="1"/>
  <c r="P125" i="13"/>
  <c r="I5" i="13"/>
  <c r="H34" i="13"/>
  <c r="H36" i="13" s="1"/>
  <c r="I36" i="13" s="1"/>
  <c r="N128" i="13"/>
  <c r="J14" i="13"/>
  <c r="F24" i="13"/>
  <c r="F7" i="13"/>
  <c r="I93" i="13"/>
  <c r="O132" i="13"/>
  <c r="O134" i="13" s="1"/>
  <c r="L18" i="13" s="1"/>
  <c r="P131" i="13"/>
  <c r="J93" i="13"/>
  <c r="G4" i="13"/>
  <c r="N134" i="13"/>
  <c r="K71" i="13"/>
  <c r="L70" i="13"/>
  <c r="I19" i="13"/>
  <c r="J34" i="13" s="1"/>
  <c r="F6" i="13"/>
  <c r="H95" i="10"/>
  <c r="I95" i="10" s="1"/>
  <c r="O126" i="10"/>
  <c r="O128" i="10" s="1"/>
  <c r="P125" i="10"/>
  <c r="N128" i="10"/>
  <c r="O120" i="10"/>
  <c r="O122" i="10" s="1"/>
  <c r="P119" i="10"/>
  <c r="F6" i="10"/>
  <c r="F8" i="10" s="1"/>
  <c r="F28" i="10" s="1"/>
  <c r="K82" i="10"/>
  <c r="J83" i="10"/>
  <c r="J85" i="10" s="1"/>
  <c r="G6" i="10" s="1"/>
  <c r="G26" i="10" s="1"/>
  <c r="G4" i="10"/>
  <c r="L88" i="10"/>
  <c r="K89" i="10"/>
  <c r="K91" i="10" s="1"/>
  <c r="H7" i="10" s="1"/>
  <c r="H27" i="10" s="1"/>
  <c r="K71" i="10"/>
  <c r="K73" i="10" s="1"/>
  <c r="L70" i="10"/>
  <c r="F24" i="10"/>
  <c r="H34" i="10"/>
  <c r="N108" i="10"/>
  <c r="N110" i="10" s="1"/>
  <c r="K14" i="10" s="1"/>
  <c r="O107" i="10"/>
  <c r="C28" i="10"/>
  <c r="M104" i="10"/>
  <c r="O101" i="10"/>
  <c r="N102" i="10"/>
  <c r="N104" i="10" s="1"/>
  <c r="J91" i="10"/>
  <c r="J25" i="10"/>
  <c r="F26" i="10"/>
  <c r="O76" i="10"/>
  <c r="N77" i="10"/>
  <c r="I14" i="10"/>
  <c r="E27" i="10"/>
  <c r="O114" i="10"/>
  <c r="P113" i="10"/>
  <c r="L138" i="10"/>
  <c r="N132" i="10"/>
  <c r="O131" i="10"/>
  <c r="L85" i="9"/>
  <c r="K86" i="9"/>
  <c r="K88" i="9" s="1"/>
  <c r="H7" i="9" s="1"/>
  <c r="J88" i="9"/>
  <c r="F8" i="9"/>
  <c r="F26" i="9" s="1"/>
  <c r="F22" i="9"/>
  <c r="O105" i="9"/>
  <c r="O107" i="9" s="1"/>
  <c r="P104" i="9"/>
  <c r="H92" i="9"/>
  <c r="I92" i="9" s="1"/>
  <c r="I5" i="9"/>
  <c r="L67" i="9"/>
  <c r="K68" i="9"/>
  <c r="K70" i="9" s="1"/>
  <c r="M80" i="9"/>
  <c r="M82" i="9" s="1"/>
  <c r="J6" i="9" s="1"/>
  <c r="N79" i="9"/>
  <c r="N99" i="9"/>
  <c r="N101" i="9" s="1"/>
  <c r="O98" i="9"/>
  <c r="M101" i="9"/>
  <c r="L123" i="9"/>
  <c r="N74" i="9"/>
  <c r="O73" i="9"/>
  <c r="J70" i="9"/>
  <c r="O116" i="9"/>
  <c r="N117" i="9"/>
  <c r="N119" i="9" s="1"/>
  <c r="O111" i="9"/>
  <c r="O113" i="9" s="1"/>
  <c r="P110" i="9"/>
  <c r="E25" i="9"/>
  <c r="J23" i="9"/>
  <c r="J14" i="9"/>
  <c r="L82" i="9"/>
  <c r="G24" i="9"/>
  <c r="H93" i="8"/>
  <c r="I93" i="8" s="1"/>
  <c r="N115" i="8"/>
  <c r="K5" i="8"/>
  <c r="P112" i="8"/>
  <c r="O113" i="8"/>
  <c r="O115" i="8" s="1"/>
  <c r="F8" i="8"/>
  <c r="F26" i="8" s="1"/>
  <c r="F22" i="8"/>
  <c r="H16" i="8"/>
  <c r="H25" i="8"/>
  <c r="O118" i="8"/>
  <c r="N119" i="8"/>
  <c r="N121" i="8" s="1"/>
  <c r="M86" i="8"/>
  <c r="L87" i="8"/>
  <c r="L89" i="8" s="1"/>
  <c r="I7" i="8" s="1"/>
  <c r="M103" i="8"/>
  <c r="K80" i="8"/>
  <c r="J81" i="8"/>
  <c r="J83" i="8" s="1"/>
  <c r="O100" i="8"/>
  <c r="N101" i="8"/>
  <c r="N103" i="8" s="1"/>
  <c r="N107" i="8"/>
  <c r="N109" i="8" s="1"/>
  <c r="O106" i="8"/>
  <c r="M68" i="8"/>
  <c r="L69" i="8"/>
  <c r="L71" i="8" s="1"/>
  <c r="E24" i="8"/>
  <c r="E8" i="8"/>
  <c r="E26" i="8" s="1"/>
  <c r="G7" i="8"/>
  <c r="H4" i="8"/>
  <c r="M109" i="8"/>
  <c r="L125" i="8"/>
  <c r="D24" i="8"/>
  <c r="D8" i="8"/>
  <c r="G22" i="8"/>
  <c r="L69" i="7"/>
  <c r="L71" i="7" s="1"/>
  <c r="I4" i="7" s="1"/>
  <c r="M68" i="7"/>
  <c r="N117" i="7"/>
  <c r="M118" i="7"/>
  <c r="M120" i="7" s="1"/>
  <c r="J16" i="7" s="1"/>
  <c r="D24" i="7"/>
  <c r="J81" i="7"/>
  <c r="J83" i="7" s="1"/>
  <c r="K80" i="7"/>
  <c r="C22" i="7"/>
  <c r="C8" i="7"/>
  <c r="N99" i="7"/>
  <c r="M100" i="7"/>
  <c r="L122" i="7"/>
  <c r="I13" i="7"/>
  <c r="I17" i="7" s="1"/>
  <c r="J32" i="7" s="1"/>
  <c r="H22" i="7"/>
  <c r="F6" i="7"/>
  <c r="J86" i="7"/>
  <c r="I87" i="7"/>
  <c r="I89" i="7" s="1"/>
  <c r="F7" i="7" s="1"/>
  <c r="F25" i="7" s="1"/>
  <c r="J124" i="7"/>
  <c r="K124" i="7" s="1"/>
  <c r="G17" i="7"/>
  <c r="G22" i="7"/>
  <c r="H14" i="7"/>
  <c r="H91" i="7"/>
  <c r="N105" i="7"/>
  <c r="M106" i="7"/>
  <c r="M114" i="7"/>
  <c r="E24" i="7"/>
  <c r="E8" i="7"/>
  <c r="E26" i="7" s="1"/>
  <c r="F93" i="7"/>
  <c r="G93" i="7" s="1"/>
  <c r="N112" i="7"/>
  <c r="N114" i="7" s="1"/>
  <c r="K15" i="7" s="1"/>
  <c r="O111" i="7"/>
  <c r="G23" i="7"/>
  <c r="M75" i="7"/>
  <c r="N74" i="7"/>
  <c r="D7" i="7"/>
  <c r="H83" i="4"/>
  <c r="N111" i="4"/>
  <c r="M112" i="4"/>
  <c r="M114" i="4" s="1"/>
  <c r="J15" i="4" s="1"/>
  <c r="L106" i="4"/>
  <c r="L108" i="4" s="1"/>
  <c r="I14" i="4" s="1"/>
  <c r="I23" i="4" s="1"/>
  <c r="M105" i="4"/>
  <c r="I86" i="4"/>
  <c r="H87" i="4"/>
  <c r="G14" i="4"/>
  <c r="H15" i="4"/>
  <c r="C22" i="4"/>
  <c r="I69" i="4"/>
  <c r="I71" i="4" s="1"/>
  <c r="J68" i="4"/>
  <c r="J122" i="4"/>
  <c r="G13" i="4"/>
  <c r="F93" i="4"/>
  <c r="H71" i="4"/>
  <c r="D22" i="4"/>
  <c r="D8" i="4"/>
  <c r="D26" i="4" s="1"/>
  <c r="K122" i="4"/>
  <c r="H13" i="4"/>
  <c r="G91" i="4"/>
  <c r="M99" i="4"/>
  <c r="L100" i="4"/>
  <c r="G16" i="4"/>
  <c r="N75" i="4"/>
  <c r="O74" i="4"/>
  <c r="C7" i="4"/>
  <c r="C8" i="4" s="1"/>
  <c r="J80" i="4"/>
  <c r="I81" i="4"/>
  <c r="I83" i="4" s="1"/>
  <c r="F6" i="4" s="1"/>
  <c r="F24" i="4" s="1"/>
  <c r="M117" i="4"/>
  <c r="L118" i="4"/>
  <c r="P74" i="8" l="1"/>
  <c r="O75" i="8"/>
  <c r="O77" i="8" s="1"/>
  <c r="L5" i="8" s="1"/>
  <c r="J93" i="14"/>
  <c r="P126" i="14"/>
  <c r="P128" i="14" s="1"/>
  <c r="P16" i="14" s="1"/>
  <c r="Q125" i="14"/>
  <c r="J36" i="14"/>
  <c r="Q113" i="14"/>
  <c r="P114" i="14"/>
  <c r="P116" i="14" s="1"/>
  <c r="M17" i="14" s="1"/>
  <c r="F24" i="14"/>
  <c r="F8" i="14"/>
  <c r="F28" i="14" s="1"/>
  <c r="P107" i="14"/>
  <c r="O108" i="14"/>
  <c r="O110" i="14" s="1"/>
  <c r="L14" i="14" s="1"/>
  <c r="P120" i="14"/>
  <c r="Q119" i="14"/>
  <c r="M136" i="14"/>
  <c r="M138" i="14" s="1"/>
  <c r="J13" i="14"/>
  <c r="I25" i="14"/>
  <c r="O77" i="14"/>
  <c r="O79" i="14" s="1"/>
  <c r="P76" i="14"/>
  <c r="N136" i="14"/>
  <c r="K13" i="14"/>
  <c r="K19" i="14" s="1"/>
  <c r="L34" i="14" s="1"/>
  <c r="K25" i="14"/>
  <c r="O102" i="14"/>
  <c r="O104" i="14" s="1"/>
  <c r="P101" i="14"/>
  <c r="E26" i="14"/>
  <c r="E8" i="14"/>
  <c r="G24" i="14"/>
  <c r="G8" i="14"/>
  <c r="G28" i="14" s="1"/>
  <c r="L82" i="14"/>
  <c r="K83" i="14"/>
  <c r="H95" i="14"/>
  <c r="I95" i="14" s="1"/>
  <c r="J95" i="14" s="1"/>
  <c r="M88" i="14"/>
  <c r="L89" i="14"/>
  <c r="L91" i="14" s="1"/>
  <c r="J14" i="14"/>
  <c r="L71" i="14"/>
  <c r="M70" i="14"/>
  <c r="P131" i="14"/>
  <c r="O132" i="14"/>
  <c r="H4" i="14"/>
  <c r="I25" i="13"/>
  <c r="O77" i="13"/>
  <c r="O79" i="13" s="1"/>
  <c r="L5" i="13" s="1"/>
  <c r="L25" i="13" s="1"/>
  <c r="P76" i="13"/>
  <c r="F26" i="13"/>
  <c r="P126" i="13"/>
  <c r="P128" i="13" s="1"/>
  <c r="P16" i="13" s="1"/>
  <c r="Q125" i="13"/>
  <c r="M136" i="13"/>
  <c r="J13" i="13"/>
  <c r="J19" i="13" s="1"/>
  <c r="F27" i="13"/>
  <c r="I95" i="13"/>
  <c r="J95" i="13" s="1"/>
  <c r="F8" i="13"/>
  <c r="P114" i="13"/>
  <c r="P116" i="13" s="1"/>
  <c r="M17" i="13" s="1"/>
  <c r="Q113" i="13"/>
  <c r="L71" i="13"/>
  <c r="L73" i="13" s="1"/>
  <c r="M70" i="13"/>
  <c r="L17" i="13"/>
  <c r="L83" i="13"/>
  <c r="M82" i="13"/>
  <c r="K73" i="13"/>
  <c r="K18" i="13"/>
  <c r="P108" i="13"/>
  <c r="Q107" i="13"/>
  <c r="Q119" i="13"/>
  <c r="P120" i="13"/>
  <c r="G24" i="13"/>
  <c r="G8" i="13"/>
  <c r="G28" i="13" s="1"/>
  <c r="N16" i="13"/>
  <c r="J25" i="13"/>
  <c r="P132" i="13"/>
  <c r="Q131" i="13"/>
  <c r="J36" i="13"/>
  <c r="O102" i="13"/>
  <c r="P101" i="13"/>
  <c r="M88" i="13"/>
  <c r="L89" i="13"/>
  <c r="N136" i="13"/>
  <c r="K13" i="13"/>
  <c r="N16" i="10"/>
  <c r="O16" i="10"/>
  <c r="P126" i="10"/>
  <c r="P128" i="10" s="1"/>
  <c r="P16" i="10" s="1"/>
  <c r="Q125" i="10"/>
  <c r="P120" i="10"/>
  <c r="Q119" i="10"/>
  <c r="I19" i="10"/>
  <c r="J34" i="10" s="1"/>
  <c r="L82" i="10"/>
  <c r="K83" i="10"/>
  <c r="K85" i="10" s="1"/>
  <c r="H6" i="10" s="1"/>
  <c r="H26" i="10" s="1"/>
  <c r="O132" i="10"/>
  <c r="O134" i="10" s="1"/>
  <c r="L18" i="10" s="1"/>
  <c r="P131" i="10"/>
  <c r="N134" i="10"/>
  <c r="N136" i="10" s="1"/>
  <c r="K13" i="10"/>
  <c r="P101" i="10"/>
  <c r="O102" i="10"/>
  <c r="O104" i="10" s="1"/>
  <c r="L71" i="10"/>
  <c r="M70" i="10"/>
  <c r="H4" i="10"/>
  <c r="Q113" i="10"/>
  <c r="P114" i="10"/>
  <c r="P116" i="10" s="1"/>
  <c r="M17" i="10" s="1"/>
  <c r="G7" i="10"/>
  <c r="G8" i="10" s="1"/>
  <c r="G28" i="10" s="1"/>
  <c r="L89" i="10"/>
  <c r="M88" i="10"/>
  <c r="M136" i="10"/>
  <c r="J13" i="10"/>
  <c r="I25" i="10"/>
  <c r="G24" i="10"/>
  <c r="N79" i="10"/>
  <c r="J93" i="10"/>
  <c r="P76" i="10"/>
  <c r="O77" i="10"/>
  <c r="O79" i="10" s="1"/>
  <c r="L5" i="10" s="1"/>
  <c r="O116" i="10"/>
  <c r="P107" i="10"/>
  <c r="O108" i="10"/>
  <c r="O110" i="10" s="1"/>
  <c r="L14" i="10" s="1"/>
  <c r="Q104" i="9"/>
  <c r="P105" i="9"/>
  <c r="P107" i="9" s="1"/>
  <c r="I6" i="9"/>
  <c r="M121" i="9"/>
  <c r="J13" i="9"/>
  <c r="N80" i="9"/>
  <c r="O79" i="9"/>
  <c r="I14" i="9"/>
  <c r="N121" i="9"/>
  <c r="K13" i="9"/>
  <c r="P98" i="9"/>
  <c r="O99" i="9"/>
  <c r="O101" i="9" s="1"/>
  <c r="Q110" i="9"/>
  <c r="P111" i="9"/>
  <c r="P113" i="9" s="1"/>
  <c r="G7" i="9"/>
  <c r="O117" i="9"/>
  <c r="O119" i="9" s="1"/>
  <c r="P116" i="9"/>
  <c r="J92" i="9"/>
  <c r="K92" i="9" s="1"/>
  <c r="J15" i="9"/>
  <c r="J24" i="9" s="1"/>
  <c r="K90" i="9"/>
  <c r="H4" i="9"/>
  <c r="M67" i="9"/>
  <c r="L68" i="9"/>
  <c r="L70" i="9" s="1"/>
  <c r="H16" i="9"/>
  <c r="H17" i="9" s="1"/>
  <c r="I32" i="9" s="1"/>
  <c r="M85" i="9"/>
  <c r="L86" i="9"/>
  <c r="J90" i="9"/>
  <c r="G4" i="9"/>
  <c r="O74" i="9"/>
  <c r="O76" i="9" s="1"/>
  <c r="L5" i="9" s="1"/>
  <c r="P73" i="9"/>
  <c r="N76" i="9"/>
  <c r="G6" i="8"/>
  <c r="J91" i="8"/>
  <c r="J93" i="8" s="1"/>
  <c r="K81" i="8"/>
  <c r="K83" i="8" s="1"/>
  <c r="L80" i="8"/>
  <c r="O107" i="8"/>
  <c r="P106" i="8"/>
  <c r="K13" i="8"/>
  <c r="N123" i="8"/>
  <c r="G16" i="8"/>
  <c r="P100" i="8"/>
  <c r="O101" i="8"/>
  <c r="H22" i="8"/>
  <c r="Q112" i="8"/>
  <c r="P113" i="8"/>
  <c r="M123" i="8"/>
  <c r="J13" i="8"/>
  <c r="I4" i="8"/>
  <c r="K23" i="8"/>
  <c r="K14" i="8"/>
  <c r="D26" i="8"/>
  <c r="I16" i="8"/>
  <c r="I25" i="8" s="1"/>
  <c r="M87" i="8"/>
  <c r="N86" i="8"/>
  <c r="M125" i="8"/>
  <c r="N125" i="8" s="1"/>
  <c r="N68" i="8"/>
  <c r="M69" i="8"/>
  <c r="P118" i="8"/>
  <c r="O119" i="8"/>
  <c r="N118" i="7"/>
  <c r="N120" i="7" s="1"/>
  <c r="K16" i="7" s="1"/>
  <c r="O117" i="7"/>
  <c r="M69" i="7"/>
  <c r="M71" i="7" s="1"/>
  <c r="J4" i="7" s="1"/>
  <c r="N68" i="7"/>
  <c r="H93" i="7"/>
  <c r="C26" i="7"/>
  <c r="D25" i="7"/>
  <c r="N100" i="7"/>
  <c r="N102" i="7" s="1"/>
  <c r="O99" i="7"/>
  <c r="F24" i="7"/>
  <c r="F8" i="7"/>
  <c r="F26" i="7" s="1"/>
  <c r="L80" i="7"/>
  <c r="K81" i="7"/>
  <c r="H32" i="7"/>
  <c r="H34" i="7" s="1"/>
  <c r="O74" i="7"/>
  <c r="N75" i="7"/>
  <c r="N77" i="7" s="1"/>
  <c r="K5" i="7" s="1"/>
  <c r="G6" i="7"/>
  <c r="K86" i="7"/>
  <c r="J87" i="7"/>
  <c r="J89" i="7" s="1"/>
  <c r="L124" i="7"/>
  <c r="M108" i="7"/>
  <c r="O105" i="7"/>
  <c r="N106" i="7"/>
  <c r="N108" i="7" s="1"/>
  <c r="K14" i="7" s="1"/>
  <c r="H17" i="7"/>
  <c r="I32" i="7" s="1"/>
  <c r="D8" i="7"/>
  <c r="D26" i="7" s="1"/>
  <c r="J15" i="7"/>
  <c r="I91" i="7"/>
  <c r="I93" i="7" s="1"/>
  <c r="O112" i="7"/>
  <c r="P111" i="7"/>
  <c r="M102" i="7"/>
  <c r="I22" i="7"/>
  <c r="M77" i="7"/>
  <c r="H23" i="7"/>
  <c r="H17" i="4"/>
  <c r="M100" i="4"/>
  <c r="M102" i="4" s="1"/>
  <c r="N99" i="4"/>
  <c r="C26" i="4"/>
  <c r="L120" i="4"/>
  <c r="N117" i="4"/>
  <c r="M118" i="4"/>
  <c r="M120" i="4" s="1"/>
  <c r="J16" i="4" s="1"/>
  <c r="J81" i="4"/>
  <c r="J83" i="4" s="1"/>
  <c r="G6" i="4" s="1"/>
  <c r="G24" i="4" s="1"/>
  <c r="K80" i="4"/>
  <c r="C25" i="4"/>
  <c r="E4" i="4"/>
  <c r="O75" i="4"/>
  <c r="O77" i="4" s="1"/>
  <c r="L5" i="4" s="1"/>
  <c r="P74" i="4"/>
  <c r="G93" i="4"/>
  <c r="H89" i="4"/>
  <c r="N77" i="4"/>
  <c r="J86" i="4"/>
  <c r="I87" i="4"/>
  <c r="I89" i="4" s="1"/>
  <c r="F7" i="4" s="1"/>
  <c r="F25" i="4" s="1"/>
  <c r="G17" i="4"/>
  <c r="M106" i="4"/>
  <c r="N105" i="4"/>
  <c r="J124" i="4"/>
  <c r="K124" i="4" s="1"/>
  <c r="G23" i="4"/>
  <c r="J69" i="4"/>
  <c r="K68" i="4"/>
  <c r="N112" i="4"/>
  <c r="O111" i="4"/>
  <c r="F4" i="4"/>
  <c r="L102" i="4"/>
  <c r="E6" i="4"/>
  <c r="L14" i="8" l="1"/>
  <c r="L23" i="8" s="1"/>
  <c r="Q74" i="8"/>
  <c r="P75" i="8"/>
  <c r="P77" i="8" s="1"/>
  <c r="L13" i="14"/>
  <c r="H24" i="14"/>
  <c r="K85" i="14"/>
  <c r="L83" i="14"/>
  <c r="L85" i="14" s="1"/>
  <c r="I6" i="14" s="1"/>
  <c r="I26" i="14" s="1"/>
  <c r="M82" i="14"/>
  <c r="P77" i="14"/>
  <c r="Q76" i="14"/>
  <c r="L5" i="14"/>
  <c r="O134" i="14"/>
  <c r="Q114" i="14"/>
  <c r="Q116" i="14" s="1"/>
  <c r="N17" i="14" s="1"/>
  <c r="R113" i="14"/>
  <c r="Q131" i="14"/>
  <c r="P132" i="14"/>
  <c r="P134" i="14" s="1"/>
  <c r="M18" i="14" s="1"/>
  <c r="M71" i="14"/>
  <c r="M73" i="14" s="1"/>
  <c r="N70" i="14"/>
  <c r="M89" i="14"/>
  <c r="M91" i="14" s="1"/>
  <c r="J7" i="14" s="1"/>
  <c r="J27" i="14" s="1"/>
  <c r="N88" i="14"/>
  <c r="L73" i="14"/>
  <c r="J19" i="14"/>
  <c r="R125" i="14"/>
  <c r="Q126" i="14"/>
  <c r="E28" i="14"/>
  <c r="N138" i="14"/>
  <c r="P108" i="14"/>
  <c r="Q107" i="14"/>
  <c r="R119" i="14"/>
  <c r="Q120" i="14"/>
  <c r="Q122" i="14" s="1"/>
  <c r="N15" i="14" s="1"/>
  <c r="J25" i="14"/>
  <c r="P122" i="14"/>
  <c r="P102" i="14"/>
  <c r="P104" i="14" s="1"/>
  <c r="Q101" i="14"/>
  <c r="I7" i="14"/>
  <c r="P134" i="13"/>
  <c r="O104" i="13"/>
  <c r="Q108" i="13"/>
  <c r="Q110" i="13" s="1"/>
  <c r="N14" i="13" s="1"/>
  <c r="R107" i="13"/>
  <c r="F28" i="13"/>
  <c r="P110" i="13"/>
  <c r="R131" i="13"/>
  <c r="Q132" i="13"/>
  <c r="Q134" i="13" s="1"/>
  <c r="N18" i="13" s="1"/>
  <c r="M138" i="13"/>
  <c r="N138" i="13" s="1"/>
  <c r="K93" i="13"/>
  <c r="K95" i="13" s="1"/>
  <c r="H4" i="13"/>
  <c r="Q126" i="13"/>
  <c r="Q128" i="13" s="1"/>
  <c r="R125" i="13"/>
  <c r="M83" i="13"/>
  <c r="M85" i="13" s="1"/>
  <c r="J6" i="13" s="1"/>
  <c r="J26" i="13" s="1"/>
  <c r="N82" i="13"/>
  <c r="L85" i="13"/>
  <c r="K19" i="13"/>
  <c r="P122" i="13"/>
  <c r="M71" i="13"/>
  <c r="N70" i="13"/>
  <c r="P77" i="13"/>
  <c r="Q76" i="13"/>
  <c r="L91" i="13"/>
  <c r="L93" i="13" s="1"/>
  <c r="Q120" i="13"/>
  <c r="Q122" i="13" s="1"/>
  <c r="N15" i="13" s="1"/>
  <c r="R119" i="13"/>
  <c r="I4" i="13"/>
  <c r="M89" i="13"/>
  <c r="M91" i="13" s="1"/>
  <c r="J7" i="13" s="1"/>
  <c r="J27" i="13" s="1"/>
  <c r="N88" i="13"/>
  <c r="R113" i="13"/>
  <c r="Q114" i="13"/>
  <c r="Q116" i="13" s="1"/>
  <c r="P102" i="13"/>
  <c r="P104" i="13" s="1"/>
  <c r="Q101" i="13"/>
  <c r="Q126" i="10"/>
  <c r="Q128" i="10" s="1"/>
  <c r="Q16" i="10" s="1"/>
  <c r="R125" i="10"/>
  <c r="K93" i="10"/>
  <c r="Q120" i="10"/>
  <c r="Q122" i="10" s="1"/>
  <c r="R119" i="10"/>
  <c r="P122" i="10"/>
  <c r="L83" i="10"/>
  <c r="L85" i="10" s="1"/>
  <c r="I6" i="10" s="1"/>
  <c r="M82" i="10"/>
  <c r="H8" i="10"/>
  <c r="H24" i="10"/>
  <c r="Q107" i="10"/>
  <c r="P108" i="10"/>
  <c r="P110" i="10" s="1"/>
  <c r="M14" i="10" s="1"/>
  <c r="M71" i="10"/>
  <c r="M73" i="10" s="1"/>
  <c r="N70" i="10"/>
  <c r="L73" i="10"/>
  <c r="O136" i="10"/>
  <c r="L13" i="10"/>
  <c r="Q101" i="10"/>
  <c r="P102" i="10"/>
  <c r="P104" i="10" s="1"/>
  <c r="N88" i="10"/>
  <c r="M89" i="10"/>
  <c r="M91" i="10" s="1"/>
  <c r="J7" i="10" s="1"/>
  <c r="J27" i="10" s="1"/>
  <c r="L91" i="10"/>
  <c r="K18" i="10"/>
  <c r="J19" i="10"/>
  <c r="Q76" i="10"/>
  <c r="P77" i="10"/>
  <c r="P79" i="10" s="1"/>
  <c r="M5" i="10" s="1"/>
  <c r="G27" i="10"/>
  <c r="L17" i="10"/>
  <c r="L25" i="10"/>
  <c r="Q131" i="10"/>
  <c r="P132" i="10"/>
  <c r="J95" i="10"/>
  <c r="K95" i="10" s="1"/>
  <c r="K5" i="10"/>
  <c r="Q114" i="10"/>
  <c r="R113" i="10"/>
  <c r="M138" i="10"/>
  <c r="N138" i="10" s="1"/>
  <c r="N82" i="9"/>
  <c r="G22" i="9"/>
  <c r="G8" i="9"/>
  <c r="G16" i="9"/>
  <c r="G25" i="9"/>
  <c r="Q73" i="9"/>
  <c r="P74" i="9"/>
  <c r="P76" i="9" s="1"/>
  <c r="M5" i="9" s="1"/>
  <c r="I23" i="9"/>
  <c r="L23" i="9"/>
  <c r="L14" i="9"/>
  <c r="O80" i="9"/>
  <c r="O82" i="9" s="1"/>
  <c r="L6" i="9" s="1"/>
  <c r="P79" i="9"/>
  <c r="L88" i="9"/>
  <c r="L90" i="9" s="1"/>
  <c r="L92" i="9" s="1"/>
  <c r="H25" i="9"/>
  <c r="Q98" i="9"/>
  <c r="P99" i="9"/>
  <c r="R104" i="9"/>
  <c r="Q105" i="9"/>
  <c r="P117" i="9"/>
  <c r="Q116" i="9"/>
  <c r="N85" i="9"/>
  <c r="M86" i="9"/>
  <c r="M88" i="9" s="1"/>
  <c r="J7" i="9" s="1"/>
  <c r="I15" i="9"/>
  <c r="I24" i="9"/>
  <c r="R110" i="9"/>
  <c r="Q111" i="9"/>
  <c r="Q113" i="9" s="1"/>
  <c r="O121" i="9"/>
  <c r="L13" i="9"/>
  <c r="I4" i="9"/>
  <c r="M123" i="9"/>
  <c r="N123" i="9" s="1"/>
  <c r="O123" i="9" s="1"/>
  <c r="K5" i="9"/>
  <c r="N67" i="9"/>
  <c r="M68" i="9"/>
  <c r="M70" i="9" s="1"/>
  <c r="H22" i="9"/>
  <c r="H8" i="9"/>
  <c r="H26" i="9" s="1"/>
  <c r="P119" i="8"/>
  <c r="P121" i="8" s="1"/>
  <c r="Q118" i="8"/>
  <c r="M71" i="8"/>
  <c r="M5" i="8"/>
  <c r="G17" i="8"/>
  <c r="G25" i="8"/>
  <c r="N87" i="8"/>
  <c r="N89" i="8" s="1"/>
  <c r="K7" i="8" s="1"/>
  <c r="O86" i="8"/>
  <c r="I22" i="8"/>
  <c r="P115" i="8"/>
  <c r="G24" i="8"/>
  <c r="G8" i="8"/>
  <c r="O103" i="8"/>
  <c r="Q100" i="8"/>
  <c r="P101" i="8"/>
  <c r="P103" i="8" s="1"/>
  <c r="O68" i="8"/>
  <c r="N69" i="8"/>
  <c r="N71" i="8" s="1"/>
  <c r="M89" i="8"/>
  <c r="Q106" i="8"/>
  <c r="P107" i="8"/>
  <c r="P109" i="8" s="1"/>
  <c r="O109" i="8"/>
  <c r="L81" i="8"/>
  <c r="L83" i="8" s="1"/>
  <c r="M80" i="8"/>
  <c r="H6" i="8"/>
  <c r="K91" i="8"/>
  <c r="K93" i="8" s="1"/>
  <c r="Q113" i="8"/>
  <c r="Q115" i="8" s="1"/>
  <c r="R112" i="8"/>
  <c r="O121" i="8"/>
  <c r="O68" i="7"/>
  <c r="N69" i="7"/>
  <c r="N71" i="7" s="1"/>
  <c r="K23" i="7"/>
  <c r="O118" i="7"/>
  <c r="O120" i="7" s="1"/>
  <c r="L16" i="7" s="1"/>
  <c r="P117" i="7"/>
  <c r="M122" i="7"/>
  <c r="J13" i="7"/>
  <c r="G7" i="7"/>
  <c r="N122" i="7"/>
  <c r="K13" i="7"/>
  <c r="K17" i="7" s="1"/>
  <c r="L32" i="7" s="1"/>
  <c r="J91" i="7"/>
  <c r="J93" i="7" s="1"/>
  <c r="O114" i="7"/>
  <c r="I34" i="7"/>
  <c r="J34" i="7" s="1"/>
  <c r="P99" i="7"/>
  <c r="O100" i="7"/>
  <c r="O102" i="7" s="1"/>
  <c r="O75" i="7"/>
  <c r="O77" i="7" s="1"/>
  <c r="L5" i="7" s="1"/>
  <c r="P74" i="7"/>
  <c r="J5" i="7"/>
  <c r="P105" i="7"/>
  <c r="O106" i="7"/>
  <c r="O108" i="7" s="1"/>
  <c r="L14" i="7" s="1"/>
  <c r="K83" i="7"/>
  <c r="K4" i="7"/>
  <c r="M80" i="7"/>
  <c r="L81" i="7"/>
  <c r="L83" i="7" s="1"/>
  <c r="M124" i="7"/>
  <c r="N124" i="7" s="1"/>
  <c r="L86" i="7"/>
  <c r="K87" i="7"/>
  <c r="K89" i="7" s="1"/>
  <c r="H7" i="7" s="1"/>
  <c r="H25" i="7" s="1"/>
  <c r="P112" i="7"/>
  <c r="P114" i="7" s="1"/>
  <c r="M15" i="7" s="1"/>
  <c r="Q111" i="7"/>
  <c r="G24" i="7"/>
  <c r="J14" i="7"/>
  <c r="M108" i="4"/>
  <c r="M122" i="4" s="1"/>
  <c r="E24" i="4"/>
  <c r="L80" i="4"/>
  <c r="K81" i="4"/>
  <c r="L122" i="4"/>
  <c r="L124" i="4" s="1"/>
  <c r="I13" i="4"/>
  <c r="J87" i="4"/>
  <c r="J89" i="4" s="1"/>
  <c r="G7" i="4" s="1"/>
  <c r="G25" i="4" s="1"/>
  <c r="K86" i="4"/>
  <c r="F22" i="4"/>
  <c r="F8" i="4"/>
  <c r="F26" i="4" s="1"/>
  <c r="I91" i="4"/>
  <c r="K5" i="4"/>
  <c r="N118" i="4"/>
  <c r="N120" i="4" s="1"/>
  <c r="K16" i="4" s="1"/>
  <c r="O117" i="4"/>
  <c r="P111" i="4"/>
  <c r="O112" i="4"/>
  <c r="O114" i="4" s="1"/>
  <c r="L15" i="4" s="1"/>
  <c r="N114" i="4"/>
  <c r="E7" i="4"/>
  <c r="E8" i="4" s="1"/>
  <c r="K69" i="4"/>
  <c r="K71" i="4" s="1"/>
  <c r="L68" i="4"/>
  <c r="I16" i="4"/>
  <c r="J71" i="4"/>
  <c r="P75" i="4"/>
  <c r="Q74" i="4"/>
  <c r="O99" i="4"/>
  <c r="N100" i="4"/>
  <c r="E22" i="4"/>
  <c r="J13" i="4"/>
  <c r="N106" i="4"/>
  <c r="N108" i="4" s="1"/>
  <c r="K14" i="4" s="1"/>
  <c r="O105" i="4"/>
  <c r="H91" i="4"/>
  <c r="H93" i="4" s="1"/>
  <c r="I93" i="4" s="1"/>
  <c r="R74" i="8" l="1"/>
  <c r="Q75" i="8"/>
  <c r="Q77" i="8" s="1"/>
  <c r="N5" i="8" s="1"/>
  <c r="N14" i="8" s="1"/>
  <c r="N23" i="8" s="1"/>
  <c r="L34" i="13"/>
  <c r="K34" i="14"/>
  <c r="K36" i="14" s="1"/>
  <c r="L36" i="14" s="1"/>
  <c r="L25" i="14"/>
  <c r="M15" i="14"/>
  <c r="L93" i="14"/>
  <c r="I4" i="14"/>
  <c r="R76" i="14"/>
  <c r="Q77" i="14"/>
  <c r="Q79" i="14" s="1"/>
  <c r="N5" i="14" s="1"/>
  <c r="M13" i="14"/>
  <c r="N89" i="14"/>
  <c r="N91" i="14" s="1"/>
  <c r="K7" i="14" s="1"/>
  <c r="K27" i="14" s="1"/>
  <c r="O88" i="14"/>
  <c r="P79" i="14"/>
  <c r="M83" i="14"/>
  <c r="M85" i="14" s="1"/>
  <c r="J6" i="14" s="1"/>
  <c r="J26" i="14" s="1"/>
  <c r="N82" i="14"/>
  <c r="L18" i="14"/>
  <c r="L19" i="14" s="1"/>
  <c r="M34" i="14" s="1"/>
  <c r="N71" i="14"/>
  <c r="N73" i="14" s="1"/>
  <c r="O70" i="14"/>
  <c r="R120" i="14"/>
  <c r="R122" i="14" s="1"/>
  <c r="O15" i="14" s="1"/>
  <c r="S119" i="14"/>
  <c r="J4" i="14"/>
  <c r="H6" i="14"/>
  <c r="K93" i="14"/>
  <c r="R107" i="14"/>
  <c r="Q108" i="14"/>
  <c r="Q110" i="14" s="1"/>
  <c r="N14" i="14" s="1"/>
  <c r="P110" i="14"/>
  <c r="P136" i="14" s="1"/>
  <c r="R131" i="14"/>
  <c r="Q132" i="14"/>
  <c r="Q134" i="14" s="1"/>
  <c r="N18" i="14" s="1"/>
  <c r="S113" i="14"/>
  <c r="R114" i="14"/>
  <c r="R116" i="14" s="1"/>
  <c r="I27" i="14"/>
  <c r="Q128" i="14"/>
  <c r="Q16" i="14" s="1"/>
  <c r="R101" i="14"/>
  <c r="Q102" i="14"/>
  <c r="Q104" i="14" s="1"/>
  <c r="R126" i="14"/>
  <c r="R128" i="14" s="1"/>
  <c r="R16" i="14" s="1"/>
  <c r="S125" i="14"/>
  <c r="O136" i="14"/>
  <c r="O138" i="14" s="1"/>
  <c r="N17" i="13"/>
  <c r="M15" i="13"/>
  <c r="S113" i="13"/>
  <c r="R114" i="13"/>
  <c r="R116" i="13" s="1"/>
  <c r="O17" i="13" s="1"/>
  <c r="K34" i="13"/>
  <c r="K36" i="13" s="1"/>
  <c r="N89" i="13"/>
  <c r="N91" i="13" s="1"/>
  <c r="K7" i="13" s="1"/>
  <c r="K27" i="13" s="1"/>
  <c r="O88" i="13"/>
  <c r="R132" i="13"/>
  <c r="R134" i="13" s="1"/>
  <c r="O18" i="13" s="1"/>
  <c r="S131" i="13"/>
  <c r="I24" i="13"/>
  <c r="I6" i="13"/>
  <c r="L95" i="13"/>
  <c r="S119" i="13"/>
  <c r="R120" i="13"/>
  <c r="R122" i="13" s="1"/>
  <c r="O15" i="13" s="1"/>
  <c r="N83" i="13"/>
  <c r="N85" i="13" s="1"/>
  <c r="K6" i="13" s="1"/>
  <c r="K26" i="13" s="1"/>
  <c r="O82" i="13"/>
  <c r="M14" i="13"/>
  <c r="R126" i="13"/>
  <c r="R128" i="13" s="1"/>
  <c r="R16" i="13" s="1"/>
  <c r="S125" i="13"/>
  <c r="I7" i="13"/>
  <c r="Q16" i="13"/>
  <c r="S107" i="13"/>
  <c r="R108" i="13"/>
  <c r="R110" i="13" s="1"/>
  <c r="O14" i="13" s="1"/>
  <c r="R76" i="13"/>
  <c r="Q77" i="13"/>
  <c r="Q79" i="13" s="1"/>
  <c r="N5" i="13" s="1"/>
  <c r="N25" i="13" s="1"/>
  <c r="P79" i="13"/>
  <c r="H24" i="13"/>
  <c r="H8" i="13"/>
  <c r="Q102" i="13"/>
  <c r="Q104" i="13" s="1"/>
  <c r="R101" i="13"/>
  <c r="N71" i="13"/>
  <c r="N73" i="13" s="1"/>
  <c r="O70" i="13"/>
  <c r="O136" i="13"/>
  <c r="L13" i="13"/>
  <c r="P136" i="13"/>
  <c r="M13" i="13"/>
  <c r="M73" i="13"/>
  <c r="M18" i="13"/>
  <c r="S125" i="10"/>
  <c r="R126" i="10"/>
  <c r="R128" i="10" s="1"/>
  <c r="R16" i="10" s="1"/>
  <c r="R120" i="10"/>
  <c r="R122" i="10" s="1"/>
  <c r="S119" i="10"/>
  <c r="L19" i="10"/>
  <c r="M34" i="10" s="1"/>
  <c r="M25" i="10"/>
  <c r="N82" i="10"/>
  <c r="M83" i="10"/>
  <c r="M85" i="10" s="1"/>
  <c r="J6" i="10" s="1"/>
  <c r="J26" i="10" s="1"/>
  <c r="Q77" i="10"/>
  <c r="Q79" i="10" s="1"/>
  <c r="N5" i="10" s="1"/>
  <c r="R76" i="10"/>
  <c r="R101" i="10"/>
  <c r="Q102" i="10"/>
  <c r="Q104" i="10" s="1"/>
  <c r="Q116" i="10"/>
  <c r="M13" i="10"/>
  <c r="K25" i="10"/>
  <c r="K34" i="10"/>
  <c r="Q132" i="10"/>
  <c r="Q134" i="10" s="1"/>
  <c r="N18" i="10" s="1"/>
  <c r="R131" i="10"/>
  <c r="L93" i="10"/>
  <c r="L95" i="10" s="1"/>
  <c r="I4" i="10"/>
  <c r="N71" i="10"/>
  <c r="N73" i="10" s="1"/>
  <c r="O70" i="10"/>
  <c r="I7" i="10"/>
  <c r="M93" i="10"/>
  <c r="J4" i="10"/>
  <c r="P134" i="10"/>
  <c r="P136" i="10" s="1"/>
  <c r="Q108" i="10"/>
  <c r="Q110" i="10" s="1"/>
  <c r="N14" i="10" s="1"/>
  <c r="R107" i="10"/>
  <c r="O138" i="10"/>
  <c r="O88" i="10"/>
  <c r="N89" i="10"/>
  <c r="H28" i="10"/>
  <c r="S113" i="10"/>
  <c r="R114" i="10"/>
  <c r="R116" i="10" s="1"/>
  <c r="O17" i="10" s="1"/>
  <c r="I26" i="10"/>
  <c r="K19" i="10"/>
  <c r="L34" i="10" s="1"/>
  <c r="M92" i="9"/>
  <c r="K14" i="9"/>
  <c r="K23" i="9"/>
  <c r="Q117" i="9"/>
  <c r="Q119" i="9" s="1"/>
  <c r="R116" i="9"/>
  <c r="P119" i="9"/>
  <c r="M14" i="9"/>
  <c r="M23" i="9" s="1"/>
  <c r="R73" i="9"/>
  <c r="Q74" i="9"/>
  <c r="Q76" i="9" s="1"/>
  <c r="Q107" i="9"/>
  <c r="R105" i="9"/>
  <c r="R107" i="9" s="1"/>
  <c r="S104" i="9"/>
  <c r="P101" i="9"/>
  <c r="I22" i="9"/>
  <c r="R98" i="9"/>
  <c r="Q99" i="9"/>
  <c r="Q101" i="9" s="1"/>
  <c r="G17" i="9"/>
  <c r="P80" i="9"/>
  <c r="P82" i="9" s="1"/>
  <c r="M6" i="9" s="1"/>
  <c r="Q79" i="9"/>
  <c r="S110" i="9"/>
  <c r="R111" i="9"/>
  <c r="R113" i="9" s="1"/>
  <c r="M90" i="9"/>
  <c r="J4" i="9"/>
  <c r="J16" i="9"/>
  <c r="J17" i="9" s="1"/>
  <c r="K32" i="9" s="1"/>
  <c r="J25" i="9"/>
  <c r="L15" i="9"/>
  <c r="I7" i="9"/>
  <c r="N68" i="9"/>
  <c r="N70" i="9" s="1"/>
  <c r="O67" i="9"/>
  <c r="N86" i="9"/>
  <c r="O85" i="9"/>
  <c r="K6" i="9"/>
  <c r="H32" i="8"/>
  <c r="H34" i="8" s="1"/>
  <c r="K4" i="8"/>
  <c r="S112" i="8"/>
  <c r="R113" i="8"/>
  <c r="O69" i="8"/>
  <c r="O71" i="8" s="1"/>
  <c r="P68" i="8"/>
  <c r="P123" i="8"/>
  <c r="M13" i="8"/>
  <c r="I6" i="8"/>
  <c r="L91" i="8"/>
  <c r="L93" i="8" s="1"/>
  <c r="R100" i="8"/>
  <c r="Q101" i="8"/>
  <c r="O87" i="8"/>
  <c r="O89" i="8" s="1"/>
  <c r="L7" i="8" s="1"/>
  <c r="P86" i="8"/>
  <c r="K16" i="8"/>
  <c r="K25" i="8" s="1"/>
  <c r="H15" i="8"/>
  <c r="H24" i="8" s="1"/>
  <c r="H8" i="8"/>
  <c r="O123" i="8"/>
  <c r="O125" i="8" s="1"/>
  <c r="L13" i="8"/>
  <c r="M81" i="8"/>
  <c r="M83" i="8" s="1"/>
  <c r="J6" i="8" s="1"/>
  <c r="N80" i="8"/>
  <c r="G26" i="8"/>
  <c r="M14" i="8"/>
  <c r="R118" i="8"/>
  <c r="Q119" i="8"/>
  <c r="Q121" i="8" s="1"/>
  <c r="Q107" i="8"/>
  <c r="R106" i="8"/>
  <c r="J4" i="8"/>
  <c r="J7" i="8"/>
  <c r="P118" i="7"/>
  <c r="P120" i="7" s="1"/>
  <c r="M16" i="7" s="1"/>
  <c r="Q117" i="7"/>
  <c r="L23" i="7"/>
  <c r="P68" i="7"/>
  <c r="O69" i="7"/>
  <c r="O71" i="7" s="1"/>
  <c r="L4" i="7" s="1"/>
  <c r="M86" i="7"/>
  <c r="L87" i="7"/>
  <c r="L89" i="7" s="1"/>
  <c r="I7" i="7" s="1"/>
  <c r="I25" i="7" s="1"/>
  <c r="Q99" i="7"/>
  <c r="P100" i="7"/>
  <c r="P102" i="7" s="1"/>
  <c r="G25" i="7"/>
  <c r="K22" i="7"/>
  <c r="H6" i="7"/>
  <c r="K91" i="7"/>
  <c r="K93" i="7" s="1"/>
  <c r="J17" i="7"/>
  <c r="J22" i="7"/>
  <c r="I6" i="7"/>
  <c r="J23" i="7"/>
  <c r="G8" i="7"/>
  <c r="Q105" i="7"/>
  <c r="P106" i="7"/>
  <c r="O122" i="7"/>
  <c r="O124" i="7" s="1"/>
  <c r="L13" i="7"/>
  <c r="L17" i="7" s="1"/>
  <c r="M32" i="7" s="1"/>
  <c r="Q74" i="7"/>
  <c r="P75" i="7"/>
  <c r="P77" i="7" s="1"/>
  <c r="M5" i="7" s="1"/>
  <c r="N80" i="7"/>
  <c r="M81" i="7"/>
  <c r="M83" i="7" s="1"/>
  <c r="Q112" i="7"/>
  <c r="Q114" i="7" s="1"/>
  <c r="N15" i="7" s="1"/>
  <c r="R111" i="7"/>
  <c r="L15" i="7"/>
  <c r="L69" i="4"/>
  <c r="L71" i="4" s="1"/>
  <c r="M68" i="4"/>
  <c r="E26" i="4"/>
  <c r="H4" i="4"/>
  <c r="L86" i="4"/>
  <c r="K87" i="4"/>
  <c r="K89" i="4" s="1"/>
  <c r="H7" i="4" s="1"/>
  <c r="H25" i="4" s="1"/>
  <c r="M124" i="4"/>
  <c r="N102" i="4"/>
  <c r="E25" i="4"/>
  <c r="I17" i="4"/>
  <c r="P99" i="4"/>
  <c r="O100" i="4"/>
  <c r="O102" i="4" s="1"/>
  <c r="K15" i="4"/>
  <c r="K83" i="4"/>
  <c r="M80" i="4"/>
  <c r="L81" i="4"/>
  <c r="L83" i="4" s="1"/>
  <c r="I6" i="4" s="1"/>
  <c r="I24" i="4" s="1"/>
  <c r="R74" i="4"/>
  <c r="Q75" i="4"/>
  <c r="Q77" i="4" s="1"/>
  <c r="N5" i="4" s="1"/>
  <c r="P112" i="4"/>
  <c r="Q111" i="4"/>
  <c r="P77" i="4"/>
  <c r="P117" i="4"/>
  <c r="O118" i="4"/>
  <c r="O106" i="4"/>
  <c r="O108" i="4" s="1"/>
  <c r="L14" i="4" s="1"/>
  <c r="L23" i="4" s="1"/>
  <c r="P105" i="4"/>
  <c r="J91" i="4"/>
  <c r="J93" i="4" s="1"/>
  <c r="G4" i="4"/>
  <c r="K23" i="4"/>
  <c r="J14" i="4"/>
  <c r="P125" i="8" l="1"/>
  <c r="S74" i="8"/>
  <c r="R75" i="8"/>
  <c r="R77" i="8" s="1"/>
  <c r="O5" i="8" s="1"/>
  <c r="O14" i="8" s="1"/>
  <c r="O23" i="8" s="1"/>
  <c r="N25" i="14"/>
  <c r="M93" i="14"/>
  <c r="L36" i="13"/>
  <c r="P138" i="14"/>
  <c r="J8" i="14"/>
  <c r="J28" i="14" s="1"/>
  <c r="J24" i="14"/>
  <c r="O17" i="14"/>
  <c r="T119" i="14"/>
  <c r="S120" i="14"/>
  <c r="S122" i="14" s="1"/>
  <c r="P15" i="14" s="1"/>
  <c r="T113" i="14"/>
  <c r="S114" i="14"/>
  <c r="S116" i="14" s="1"/>
  <c r="P17" i="14" s="1"/>
  <c r="R77" i="14"/>
  <c r="R79" i="14" s="1"/>
  <c r="O5" i="14" s="1"/>
  <c r="O25" i="14" s="1"/>
  <c r="S76" i="14"/>
  <c r="H26" i="14"/>
  <c r="H8" i="14"/>
  <c r="O71" i="14"/>
  <c r="O73" i="14" s="1"/>
  <c r="P70" i="14"/>
  <c r="I8" i="14"/>
  <c r="I28" i="14" s="1"/>
  <c r="I24" i="14"/>
  <c r="K4" i="14"/>
  <c r="S131" i="14"/>
  <c r="S132" i="14" s="1"/>
  <c r="R132" i="14"/>
  <c r="R134" i="14" s="1"/>
  <c r="O18" i="14" s="1"/>
  <c r="T125" i="14"/>
  <c r="S126" i="14"/>
  <c r="S128" i="14" s="1"/>
  <c r="S16" i="14" s="1"/>
  <c r="M14" i="14"/>
  <c r="N83" i="14"/>
  <c r="N85" i="14" s="1"/>
  <c r="K6" i="14" s="1"/>
  <c r="K26" i="14" s="1"/>
  <c r="O82" i="14"/>
  <c r="Q136" i="14"/>
  <c r="Q138" i="14" s="1"/>
  <c r="N13" i="14"/>
  <c r="N19" i="14" s="1"/>
  <c r="O34" i="14" s="1"/>
  <c r="R102" i="14"/>
  <c r="R104" i="14" s="1"/>
  <c r="S101" i="14"/>
  <c r="R108" i="14"/>
  <c r="R110" i="14" s="1"/>
  <c r="O14" i="14" s="1"/>
  <c r="S107" i="14"/>
  <c r="K95" i="14"/>
  <c r="L95" i="14" s="1"/>
  <c r="M95" i="14" s="1"/>
  <c r="M5" i="14"/>
  <c r="P88" i="14"/>
  <c r="O89" i="14"/>
  <c r="O91" i="14" s="1"/>
  <c r="L7" i="14" s="1"/>
  <c r="L27" i="14" s="1"/>
  <c r="M36" i="14"/>
  <c r="S108" i="13"/>
  <c r="S110" i="13" s="1"/>
  <c r="T107" i="13"/>
  <c r="L19" i="13"/>
  <c r="I26" i="13"/>
  <c r="I8" i="13"/>
  <c r="I28" i="13" s="1"/>
  <c r="O71" i="13"/>
  <c r="O73" i="13" s="1"/>
  <c r="P70" i="13"/>
  <c r="N93" i="13"/>
  <c r="K4" i="13"/>
  <c r="I27" i="13"/>
  <c r="S132" i="13"/>
  <c r="S134" i="13" s="1"/>
  <c r="T131" i="13"/>
  <c r="R102" i="13"/>
  <c r="R104" i="13" s="1"/>
  <c r="S101" i="13"/>
  <c r="Q136" i="13"/>
  <c r="N13" i="13"/>
  <c r="N19" i="13" s="1"/>
  <c r="O34" i="13" s="1"/>
  <c r="T125" i="13"/>
  <c r="S126" i="13"/>
  <c r="S128" i="13" s="1"/>
  <c r="O89" i="13"/>
  <c r="O91" i="13" s="1"/>
  <c r="L7" i="13" s="1"/>
  <c r="L27" i="13" s="1"/>
  <c r="P88" i="13"/>
  <c r="H28" i="13"/>
  <c r="O138" i="13"/>
  <c r="P138" i="13" s="1"/>
  <c r="O83" i="13"/>
  <c r="O85" i="13" s="1"/>
  <c r="P82" i="13"/>
  <c r="S114" i="13"/>
  <c r="S116" i="13" s="1"/>
  <c r="P17" i="13" s="1"/>
  <c r="T113" i="13"/>
  <c r="M5" i="13"/>
  <c r="M93" i="13"/>
  <c r="M95" i="13" s="1"/>
  <c r="J4" i="13"/>
  <c r="M19" i="13"/>
  <c r="N34" i="13" s="1"/>
  <c r="R77" i="13"/>
  <c r="R79" i="13" s="1"/>
  <c r="O5" i="13" s="1"/>
  <c r="O25" i="13" s="1"/>
  <c r="S76" i="13"/>
  <c r="S120" i="13"/>
  <c r="S122" i="13" s="1"/>
  <c r="P15" i="13" s="1"/>
  <c r="T119" i="13"/>
  <c r="T125" i="10"/>
  <c r="S126" i="10"/>
  <c r="S128" i="10" s="1"/>
  <c r="S16" i="10" s="1"/>
  <c r="S120" i="10"/>
  <c r="S122" i="10" s="1"/>
  <c r="T119" i="10"/>
  <c r="O82" i="10"/>
  <c r="N83" i="10"/>
  <c r="N85" i="10" s="1"/>
  <c r="K6" i="10" s="1"/>
  <c r="K26" i="10" s="1"/>
  <c r="M95" i="10"/>
  <c r="I27" i="10"/>
  <c r="M18" i="10"/>
  <c r="M19" i="10" s="1"/>
  <c r="N34" i="10" s="1"/>
  <c r="N17" i="10"/>
  <c r="T113" i="10"/>
  <c r="S114" i="10"/>
  <c r="S116" i="10" s="1"/>
  <c r="P17" i="10" s="1"/>
  <c r="P88" i="10"/>
  <c r="O89" i="10"/>
  <c r="O91" i="10" s="1"/>
  <c r="L7" i="10" s="1"/>
  <c r="L27" i="10" s="1"/>
  <c r="I24" i="10"/>
  <c r="I8" i="10"/>
  <c r="Q136" i="10"/>
  <c r="N13" i="10"/>
  <c r="P138" i="10"/>
  <c r="S101" i="10"/>
  <c r="R102" i="10"/>
  <c r="R104" i="10" s="1"/>
  <c r="J8" i="10"/>
  <c r="J28" i="10" s="1"/>
  <c r="J24" i="10"/>
  <c r="K4" i="10"/>
  <c r="R108" i="10"/>
  <c r="R110" i="10" s="1"/>
  <c r="O14" i="10" s="1"/>
  <c r="S107" i="10"/>
  <c r="R77" i="10"/>
  <c r="R79" i="10" s="1"/>
  <c r="O5" i="10" s="1"/>
  <c r="S76" i="10"/>
  <c r="S131" i="10"/>
  <c r="R132" i="10"/>
  <c r="R134" i="10" s="1"/>
  <c r="O18" i="10" s="1"/>
  <c r="N25" i="10"/>
  <c r="N91" i="10"/>
  <c r="N93" i="10" s="1"/>
  <c r="O71" i="10"/>
  <c r="O73" i="10" s="1"/>
  <c r="P70" i="10"/>
  <c r="K4" i="9"/>
  <c r="T110" i="9"/>
  <c r="S111" i="9"/>
  <c r="S113" i="9" s="1"/>
  <c r="R79" i="9"/>
  <c r="Q80" i="9"/>
  <c r="Q82" i="9" s="1"/>
  <c r="N6" i="9" s="1"/>
  <c r="I16" i="9"/>
  <c r="I25" i="9"/>
  <c r="M15" i="9"/>
  <c r="M24" i="9"/>
  <c r="H32" i="9"/>
  <c r="H34" i="9" s="1"/>
  <c r="I34" i="9" s="1"/>
  <c r="R74" i="9"/>
  <c r="R76" i="9" s="1"/>
  <c r="O5" i="9" s="1"/>
  <c r="S73" i="9"/>
  <c r="L24" i="9"/>
  <c r="Q121" i="9"/>
  <c r="N13" i="9"/>
  <c r="N5" i="9"/>
  <c r="R99" i="9"/>
  <c r="R101" i="9" s="1"/>
  <c r="S98" i="9"/>
  <c r="R117" i="9"/>
  <c r="R119" i="9" s="1"/>
  <c r="S116" i="9"/>
  <c r="N88" i="9"/>
  <c r="J8" i="9"/>
  <c r="J26" i="9" s="1"/>
  <c r="J22" i="9"/>
  <c r="I8" i="9"/>
  <c r="K15" i="9"/>
  <c r="G26" i="9"/>
  <c r="O86" i="9"/>
  <c r="O88" i="9" s="1"/>
  <c r="L7" i="9" s="1"/>
  <c r="P85" i="9"/>
  <c r="P121" i="9"/>
  <c r="P123" i="9" s="1"/>
  <c r="Q123" i="9" s="1"/>
  <c r="M13" i="9"/>
  <c r="P67" i="9"/>
  <c r="O68" i="9"/>
  <c r="O70" i="9" s="1"/>
  <c r="S105" i="9"/>
  <c r="S107" i="9" s="1"/>
  <c r="T104" i="9"/>
  <c r="M91" i="8"/>
  <c r="M93" i="8" s="1"/>
  <c r="J8" i="8"/>
  <c r="J22" i="8"/>
  <c r="O80" i="8"/>
  <c r="N81" i="8"/>
  <c r="N83" i="8" s="1"/>
  <c r="J15" i="8"/>
  <c r="Q109" i="8"/>
  <c r="H17" i="8"/>
  <c r="H26" i="8" s="1"/>
  <c r="L4" i="8"/>
  <c r="P87" i="8"/>
  <c r="P89" i="8" s="1"/>
  <c r="M7" i="8" s="1"/>
  <c r="Q86" i="8"/>
  <c r="Q103" i="8"/>
  <c r="I15" i="8"/>
  <c r="I17" i="8" s="1"/>
  <c r="J32" i="8" s="1"/>
  <c r="I8" i="8"/>
  <c r="S106" i="8"/>
  <c r="R107" i="8"/>
  <c r="R109" i="8" s="1"/>
  <c r="Q68" i="8"/>
  <c r="P69" i="8"/>
  <c r="P71" i="8" s="1"/>
  <c r="R115" i="8"/>
  <c r="M23" i="8"/>
  <c r="J16" i="8"/>
  <c r="J25" i="8" s="1"/>
  <c r="S100" i="8"/>
  <c r="R101" i="8"/>
  <c r="R103" i="8" s="1"/>
  <c r="R119" i="8"/>
  <c r="R121" i="8" s="1"/>
  <c r="S118" i="8"/>
  <c r="T112" i="8"/>
  <c r="S113" i="8"/>
  <c r="S115" i="8" s="1"/>
  <c r="K22" i="8"/>
  <c r="L16" i="8"/>
  <c r="L25" i="8"/>
  <c r="Q68" i="7"/>
  <c r="P69" i="7"/>
  <c r="P71" i="7" s="1"/>
  <c r="M4" i="7" s="1"/>
  <c r="M22" i="7" s="1"/>
  <c r="R117" i="7"/>
  <c r="Q118" i="7"/>
  <c r="Q120" i="7" s="1"/>
  <c r="N16" i="7" s="1"/>
  <c r="L91" i="7"/>
  <c r="L93" i="7" s="1"/>
  <c r="I24" i="7"/>
  <c r="I8" i="7"/>
  <c r="I26" i="7" s="1"/>
  <c r="R74" i="7"/>
  <c r="Q75" i="7"/>
  <c r="Q77" i="7" s="1"/>
  <c r="N5" i="7" s="1"/>
  <c r="L22" i="7"/>
  <c r="P122" i="7"/>
  <c r="P124" i="7" s="1"/>
  <c r="M13" i="7"/>
  <c r="R99" i="7"/>
  <c r="Q100" i="7"/>
  <c r="Q102" i="7" s="1"/>
  <c r="K32" i="7"/>
  <c r="K34" i="7" s="1"/>
  <c r="L34" i="7" s="1"/>
  <c r="M34" i="7" s="1"/>
  <c r="P108" i="7"/>
  <c r="H24" i="7"/>
  <c r="H8" i="7"/>
  <c r="H26" i="7" s="1"/>
  <c r="M87" i="7"/>
  <c r="M89" i="7" s="1"/>
  <c r="N86" i="7"/>
  <c r="Q106" i="7"/>
  <c r="Q108" i="7" s="1"/>
  <c r="N14" i="7" s="1"/>
  <c r="R105" i="7"/>
  <c r="R112" i="7"/>
  <c r="S111" i="7"/>
  <c r="O80" i="7"/>
  <c r="N81" i="7"/>
  <c r="N83" i="7" s="1"/>
  <c r="G26" i="7"/>
  <c r="J6" i="7"/>
  <c r="Q112" i="4"/>
  <c r="Q114" i="4" s="1"/>
  <c r="N15" i="4" s="1"/>
  <c r="R111" i="4"/>
  <c r="P114" i="4"/>
  <c r="S74" i="4"/>
  <c r="R75" i="4"/>
  <c r="R77" i="4" s="1"/>
  <c r="O5" i="4" s="1"/>
  <c r="N122" i="4"/>
  <c r="N124" i="4" s="1"/>
  <c r="K13" i="4"/>
  <c r="N80" i="4"/>
  <c r="M81" i="4"/>
  <c r="M83" i="4" s="1"/>
  <c r="J6" i="4" s="1"/>
  <c r="J24" i="4" s="1"/>
  <c r="G22" i="4"/>
  <c r="G8" i="4"/>
  <c r="P106" i="4"/>
  <c r="Q105" i="4"/>
  <c r="H6" i="4"/>
  <c r="M86" i="4"/>
  <c r="L87" i="4"/>
  <c r="H22" i="4"/>
  <c r="K91" i="4"/>
  <c r="K93" i="4" s="1"/>
  <c r="O120" i="4"/>
  <c r="L13" i="4"/>
  <c r="J23" i="4"/>
  <c r="P118" i="4"/>
  <c r="P120" i="4" s="1"/>
  <c r="M16" i="4" s="1"/>
  <c r="Q117" i="4"/>
  <c r="P100" i="4"/>
  <c r="Q99" i="4"/>
  <c r="M69" i="4"/>
  <c r="N68" i="4"/>
  <c r="I4" i="4"/>
  <c r="J17" i="4"/>
  <c r="M5" i="4"/>
  <c r="J17" i="8" l="1"/>
  <c r="K32" i="8" s="1"/>
  <c r="S75" i="8"/>
  <c r="S77" i="8" s="1"/>
  <c r="P5" i="8" s="1"/>
  <c r="T74" i="8"/>
  <c r="I26" i="8"/>
  <c r="N93" i="14"/>
  <c r="N95" i="14"/>
  <c r="P89" i="14"/>
  <c r="P91" i="14" s="1"/>
  <c r="M7" i="14" s="1"/>
  <c r="M27" i="14" s="1"/>
  <c r="Q88" i="14"/>
  <c r="U125" i="14"/>
  <c r="T126" i="14"/>
  <c r="T128" i="14" s="1"/>
  <c r="T16" i="14" s="1"/>
  <c r="S77" i="14"/>
  <c r="S79" i="14" s="1"/>
  <c r="T76" i="14"/>
  <c r="M25" i="14"/>
  <c r="U113" i="14"/>
  <c r="T114" i="14"/>
  <c r="T116" i="14" s="1"/>
  <c r="Q17" i="14" s="1"/>
  <c r="S134" i="14"/>
  <c r="P18" i="14" s="1"/>
  <c r="T131" i="14"/>
  <c r="T107" i="14"/>
  <c r="S108" i="14"/>
  <c r="S110" i="14" s="1"/>
  <c r="P14" i="14" s="1"/>
  <c r="T120" i="14"/>
  <c r="T122" i="14" s="1"/>
  <c r="Q15" i="14" s="1"/>
  <c r="U119" i="14"/>
  <c r="K8" i="14"/>
  <c r="K28" i="14" s="1"/>
  <c r="K24" i="14"/>
  <c r="T101" i="14"/>
  <c r="S102" i="14"/>
  <c r="S104" i="14" s="1"/>
  <c r="R136" i="14"/>
  <c r="R138" i="14" s="1"/>
  <c r="O13" i="14"/>
  <c r="M19" i="14"/>
  <c r="N34" i="14" s="1"/>
  <c r="N36" i="14" s="1"/>
  <c r="O36" i="14" s="1"/>
  <c r="O83" i="14"/>
  <c r="O85" i="14" s="1"/>
  <c r="P82" i="14"/>
  <c r="P71" i="14"/>
  <c r="P73" i="14" s="1"/>
  <c r="Q70" i="14"/>
  <c r="L4" i="14"/>
  <c r="H28" i="14"/>
  <c r="N95" i="13"/>
  <c r="Q138" i="13"/>
  <c r="U119" i="13"/>
  <c r="T120" i="13"/>
  <c r="T122" i="13" s="1"/>
  <c r="Q15" i="13" s="1"/>
  <c r="P83" i="13"/>
  <c r="P85" i="13" s="1"/>
  <c r="M6" i="13" s="1"/>
  <c r="M26" i="13" s="1"/>
  <c r="Q82" i="13"/>
  <c r="P18" i="13"/>
  <c r="L6" i="13"/>
  <c r="S77" i="13"/>
  <c r="S79" i="13" s="1"/>
  <c r="P5" i="13" s="1"/>
  <c r="T76" i="13"/>
  <c r="K24" i="13"/>
  <c r="K8" i="13"/>
  <c r="K28" i="13" s="1"/>
  <c r="P71" i="13"/>
  <c r="P73" i="13" s="1"/>
  <c r="Q70" i="13"/>
  <c r="O93" i="13"/>
  <c r="L4" i="13"/>
  <c r="P89" i="13"/>
  <c r="P91" i="13" s="1"/>
  <c r="M7" i="13" s="1"/>
  <c r="Q88" i="13"/>
  <c r="S16" i="13"/>
  <c r="U125" i="13"/>
  <c r="T126" i="13"/>
  <c r="T128" i="13" s="1"/>
  <c r="T16" i="13" s="1"/>
  <c r="M25" i="13"/>
  <c r="M34" i="13"/>
  <c r="M36" i="13" s="1"/>
  <c r="N36" i="13" s="1"/>
  <c r="O36" i="13" s="1"/>
  <c r="J24" i="13"/>
  <c r="J8" i="13"/>
  <c r="S102" i="13"/>
  <c r="S104" i="13" s="1"/>
  <c r="T101" i="13"/>
  <c r="T108" i="13"/>
  <c r="T110" i="13" s="1"/>
  <c r="Q14" i="13" s="1"/>
  <c r="U107" i="13"/>
  <c r="U113" i="13"/>
  <c r="T114" i="13"/>
  <c r="T116" i="13" s="1"/>
  <c r="Q17" i="13" s="1"/>
  <c r="R136" i="13"/>
  <c r="O13" i="13"/>
  <c r="O19" i="13" s="1"/>
  <c r="P34" i="13" s="1"/>
  <c r="P14" i="13"/>
  <c r="U131" i="13"/>
  <c r="T132" i="13"/>
  <c r="T134" i="13" s="1"/>
  <c r="Q18" i="13" s="1"/>
  <c r="U125" i="10"/>
  <c r="T126" i="10"/>
  <c r="T128" i="10" s="1"/>
  <c r="T16" i="10" s="1"/>
  <c r="U119" i="10"/>
  <c r="T120" i="10"/>
  <c r="T122" i="10" s="1"/>
  <c r="Q138" i="10"/>
  <c r="O83" i="10"/>
  <c r="O85" i="10" s="1"/>
  <c r="L6" i="10" s="1"/>
  <c r="L26" i="10" s="1"/>
  <c r="P82" i="10"/>
  <c r="K24" i="10"/>
  <c r="U113" i="10"/>
  <c r="T114" i="10"/>
  <c r="T116" i="10" s="1"/>
  <c r="Q17" i="10" s="1"/>
  <c r="Q88" i="10"/>
  <c r="P89" i="10"/>
  <c r="P91" i="10" s="1"/>
  <c r="M7" i="10" s="1"/>
  <c r="M27" i="10" s="1"/>
  <c r="T101" i="10"/>
  <c r="S102" i="10"/>
  <c r="S104" i="10" s="1"/>
  <c r="Q70" i="10"/>
  <c r="P71" i="10"/>
  <c r="P73" i="10" s="1"/>
  <c r="R136" i="10"/>
  <c r="R138" i="10" s="1"/>
  <c r="O13" i="10"/>
  <c r="O19" i="10" s="1"/>
  <c r="P34" i="10" s="1"/>
  <c r="K7" i="10"/>
  <c r="K8" i="10" s="1"/>
  <c r="K28" i="10" s="1"/>
  <c r="S132" i="10"/>
  <c r="S134" i="10" s="1"/>
  <c r="T131" i="10"/>
  <c r="N19" i="10"/>
  <c r="O34" i="10" s="1"/>
  <c r="N95" i="10"/>
  <c r="L4" i="10"/>
  <c r="T76" i="10"/>
  <c r="S77" i="10"/>
  <c r="S79" i="10" s="1"/>
  <c r="P5" i="10" s="1"/>
  <c r="O25" i="10"/>
  <c r="S108" i="10"/>
  <c r="S110" i="10" s="1"/>
  <c r="P14" i="10" s="1"/>
  <c r="T107" i="10"/>
  <c r="I28" i="10"/>
  <c r="O14" i="9"/>
  <c r="O23" i="9"/>
  <c r="T105" i="9"/>
  <c r="T107" i="9" s="1"/>
  <c r="U104" i="9"/>
  <c r="O90" i="9"/>
  <c r="L4" i="9"/>
  <c r="Q67" i="9"/>
  <c r="P68" i="9"/>
  <c r="P70" i="9" s="1"/>
  <c r="K7" i="9"/>
  <c r="T116" i="9"/>
  <c r="S117" i="9"/>
  <c r="S119" i="9" s="1"/>
  <c r="R121" i="9"/>
  <c r="O13" i="9"/>
  <c r="P86" i="9"/>
  <c r="P88" i="9" s="1"/>
  <c r="M7" i="9" s="1"/>
  <c r="Q85" i="9"/>
  <c r="N14" i="9"/>
  <c r="S99" i="9"/>
  <c r="S101" i="9" s="1"/>
  <c r="T98" i="9"/>
  <c r="R123" i="9"/>
  <c r="I17" i="9"/>
  <c r="N15" i="9"/>
  <c r="L16" i="9"/>
  <c r="L17" i="9" s="1"/>
  <c r="M32" i="9" s="1"/>
  <c r="S79" i="9"/>
  <c r="R80" i="9"/>
  <c r="R82" i="9" s="1"/>
  <c r="O6" i="9" s="1"/>
  <c r="U110" i="9"/>
  <c r="T111" i="9"/>
  <c r="T113" i="9" s="1"/>
  <c r="K22" i="9"/>
  <c r="K8" i="9"/>
  <c r="K24" i="9"/>
  <c r="N90" i="9"/>
  <c r="N92" i="9" s="1"/>
  <c r="T73" i="9"/>
  <c r="S74" i="9"/>
  <c r="S76" i="9" s="1"/>
  <c r="P5" i="9" s="1"/>
  <c r="S101" i="8"/>
  <c r="S103" i="8" s="1"/>
  <c r="T100" i="8"/>
  <c r="I24" i="8"/>
  <c r="J24" i="8"/>
  <c r="Q87" i="8"/>
  <c r="Q89" i="8" s="1"/>
  <c r="N7" i="8" s="1"/>
  <c r="R86" i="8"/>
  <c r="P14" i="8"/>
  <c r="P23" i="8" s="1"/>
  <c r="K6" i="8"/>
  <c r="N91" i="8"/>
  <c r="N93" i="8" s="1"/>
  <c r="O81" i="8"/>
  <c r="O83" i="8" s="1"/>
  <c r="P80" i="8"/>
  <c r="L22" i="8"/>
  <c r="J26" i="8"/>
  <c r="R68" i="8"/>
  <c r="Q69" i="8"/>
  <c r="Q71" i="8" s="1"/>
  <c r="T113" i="8"/>
  <c r="T115" i="8" s="1"/>
  <c r="U112" i="8"/>
  <c r="R123" i="8"/>
  <c r="O13" i="8"/>
  <c r="N13" i="8"/>
  <c r="Q123" i="8"/>
  <c r="Q125" i="8" s="1"/>
  <c r="R125" i="8" s="1"/>
  <c r="M16" i="8"/>
  <c r="M25" i="8" s="1"/>
  <c r="M4" i="8"/>
  <c r="I32" i="8"/>
  <c r="I34" i="8" s="1"/>
  <c r="J34" i="8" s="1"/>
  <c r="K34" i="8" s="1"/>
  <c r="T118" i="8"/>
  <c r="S119" i="8"/>
  <c r="S121" i="8" s="1"/>
  <c r="T106" i="8"/>
  <c r="S107" i="8"/>
  <c r="S109" i="8" s="1"/>
  <c r="R118" i="7"/>
  <c r="R120" i="7" s="1"/>
  <c r="O16" i="7" s="1"/>
  <c r="S117" i="7"/>
  <c r="R68" i="7"/>
  <c r="Q69" i="7"/>
  <c r="Q71" i="7" s="1"/>
  <c r="N87" i="7"/>
  <c r="N89" i="7" s="1"/>
  <c r="K7" i="7" s="1"/>
  <c r="K25" i="7" s="1"/>
  <c r="O86" i="7"/>
  <c r="J7" i="7"/>
  <c r="N23" i="7"/>
  <c r="N4" i="7"/>
  <c r="M14" i="7"/>
  <c r="M23" i="7" s="1"/>
  <c r="R75" i="7"/>
  <c r="R77" i="7" s="1"/>
  <c r="S74" i="7"/>
  <c r="J24" i="7"/>
  <c r="Q122" i="7"/>
  <c r="Q124" i="7" s="1"/>
  <c r="N13" i="7"/>
  <c r="N17" i="7" s="1"/>
  <c r="O32" i="7" s="1"/>
  <c r="K6" i="7"/>
  <c r="P80" i="7"/>
  <c r="O81" i="7"/>
  <c r="O83" i="7" s="1"/>
  <c r="R114" i="7"/>
  <c r="R100" i="7"/>
  <c r="R102" i="7" s="1"/>
  <c r="S99" i="7"/>
  <c r="M91" i="7"/>
  <c r="T111" i="7"/>
  <c r="S112" i="7"/>
  <c r="S114" i="7" s="1"/>
  <c r="P15" i="7" s="1"/>
  <c r="R106" i="7"/>
  <c r="R108" i="7" s="1"/>
  <c r="O14" i="7" s="1"/>
  <c r="S105" i="7"/>
  <c r="H8" i="4"/>
  <c r="H26" i="4" s="1"/>
  <c r="L16" i="4"/>
  <c r="I22" i="4"/>
  <c r="N81" i="4"/>
  <c r="N83" i="4" s="1"/>
  <c r="K6" i="4" s="1"/>
  <c r="K24" i="4" s="1"/>
  <c r="O80" i="4"/>
  <c r="N69" i="4"/>
  <c r="N71" i="4" s="1"/>
  <c r="O68" i="4"/>
  <c r="K17" i="4"/>
  <c r="M71" i="4"/>
  <c r="Q100" i="4"/>
  <c r="Q102" i="4" s="1"/>
  <c r="R99" i="4"/>
  <c r="L89" i="4"/>
  <c r="P102" i="4"/>
  <c r="M87" i="4"/>
  <c r="M89" i="4" s="1"/>
  <c r="J7" i="4" s="1"/>
  <c r="J25" i="4" s="1"/>
  <c r="N86" i="4"/>
  <c r="S75" i="4"/>
  <c r="S77" i="4" s="1"/>
  <c r="P5" i="4" s="1"/>
  <c r="T74" i="4"/>
  <c r="R117" i="4"/>
  <c r="Q118" i="4"/>
  <c r="H24" i="4"/>
  <c r="Q106" i="4"/>
  <c r="Q108" i="4" s="1"/>
  <c r="N14" i="4" s="1"/>
  <c r="N23" i="4" s="1"/>
  <c r="R105" i="4"/>
  <c r="P108" i="4"/>
  <c r="M15" i="4"/>
  <c r="R112" i="4"/>
  <c r="S111" i="4"/>
  <c r="L17" i="4"/>
  <c r="O122" i="4"/>
  <c r="O124" i="4" s="1"/>
  <c r="G26" i="4"/>
  <c r="T75" i="8" l="1"/>
  <c r="T77" i="8" s="1"/>
  <c r="Q5" i="8" s="1"/>
  <c r="U74" i="8"/>
  <c r="O95" i="13"/>
  <c r="R138" i="13"/>
  <c r="L6" i="14"/>
  <c r="L8" i="14" s="1"/>
  <c r="V113" i="14"/>
  <c r="U114" i="14"/>
  <c r="U116" i="14" s="1"/>
  <c r="R17" i="14" s="1"/>
  <c r="O19" i="14"/>
  <c r="P34" i="14" s="1"/>
  <c r="P36" i="14" s="1"/>
  <c r="S136" i="14"/>
  <c r="S138" i="14" s="1"/>
  <c r="P13" i="14"/>
  <c r="P19" i="14" s="1"/>
  <c r="Q34" i="14" s="1"/>
  <c r="U101" i="14"/>
  <c r="T102" i="14"/>
  <c r="T104" i="14" s="1"/>
  <c r="U76" i="14"/>
  <c r="T77" i="14"/>
  <c r="T79" i="14" s="1"/>
  <c r="Q5" i="14" s="1"/>
  <c r="P5" i="14"/>
  <c r="P25" i="14" s="1"/>
  <c r="L24" i="14"/>
  <c r="U120" i="14"/>
  <c r="U122" i="14" s="1"/>
  <c r="R15" i="14" s="1"/>
  <c r="V119" i="14"/>
  <c r="V125" i="14"/>
  <c r="U126" i="14"/>
  <c r="U128" i="14" s="1"/>
  <c r="U16" i="14" s="1"/>
  <c r="O93" i="14"/>
  <c r="R70" i="14"/>
  <c r="Q71" i="14"/>
  <c r="Q73" i="14" s="1"/>
  <c r="Q89" i="14"/>
  <c r="Q91" i="14" s="1"/>
  <c r="N7" i="14" s="1"/>
  <c r="N27" i="14" s="1"/>
  <c r="R88" i="14"/>
  <c r="M4" i="14"/>
  <c r="T108" i="14"/>
  <c r="T110" i="14" s="1"/>
  <c r="U107" i="14"/>
  <c r="Q82" i="14"/>
  <c r="P83" i="14"/>
  <c r="P85" i="14" s="1"/>
  <c r="M6" i="14" s="1"/>
  <c r="M26" i="14" s="1"/>
  <c r="U131" i="14"/>
  <c r="T132" i="14"/>
  <c r="T134" i="14" s="1"/>
  <c r="Q18" i="14" s="1"/>
  <c r="P36" i="13"/>
  <c r="Q71" i="13"/>
  <c r="Q73" i="13" s="1"/>
  <c r="R70" i="13"/>
  <c r="P93" i="13"/>
  <c r="M4" i="13"/>
  <c r="U132" i="13"/>
  <c r="U134" i="13" s="1"/>
  <c r="R18" i="13" s="1"/>
  <c r="V131" i="13"/>
  <c r="U76" i="13"/>
  <c r="T77" i="13"/>
  <c r="T79" i="13" s="1"/>
  <c r="Q5" i="13" s="1"/>
  <c r="P25" i="13"/>
  <c r="U126" i="13"/>
  <c r="U128" i="13" s="1"/>
  <c r="U16" i="13" s="1"/>
  <c r="V125" i="13"/>
  <c r="L26" i="13"/>
  <c r="U108" i="13"/>
  <c r="U110" i="13" s="1"/>
  <c r="V107" i="13"/>
  <c r="Q89" i="13"/>
  <c r="Q91" i="13" s="1"/>
  <c r="N7" i="13" s="1"/>
  <c r="N27" i="13" s="1"/>
  <c r="R88" i="13"/>
  <c r="R82" i="13"/>
  <c r="Q83" i="13"/>
  <c r="Q85" i="13" s="1"/>
  <c r="N6" i="13" s="1"/>
  <c r="N26" i="13" s="1"/>
  <c r="T102" i="13"/>
  <c r="T104" i="13" s="1"/>
  <c r="U101" i="13"/>
  <c r="M27" i="13"/>
  <c r="S136" i="13"/>
  <c r="S138" i="13" s="1"/>
  <c r="P13" i="13"/>
  <c r="P19" i="13" s="1"/>
  <c r="Q34" i="13" s="1"/>
  <c r="L24" i="13"/>
  <c r="L8" i="13"/>
  <c r="L28" i="13" s="1"/>
  <c r="V119" i="13"/>
  <c r="U120" i="13"/>
  <c r="U122" i="13" s="1"/>
  <c r="R15" i="13" s="1"/>
  <c r="U114" i="13"/>
  <c r="U116" i="13" s="1"/>
  <c r="R17" i="13" s="1"/>
  <c r="V113" i="13"/>
  <c r="J28" i="13"/>
  <c r="V125" i="10"/>
  <c r="U126" i="10"/>
  <c r="U128" i="10" s="1"/>
  <c r="U16" i="10" s="1"/>
  <c r="V119" i="10"/>
  <c r="U120" i="10"/>
  <c r="U122" i="10" s="1"/>
  <c r="O93" i="10"/>
  <c r="P25" i="10"/>
  <c r="P83" i="10"/>
  <c r="P85" i="10" s="1"/>
  <c r="M6" i="10" s="1"/>
  <c r="M26" i="10" s="1"/>
  <c r="Q82" i="10"/>
  <c r="R70" i="10"/>
  <c r="Q71" i="10"/>
  <c r="Q73" i="10" s="1"/>
  <c r="S136" i="10"/>
  <c r="S138" i="10" s="1"/>
  <c r="P13" i="10"/>
  <c r="P19" i="10" s="1"/>
  <c r="Q34" i="10" s="1"/>
  <c r="P93" i="10"/>
  <c r="M4" i="10"/>
  <c r="U101" i="10"/>
  <c r="T102" i="10"/>
  <c r="T104" i="10" s="1"/>
  <c r="O95" i="10"/>
  <c r="R88" i="10"/>
  <c r="Q89" i="10"/>
  <c r="Q91" i="10" s="1"/>
  <c r="N7" i="10" s="1"/>
  <c r="N27" i="10" s="1"/>
  <c r="T77" i="10"/>
  <c r="T79" i="10" s="1"/>
  <c r="Q5" i="10" s="1"/>
  <c r="U76" i="10"/>
  <c r="L24" i="10"/>
  <c r="L8" i="10"/>
  <c r="P18" i="10"/>
  <c r="U114" i="10"/>
  <c r="U116" i="10" s="1"/>
  <c r="R17" i="10" s="1"/>
  <c r="V113" i="10"/>
  <c r="T108" i="10"/>
  <c r="T110" i="10" s="1"/>
  <c r="Q14" i="10" s="1"/>
  <c r="U107" i="10"/>
  <c r="K27" i="10"/>
  <c r="T132" i="10"/>
  <c r="T134" i="10" s="1"/>
  <c r="Q18" i="10" s="1"/>
  <c r="U131" i="10"/>
  <c r="J32" i="9"/>
  <c r="J34" i="9" s="1"/>
  <c r="K34" i="9" s="1"/>
  <c r="T99" i="9"/>
  <c r="T101" i="9" s="1"/>
  <c r="U98" i="9"/>
  <c r="S121" i="9"/>
  <c r="S123" i="9" s="1"/>
  <c r="P13" i="9"/>
  <c r="P14" i="9"/>
  <c r="P23" i="9" s="1"/>
  <c r="T74" i="9"/>
  <c r="T76" i="9" s="1"/>
  <c r="Q5" i="9" s="1"/>
  <c r="U73" i="9"/>
  <c r="N24" i="9"/>
  <c r="O92" i="9"/>
  <c r="Q68" i="9"/>
  <c r="Q70" i="9" s="1"/>
  <c r="R67" i="9"/>
  <c r="U116" i="9"/>
  <c r="T117" i="9"/>
  <c r="T119" i="9" s="1"/>
  <c r="K16" i="9"/>
  <c r="K25" i="9"/>
  <c r="P90" i="9"/>
  <c r="M4" i="9"/>
  <c r="U111" i="9"/>
  <c r="U113" i="9" s="1"/>
  <c r="V110" i="9"/>
  <c r="L8" i="9"/>
  <c r="L26" i="9" s="1"/>
  <c r="L22" i="9"/>
  <c r="V104" i="9"/>
  <c r="U105" i="9"/>
  <c r="U107" i="9" s="1"/>
  <c r="O24" i="9"/>
  <c r="O15" i="9"/>
  <c r="T79" i="9"/>
  <c r="S80" i="9"/>
  <c r="S82" i="9" s="1"/>
  <c r="P6" i="9" s="1"/>
  <c r="N23" i="9"/>
  <c r="R85" i="9"/>
  <c r="Q86" i="9"/>
  <c r="Q88" i="9" s="1"/>
  <c r="N7" i="9" s="1"/>
  <c r="L25" i="9"/>
  <c r="M16" i="9"/>
  <c r="M17" i="9" s="1"/>
  <c r="N32" i="9" s="1"/>
  <c r="I26" i="9"/>
  <c r="U106" i="8"/>
  <c r="T107" i="8"/>
  <c r="T109" i="8" s="1"/>
  <c r="V112" i="8"/>
  <c r="U113" i="8"/>
  <c r="U115" i="8" s="1"/>
  <c r="S86" i="8"/>
  <c r="R87" i="8"/>
  <c r="R89" i="8" s="1"/>
  <c r="O7" i="8" s="1"/>
  <c r="N16" i="8"/>
  <c r="N25" i="8"/>
  <c r="R69" i="8"/>
  <c r="R71" i="8" s="1"/>
  <c r="S68" i="8"/>
  <c r="T119" i="8"/>
  <c r="T121" i="8" s="1"/>
  <c r="U118" i="8"/>
  <c r="S123" i="8"/>
  <c r="S125" i="8" s="1"/>
  <c r="P13" i="8"/>
  <c r="N4" i="8"/>
  <c r="M22" i="8"/>
  <c r="U100" i="8"/>
  <c r="T101" i="8"/>
  <c r="T103" i="8" s="1"/>
  <c r="Q80" i="8"/>
  <c r="P81" i="8"/>
  <c r="P83" i="8" s="1"/>
  <c r="L6" i="8"/>
  <c r="O91" i="8"/>
  <c r="O93" i="8" s="1"/>
  <c r="K15" i="8"/>
  <c r="K24" i="8" s="1"/>
  <c r="K8" i="8"/>
  <c r="S68" i="7"/>
  <c r="R69" i="7"/>
  <c r="R71" i="7" s="1"/>
  <c r="O4" i="7" s="1"/>
  <c r="S118" i="7"/>
  <c r="S120" i="7" s="1"/>
  <c r="P16" i="7" s="1"/>
  <c r="T117" i="7"/>
  <c r="N91" i="7"/>
  <c r="O15" i="7"/>
  <c r="P81" i="7"/>
  <c r="P83" i="7" s="1"/>
  <c r="Q80" i="7"/>
  <c r="N22" i="7"/>
  <c r="K24" i="7"/>
  <c r="K8" i="7"/>
  <c r="K26" i="7" s="1"/>
  <c r="J25" i="7"/>
  <c r="O87" i="7"/>
  <c r="O89" i="7" s="1"/>
  <c r="L7" i="7" s="1"/>
  <c r="L25" i="7" s="1"/>
  <c r="P86" i="7"/>
  <c r="J8" i="7"/>
  <c r="T99" i="7"/>
  <c r="S100" i="7"/>
  <c r="S102" i="7" s="1"/>
  <c r="S106" i="7"/>
  <c r="S108" i="7" s="1"/>
  <c r="T105" i="7"/>
  <c r="M17" i="7"/>
  <c r="M93" i="7"/>
  <c r="N93" i="7" s="1"/>
  <c r="R122" i="7"/>
  <c r="R124" i="7" s="1"/>
  <c r="O13" i="7"/>
  <c r="O17" i="7" s="1"/>
  <c r="P32" i="7" s="1"/>
  <c r="S75" i="7"/>
  <c r="S77" i="7" s="1"/>
  <c r="P5" i="7" s="1"/>
  <c r="T74" i="7"/>
  <c r="L6" i="7"/>
  <c r="U111" i="7"/>
  <c r="T112" i="7"/>
  <c r="T114" i="7" s="1"/>
  <c r="Q15" i="7" s="1"/>
  <c r="O5" i="7"/>
  <c r="M91" i="4"/>
  <c r="J4" i="4"/>
  <c r="Q120" i="4"/>
  <c r="Q122" i="4" s="1"/>
  <c r="S117" i="4"/>
  <c r="R118" i="4"/>
  <c r="R120" i="4" s="1"/>
  <c r="O16" i="4" s="1"/>
  <c r="P68" i="4"/>
  <c r="O69" i="4"/>
  <c r="O71" i="4" s="1"/>
  <c r="U74" i="4"/>
  <c r="T75" i="4"/>
  <c r="T77" i="4" s="1"/>
  <c r="Q5" i="4" s="1"/>
  <c r="K4" i="4"/>
  <c r="T111" i="4"/>
  <c r="S112" i="4"/>
  <c r="S114" i="4" s="1"/>
  <c r="P15" i="4" s="1"/>
  <c r="O81" i="4"/>
  <c r="O83" i="4" s="1"/>
  <c r="L6" i="4" s="1"/>
  <c r="P80" i="4"/>
  <c r="R114" i="4"/>
  <c r="N87" i="4"/>
  <c r="N89" i="4" s="1"/>
  <c r="K7" i="4" s="1"/>
  <c r="K25" i="4" s="1"/>
  <c r="O86" i="4"/>
  <c r="P122" i="4"/>
  <c r="P124" i="4" s="1"/>
  <c r="M13" i="4"/>
  <c r="M14" i="4"/>
  <c r="I7" i="4"/>
  <c r="L91" i="4"/>
  <c r="L93" i="4" s="1"/>
  <c r="S99" i="4"/>
  <c r="R100" i="4"/>
  <c r="S105" i="4"/>
  <c r="R106" i="4"/>
  <c r="R108" i="4" s="1"/>
  <c r="O14" i="4" s="1"/>
  <c r="O23" i="4" s="1"/>
  <c r="N13" i="4"/>
  <c r="P95" i="13" l="1"/>
  <c r="U75" i="8"/>
  <c r="U77" i="8" s="1"/>
  <c r="R5" i="8" s="1"/>
  <c r="V74" i="8"/>
  <c r="Q14" i="8"/>
  <c r="Q23" i="8" s="1"/>
  <c r="P93" i="14"/>
  <c r="Q36" i="14"/>
  <c r="Q14" i="14"/>
  <c r="Q25" i="14" s="1"/>
  <c r="M24" i="14"/>
  <c r="M8" i="14"/>
  <c r="M28" i="14" s="1"/>
  <c r="V76" i="14"/>
  <c r="U77" i="14"/>
  <c r="U79" i="14" s="1"/>
  <c r="R5" i="14" s="1"/>
  <c r="T136" i="14"/>
  <c r="T138" i="14" s="1"/>
  <c r="Q13" i="14"/>
  <c r="S88" i="14"/>
  <c r="R89" i="14"/>
  <c r="R91" i="14" s="1"/>
  <c r="O7" i="14" s="1"/>
  <c r="O27" i="14" s="1"/>
  <c r="U102" i="14"/>
  <c r="U104" i="14" s="1"/>
  <c r="V101" i="14"/>
  <c r="N4" i="14"/>
  <c r="U108" i="14"/>
  <c r="U110" i="14" s="1"/>
  <c r="R14" i="14" s="1"/>
  <c r="V107" i="14"/>
  <c r="R71" i="14"/>
  <c r="R73" i="14" s="1"/>
  <c r="S70" i="14"/>
  <c r="O95" i="14"/>
  <c r="P95" i="14" s="1"/>
  <c r="V126" i="14"/>
  <c r="V128" i="14" s="1"/>
  <c r="V16" i="14" s="1"/>
  <c r="W125" i="14"/>
  <c r="V120" i="14"/>
  <c r="V122" i="14" s="1"/>
  <c r="S15" i="14" s="1"/>
  <c r="W119" i="14"/>
  <c r="W113" i="14"/>
  <c r="V114" i="14"/>
  <c r="V116" i="14" s="1"/>
  <c r="S17" i="14" s="1"/>
  <c r="U132" i="14"/>
  <c r="U134" i="14" s="1"/>
  <c r="R18" i="14" s="1"/>
  <c r="V131" i="14"/>
  <c r="L28" i="14"/>
  <c r="L26" i="14"/>
  <c r="Q83" i="14"/>
  <c r="Q85" i="14" s="1"/>
  <c r="N6" i="14" s="1"/>
  <c r="N26" i="14" s="1"/>
  <c r="R82" i="14"/>
  <c r="Q36" i="13"/>
  <c r="W119" i="13"/>
  <c r="V120" i="13"/>
  <c r="V122" i="13" s="1"/>
  <c r="S15" i="13" s="1"/>
  <c r="W125" i="13"/>
  <c r="V126" i="13"/>
  <c r="V128" i="13" s="1"/>
  <c r="V16" i="13" s="1"/>
  <c r="Q25" i="13"/>
  <c r="V76" i="13"/>
  <c r="U77" i="13"/>
  <c r="U79" i="13" s="1"/>
  <c r="R5" i="13" s="1"/>
  <c r="V132" i="13"/>
  <c r="V134" i="13" s="1"/>
  <c r="S18" i="13" s="1"/>
  <c r="W131" i="13"/>
  <c r="T136" i="13"/>
  <c r="T138" i="13" s="1"/>
  <c r="Q13" i="13"/>
  <c r="Q19" i="13" s="1"/>
  <c r="R34" i="13" s="1"/>
  <c r="M24" i="13"/>
  <c r="M8" i="13"/>
  <c r="M28" i="13" s="1"/>
  <c r="V101" i="13"/>
  <c r="U102" i="13"/>
  <c r="U104" i="13" s="1"/>
  <c r="S82" i="13"/>
  <c r="R83" i="13"/>
  <c r="R85" i="13" s="1"/>
  <c r="O6" i="13" s="1"/>
  <c r="R89" i="13"/>
  <c r="R91" i="13" s="1"/>
  <c r="O7" i="13" s="1"/>
  <c r="S88" i="13"/>
  <c r="R71" i="13"/>
  <c r="R73" i="13" s="1"/>
  <c r="S70" i="13"/>
  <c r="Q93" i="13"/>
  <c r="Q95" i="13" s="1"/>
  <c r="N4" i="13"/>
  <c r="W113" i="13"/>
  <c r="V114" i="13"/>
  <c r="V116" i="13" s="1"/>
  <c r="S17" i="13" s="1"/>
  <c r="V108" i="13"/>
  <c r="V110" i="13" s="1"/>
  <c r="S14" i="13" s="1"/>
  <c r="W107" i="13"/>
  <c r="R14" i="13"/>
  <c r="W125" i="10"/>
  <c r="V126" i="10"/>
  <c r="V128" i="10" s="1"/>
  <c r="V16" i="10" s="1"/>
  <c r="W119" i="10"/>
  <c r="V120" i="10"/>
  <c r="V122" i="10" s="1"/>
  <c r="Q25" i="10"/>
  <c r="P95" i="10"/>
  <c r="R82" i="10"/>
  <c r="Q83" i="10"/>
  <c r="Q85" i="10" s="1"/>
  <c r="N6" i="10" s="1"/>
  <c r="N26" i="10" s="1"/>
  <c r="U77" i="10"/>
  <c r="U79" i="10" s="1"/>
  <c r="R5" i="10" s="1"/>
  <c r="V76" i="10"/>
  <c r="V101" i="10"/>
  <c r="U102" i="10"/>
  <c r="U104" i="10" s="1"/>
  <c r="M24" i="10"/>
  <c r="M8" i="10"/>
  <c r="M28" i="10" s="1"/>
  <c r="T136" i="10"/>
  <c r="T138" i="10" s="1"/>
  <c r="Q13" i="10"/>
  <c r="Q19" i="10" s="1"/>
  <c r="R34" i="10" s="1"/>
  <c r="V131" i="10"/>
  <c r="U132" i="10"/>
  <c r="U134" i="10" s="1"/>
  <c r="R18" i="10" s="1"/>
  <c r="V107" i="10"/>
  <c r="U108" i="10"/>
  <c r="U110" i="10" s="1"/>
  <c r="R14" i="10" s="1"/>
  <c r="V114" i="10"/>
  <c r="V116" i="10" s="1"/>
  <c r="S17" i="10" s="1"/>
  <c r="W113" i="10"/>
  <c r="N4" i="10"/>
  <c r="R71" i="10"/>
  <c r="R73" i="10" s="1"/>
  <c r="S70" i="10"/>
  <c r="R89" i="10"/>
  <c r="R91" i="10" s="1"/>
  <c r="O7" i="10" s="1"/>
  <c r="O27" i="10" s="1"/>
  <c r="S88" i="10"/>
  <c r="L28" i="10"/>
  <c r="Q14" i="9"/>
  <c r="Q23" i="9" s="1"/>
  <c r="P92" i="9"/>
  <c r="Q92" i="9" s="1"/>
  <c r="W104" i="9"/>
  <c r="V105" i="9"/>
  <c r="V107" i="9" s="1"/>
  <c r="V73" i="9"/>
  <c r="U74" i="9"/>
  <c r="U76" i="9" s="1"/>
  <c r="R5" i="9" s="1"/>
  <c r="M25" i="9"/>
  <c r="M22" i="9"/>
  <c r="M8" i="9"/>
  <c r="M26" i="9" s="1"/>
  <c r="V111" i="9"/>
  <c r="V113" i="9" s="1"/>
  <c r="W110" i="9"/>
  <c r="R86" i="9"/>
  <c r="R88" i="9" s="1"/>
  <c r="O7" i="9" s="1"/>
  <c r="S85" i="9"/>
  <c r="U99" i="9"/>
  <c r="U101" i="9" s="1"/>
  <c r="V98" i="9"/>
  <c r="K17" i="9"/>
  <c r="Q13" i="9"/>
  <c r="T121" i="9"/>
  <c r="T123" i="9" s="1"/>
  <c r="P15" i="9"/>
  <c r="P24" i="9" s="1"/>
  <c r="U79" i="9"/>
  <c r="T80" i="9"/>
  <c r="T82" i="9" s="1"/>
  <c r="Q6" i="9" s="1"/>
  <c r="V116" i="9"/>
  <c r="U117" i="9"/>
  <c r="U119" i="9" s="1"/>
  <c r="S67" i="9"/>
  <c r="R68" i="9"/>
  <c r="R70" i="9" s="1"/>
  <c r="N16" i="9"/>
  <c r="N17" i="9" s="1"/>
  <c r="O32" i="9" s="1"/>
  <c r="N25" i="9"/>
  <c r="Q90" i="9"/>
  <c r="N4" i="9"/>
  <c r="R80" i="8"/>
  <c r="Q81" i="8"/>
  <c r="Q83" i="8" s="1"/>
  <c r="M6" i="8"/>
  <c r="P91" i="8"/>
  <c r="P93" i="8" s="1"/>
  <c r="O4" i="8"/>
  <c r="U101" i="8"/>
  <c r="U103" i="8" s="1"/>
  <c r="V100" i="8"/>
  <c r="S69" i="8"/>
  <c r="S71" i="8" s="1"/>
  <c r="T68" i="8"/>
  <c r="O16" i="8"/>
  <c r="O25" i="8" s="1"/>
  <c r="S87" i="8"/>
  <c r="S89" i="8" s="1"/>
  <c r="P7" i="8" s="1"/>
  <c r="T86" i="8"/>
  <c r="K17" i="8"/>
  <c r="K26" i="8" s="1"/>
  <c r="U107" i="8"/>
  <c r="U109" i="8" s="1"/>
  <c r="V106" i="8"/>
  <c r="U119" i="8"/>
  <c r="U121" i="8" s="1"/>
  <c r="V118" i="8"/>
  <c r="T123" i="8"/>
  <c r="T125" i="8" s="1"/>
  <c r="Q13" i="8"/>
  <c r="N22" i="8"/>
  <c r="V113" i="8"/>
  <c r="V115" i="8" s="1"/>
  <c r="W112" i="8"/>
  <c r="L15" i="8"/>
  <c r="L17" i="8" s="1"/>
  <c r="M32" i="8" s="1"/>
  <c r="L8" i="8"/>
  <c r="O91" i="7"/>
  <c r="U117" i="7"/>
  <c r="T118" i="7"/>
  <c r="T120" i="7" s="1"/>
  <c r="Q16" i="7" s="1"/>
  <c r="S69" i="7"/>
  <c r="S71" i="7" s="1"/>
  <c r="P4" i="7" s="1"/>
  <c r="T68" i="7"/>
  <c r="P87" i="7"/>
  <c r="P89" i="7" s="1"/>
  <c r="M7" i="7" s="1"/>
  <c r="M25" i="7" s="1"/>
  <c r="Q86" i="7"/>
  <c r="L24" i="7"/>
  <c r="L8" i="7"/>
  <c r="L26" i="7" s="1"/>
  <c r="T106" i="7"/>
  <c r="T108" i="7" s="1"/>
  <c r="Q14" i="7" s="1"/>
  <c r="U105" i="7"/>
  <c r="P23" i="7"/>
  <c r="S122" i="7"/>
  <c r="S124" i="7" s="1"/>
  <c r="P13" i="7"/>
  <c r="P17" i="7" s="1"/>
  <c r="Q32" i="7" s="1"/>
  <c r="R80" i="7"/>
  <c r="Q81" i="7"/>
  <c r="Q83" i="7" s="1"/>
  <c r="U74" i="7"/>
  <c r="T75" i="7"/>
  <c r="T77" i="7" s="1"/>
  <c r="Q5" i="7" s="1"/>
  <c r="N32" i="7"/>
  <c r="N34" i="7" s="1"/>
  <c r="O34" i="7" s="1"/>
  <c r="P34" i="7" s="1"/>
  <c r="O23" i="7"/>
  <c r="M6" i="7"/>
  <c r="O93" i="7"/>
  <c r="P14" i="7"/>
  <c r="J26" i="7"/>
  <c r="T100" i="7"/>
  <c r="T102" i="7" s="1"/>
  <c r="U99" i="7"/>
  <c r="V111" i="7"/>
  <c r="U112" i="7"/>
  <c r="U114" i="7" s="1"/>
  <c r="R15" i="7" s="1"/>
  <c r="O22" i="7"/>
  <c r="Q124" i="4"/>
  <c r="N91" i="4"/>
  <c r="I25" i="4"/>
  <c r="I8" i="4"/>
  <c r="K22" i="4"/>
  <c r="K8" i="4"/>
  <c r="K26" i="4" s="1"/>
  <c r="M23" i="4"/>
  <c r="U75" i="4"/>
  <c r="U77" i="4" s="1"/>
  <c r="R5" i="4" s="1"/>
  <c r="V74" i="4"/>
  <c r="L4" i="4"/>
  <c r="M17" i="4"/>
  <c r="P69" i="4"/>
  <c r="P71" i="4" s="1"/>
  <c r="Q68" i="4"/>
  <c r="P86" i="4"/>
  <c r="O87" i="4"/>
  <c r="O89" i="4" s="1"/>
  <c r="O91" i="4" s="1"/>
  <c r="S118" i="4"/>
  <c r="S120" i="4" s="1"/>
  <c r="P16" i="4" s="1"/>
  <c r="T117" i="4"/>
  <c r="N16" i="4"/>
  <c r="N17" i="4" s="1"/>
  <c r="O15" i="4"/>
  <c r="T105" i="4"/>
  <c r="S106" i="4"/>
  <c r="S108" i="4" s="1"/>
  <c r="P81" i="4"/>
  <c r="P83" i="4" s="1"/>
  <c r="M6" i="4" s="1"/>
  <c r="M24" i="4" s="1"/>
  <c r="Q80" i="4"/>
  <c r="L24" i="4"/>
  <c r="J22" i="4"/>
  <c r="J8" i="4"/>
  <c r="J26" i="4" s="1"/>
  <c r="R102" i="4"/>
  <c r="T99" i="4"/>
  <c r="S100" i="4"/>
  <c r="S102" i="4" s="1"/>
  <c r="M93" i="4"/>
  <c r="N93" i="4" s="1"/>
  <c r="U111" i="4"/>
  <c r="T112" i="4"/>
  <c r="T114" i="4" s="1"/>
  <c r="Q15" i="4" s="1"/>
  <c r="W74" i="8" l="1"/>
  <c r="V75" i="8"/>
  <c r="V77" i="8" s="1"/>
  <c r="S5" i="8" s="1"/>
  <c r="S14" i="8" s="1"/>
  <c r="S23" i="8" s="1"/>
  <c r="R14" i="8"/>
  <c r="R23" i="8" s="1"/>
  <c r="R25" i="14"/>
  <c r="Q93" i="14"/>
  <c r="V132" i="14"/>
  <c r="V134" i="14" s="1"/>
  <c r="S18" i="14" s="1"/>
  <c r="W131" i="14"/>
  <c r="W101" i="14"/>
  <c r="V102" i="14"/>
  <c r="V104" i="14" s="1"/>
  <c r="U136" i="14"/>
  <c r="U138" i="14" s="1"/>
  <c r="R13" i="14"/>
  <c r="R19" i="14" s="1"/>
  <c r="S34" i="14" s="1"/>
  <c r="W114" i="14"/>
  <c r="W116" i="14" s="1"/>
  <c r="T17" i="14" s="1"/>
  <c r="X113" i="14"/>
  <c r="S89" i="14"/>
  <c r="S91" i="14" s="1"/>
  <c r="P7" i="14" s="1"/>
  <c r="P27" i="14" s="1"/>
  <c r="T88" i="14"/>
  <c r="X119" i="14"/>
  <c r="W120" i="14"/>
  <c r="W122" i="14" s="1"/>
  <c r="T15" i="14" s="1"/>
  <c r="Q19" i="14"/>
  <c r="R34" i="14" s="1"/>
  <c r="R36" i="14" s="1"/>
  <c r="X125" i="14"/>
  <c r="W126" i="14"/>
  <c r="W128" i="14" s="1"/>
  <c r="W16" i="14" s="1"/>
  <c r="W76" i="14"/>
  <c r="V77" i="14"/>
  <c r="V79" i="14" s="1"/>
  <c r="S5" i="14" s="1"/>
  <c r="Q95" i="14"/>
  <c r="R83" i="14"/>
  <c r="R85" i="14" s="1"/>
  <c r="O6" i="14" s="1"/>
  <c r="O26" i="14" s="1"/>
  <c r="S82" i="14"/>
  <c r="S71" i="14"/>
  <c r="S73" i="14" s="1"/>
  <c r="T70" i="14"/>
  <c r="R93" i="14"/>
  <c r="O4" i="14"/>
  <c r="V108" i="14"/>
  <c r="V110" i="14" s="1"/>
  <c r="S14" i="14" s="1"/>
  <c r="W107" i="14"/>
  <c r="N24" i="14"/>
  <c r="N8" i="14"/>
  <c r="N28" i="14" s="1"/>
  <c r="R36" i="13"/>
  <c r="R25" i="13"/>
  <c r="W132" i="13"/>
  <c r="W134" i="13" s="1"/>
  <c r="T18" i="13" s="1"/>
  <c r="X131" i="13"/>
  <c r="X107" i="13"/>
  <c r="W108" i="13"/>
  <c r="W110" i="13" s="1"/>
  <c r="T14" i="13" s="1"/>
  <c r="V77" i="13"/>
  <c r="V79" i="13" s="1"/>
  <c r="S5" i="13" s="1"/>
  <c r="S25" i="13" s="1"/>
  <c r="W76" i="13"/>
  <c r="S71" i="13"/>
  <c r="S73" i="13" s="1"/>
  <c r="T70" i="13"/>
  <c r="R93" i="13"/>
  <c r="R95" i="13" s="1"/>
  <c r="O4" i="13"/>
  <c r="N24" i="13"/>
  <c r="N8" i="13"/>
  <c r="N28" i="13" s="1"/>
  <c r="O27" i="13"/>
  <c r="X125" i="13"/>
  <c r="W126" i="13"/>
  <c r="W128" i="13" s="1"/>
  <c r="W16" i="13" s="1"/>
  <c r="W114" i="13"/>
  <c r="W116" i="13" s="1"/>
  <c r="T17" i="13" s="1"/>
  <c r="X113" i="13"/>
  <c r="O26" i="13"/>
  <c r="T82" i="13"/>
  <c r="S83" i="13"/>
  <c r="S85" i="13" s="1"/>
  <c r="P6" i="13" s="1"/>
  <c r="P26" i="13" s="1"/>
  <c r="W120" i="13"/>
  <c r="W122" i="13" s="1"/>
  <c r="T15" i="13" s="1"/>
  <c r="X119" i="13"/>
  <c r="U136" i="13"/>
  <c r="U138" i="13" s="1"/>
  <c r="R13" i="13"/>
  <c r="R19" i="13" s="1"/>
  <c r="S34" i="13" s="1"/>
  <c r="S36" i="13" s="1"/>
  <c r="W101" i="13"/>
  <c r="V102" i="13"/>
  <c r="V104" i="13" s="1"/>
  <c r="S89" i="13"/>
  <c r="S91" i="13" s="1"/>
  <c r="P7" i="13" s="1"/>
  <c r="P27" i="13" s="1"/>
  <c r="T88" i="13"/>
  <c r="X125" i="10"/>
  <c r="W126" i="10"/>
  <c r="W128" i="10" s="1"/>
  <c r="W16" i="10" s="1"/>
  <c r="X119" i="10"/>
  <c r="W120" i="10"/>
  <c r="W122" i="10" s="1"/>
  <c r="Q93" i="10"/>
  <c r="Q95" i="10" s="1"/>
  <c r="R83" i="10"/>
  <c r="R85" i="10" s="1"/>
  <c r="O6" i="10" s="1"/>
  <c r="O26" i="10" s="1"/>
  <c r="S82" i="10"/>
  <c r="W114" i="10"/>
  <c r="W116" i="10" s="1"/>
  <c r="T17" i="10" s="1"/>
  <c r="X113" i="10"/>
  <c r="V132" i="10"/>
  <c r="V134" i="10" s="1"/>
  <c r="S18" i="10" s="1"/>
  <c r="W131" i="10"/>
  <c r="U136" i="10"/>
  <c r="U138" i="10" s="1"/>
  <c r="R13" i="10"/>
  <c r="R19" i="10" s="1"/>
  <c r="S34" i="10" s="1"/>
  <c r="V102" i="10"/>
  <c r="V104" i="10" s="1"/>
  <c r="W101" i="10"/>
  <c r="T70" i="10"/>
  <c r="S71" i="10"/>
  <c r="S73" i="10" s="1"/>
  <c r="V77" i="10"/>
  <c r="V79" i="10" s="1"/>
  <c r="S5" i="10" s="1"/>
  <c r="W76" i="10"/>
  <c r="O4" i="10"/>
  <c r="N24" i="10"/>
  <c r="N8" i="10"/>
  <c r="N28" i="10" s="1"/>
  <c r="R25" i="10"/>
  <c r="V108" i="10"/>
  <c r="V110" i="10" s="1"/>
  <c r="S14" i="10" s="1"/>
  <c r="W107" i="10"/>
  <c r="T88" i="10"/>
  <c r="S89" i="10"/>
  <c r="S91" i="10" s="1"/>
  <c r="P7" i="10" s="1"/>
  <c r="P27" i="10" s="1"/>
  <c r="O16" i="9"/>
  <c r="O17" i="9" s="1"/>
  <c r="P32" i="9" s="1"/>
  <c r="T67" i="9"/>
  <c r="S68" i="9"/>
  <c r="S70" i="9" s="1"/>
  <c r="R90" i="9"/>
  <c r="O4" i="9"/>
  <c r="Q15" i="9"/>
  <c r="Q24" i="9" s="1"/>
  <c r="R14" i="9"/>
  <c r="R23" i="9" s="1"/>
  <c r="V74" i="9"/>
  <c r="V76" i="9" s="1"/>
  <c r="S5" i="9" s="1"/>
  <c r="W73" i="9"/>
  <c r="W105" i="9"/>
  <c r="W107" i="9" s="1"/>
  <c r="X104" i="9"/>
  <c r="V117" i="9"/>
  <c r="V119" i="9" s="1"/>
  <c r="W116" i="9"/>
  <c r="L32" i="9"/>
  <c r="L34" i="9" s="1"/>
  <c r="M34" i="9" s="1"/>
  <c r="N34" i="9" s="1"/>
  <c r="O34" i="9" s="1"/>
  <c r="P34" i="9" s="1"/>
  <c r="K26" i="9"/>
  <c r="T85" i="9"/>
  <c r="S86" i="9"/>
  <c r="S88" i="9" s="1"/>
  <c r="P7" i="9" s="1"/>
  <c r="X110" i="9"/>
  <c r="W111" i="9"/>
  <c r="W113" i="9" s="1"/>
  <c r="V79" i="9"/>
  <c r="U80" i="9"/>
  <c r="U82" i="9" s="1"/>
  <c r="R6" i="9" s="1"/>
  <c r="R92" i="9"/>
  <c r="N8" i="9"/>
  <c r="N26" i="9" s="1"/>
  <c r="N22" i="9"/>
  <c r="V99" i="9"/>
  <c r="V101" i="9" s="1"/>
  <c r="W98" i="9"/>
  <c r="U121" i="9"/>
  <c r="U123" i="9" s="1"/>
  <c r="R13" i="9"/>
  <c r="P4" i="8"/>
  <c r="O22" i="8"/>
  <c r="U123" i="8"/>
  <c r="U125" i="8" s="1"/>
  <c r="R13" i="8"/>
  <c r="W113" i="8"/>
  <c r="W115" i="8" s="1"/>
  <c r="X112" i="8"/>
  <c r="V101" i="8"/>
  <c r="V103" i="8" s="1"/>
  <c r="W100" i="8"/>
  <c r="V119" i="8"/>
  <c r="V121" i="8" s="1"/>
  <c r="W118" i="8"/>
  <c r="V107" i="8"/>
  <c r="V109" i="8" s="1"/>
  <c r="W106" i="8"/>
  <c r="M15" i="8"/>
  <c r="M24" i="8" s="1"/>
  <c r="M8" i="8"/>
  <c r="T69" i="8"/>
  <c r="T71" i="8" s="1"/>
  <c r="U68" i="8"/>
  <c r="L32" i="8"/>
  <c r="L34" i="8" s="1"/>
  <c r="M34" i="8" s="1"/>
  <c r="N6" i="8"/>
  <c r="Q91" i="8"/>
  <c r="Q93" i="8" s="1"/>
  <c r="L26" i="8"/>
  <c r="U86" i="8"/>
  <c r="T87" i="8"/>
  <c r="T89" i="8" s="1"/>
  <c r="Q7" i="8" s="1"/>
  <c r="R81" i="8"/>
  <c r="R83" i="8" s="1"/>
  <c r="S80" i="8"/>
  <c r="P16" i="8"/>
  <c r="P25" i="8"/>
  <c r="L24" i="8"/>
  <c r="U68" i="7"/>
  <c r="T69" i="7"/>
  <c r="T71" i="7" s="1"/>
  <c r="Q4" i="7" s="1"/>
  <c r="Q34" i="7"/>
  <c r="Q23" i="7"/>
  <c r="V117" i="7"/>
  <c r="U118" i="7"/>
  <c r="U120" i="7" s="1"/>
  <c r="R16" i="7" s="1"/>
  <c r="P91" i="7"/>
  <c r="P93" i="7" s="1"/>
  <c r="N6" i="7"/>
  <c r="V105" i="7"/>
  <c r="U106" i="7"/>
  <c r="U108" i="7" s="1"/>
  <c r="R14" i="7" s="1"/>
  <c r="U75" i="7"/>
  <c r="U77" i="7" s="1"/>
  <c r="R5" i="7" s="1"/>
  <c r="R23" i="7" s="1"/>
  <c r="V74" i="7"/>
  <c r="T122" i="7"/>
  <c r="T124" i="7" s="1"/>
  <c r="Q13" i="7"/>
  <c r="Q17" i="7" s="1"/>
  <c r="R32" i="7" s="1"/>
  <c r="Q22" i="7"/>
  <c r="M24" i="7"/>
  <c r="M8" i="7"/>
  <c r="R86" i="7"/>
  <c r="Q87" i="7"/>
  <c r="Q89" i="7" s="1"/>
  <c r="N7" i="7" s="1"/>
  <c r="N25" i="7" s="1"/>
  <c r="S80" i="7"/>
  <c r="R81" i="7"/>
  <c r="R83" i="7" s="1"/>
  <c r="V112" i="7"/>
  <c r="V114" i="7" s="1"/>
  <c r="S15" i="7" s="1"/>
  <c r="W111" i="7"/>
  <c r="U100" i="7"/>
  <c r="U102" i="7" s="1"/>
  <c r="V99" i="7"/>
  <c r="P22" i="7"/>
  <c r="M4" i="4"/>
  <c r="Q81" i="4"/>
  <c r="Q83" i="4" s="1"/>
  <c r="N6" i="4" s="1"/>
  <c r="N24" i="4" s="1"/>
  <c r="R80" i="4"/>
  <c r="L22" i="4"/>
  <c r="P14" i="4"/>
  <c r="U105" i="4"/>
  <c r="T106" i="4"/>
  <c r="T108" i="4" s="1"/>
  <c r="Q14" i="4" s="1"/>
  <c r="Q23" i="4" s="1"/>
  <c r="V75" i="4"/>
  <c r="V77" i="4" s="1"/>
  <c r="S5" i="4" s="1"/>
  <c r="W74" i="4"/>
  <c r="U112" i="4"/>
  <c r="U114" i="4" s="1"/>
  <c r="R15" i="4" s="1"/>
  <c r="V111" i="4"/>
  <c r="O93" i="4"/>
  <c r="S122" i="4"/>
  <c r="P13" i="4"/>
  <c r="T100" i="4"/>
  <c r="T102" i="4" s="1"/>
  <c r="U99" i="4"/>
  <c r="O13" i="4"/>
  <c r="R122" i="4"/>
  <c r="R124" i="4" s="1"/>
  <c r="T118" i="4"/>
  <c r="T120" i="4" s="1"/>
  <c r="Q16" i="4" s="1"/>
  <c r="U117" i="4"/>
  <c r="I26" i="4"/>
  <c r="L7" i="4"/>
  <c r="P87" i="4"/>
  <c r="P89" i="4" s="1"/>
  <c r="M7" i="4" s="1"/>
  <c r="M25" i="4" s="1"/>
  <c r="Q86" i="4"/>
  <c r="Q69" i="4"/>
  <c r="Q71" i="4" s="1"/>
  <c r="R68" i="4"/>
  <c r="S36" i="14" l="1"/>
  <c r="W75" i="8"/>
  <c r="W77" i="8" s="1"/>
  <c r="T5" i="8" s="1"/>
  <c r="T14" i="8" s="1"/>
  <c r="T23" i="8" s="1"/>
  <c r="X74" i="8"/>
  <c r="Y125" i="14"/>
  <c r="X126" i="14"/>
  <c r="X128" i="14" s="1"/>
  <c r="X16" i="14" s="1"/>
  <c r="W108" i="14"/>
  <c r="W110" i="14" s="1"/>
  <c r="T14" i="14" s="1"/>
  <c r="X107" i="14"/>
  <c r="Y119" i="14"/>
  <c r="X120" i="14"/>
  <c r="X122" i="14" s="1"/>
  <c r="U15" i="14" s="1"/>
  <c r="T89" i="14"/>
  <c r="T91" i="14" s="1"/>
  <c r="Q7" i="14" s="1"/>
  <c r="Q27" i="14" s="1"/>
  <c r="U88" i="14"/>
  <c r="O24" i="14"/>
  <c r="O8" i="14"/>
  <c r="O28" i="14" s="1"/>
  <c r="Y113" i="14"/>
  <c r="X114" i="14"/>
  <c r="X116" i="14" s="1"/>
  <c r="U17" i="14" s="1"/>
  <c r="U70" i="14"/>
  <c r="T71" i="14"/>
  <c r="T73" i="14" s="1"/>
  <c r="P4" i="14"/>
  <c r="S83" i="14"/>
  <c r="S85" i="14" s="1"/>
  <c r="P6" i="14" s="1"/>
  <c r="P26" i="14" s="1"/>
  <c r="T82" i="14"/>
  <c r="V136" i="14"/>
  <c r="V138" i="14" s="1"/>
  <c r="S13" i="14"/>
  <c r="S19" i="14" s="1"/>
  <c r="T34" i="14" s="1"/>
  <c r="T36" i="14" s="1"/>
  <c r="R95" i="14"/>
  <c r="X101" i="14"/>
  <c r="W102" i="14"/>
  <c r="W104" i="14" s="1"/>
  <c r="S25" i="14"/>
  <c r="X131" i="14"/>
  <c r="W132" i="14"/>
  <c r="W134" i="14" s="1"/>
  <c r="T18" i="14" s="1"/>
  <c r="W77" i="14"/>
  <c r="W79" i="14" s="1"/>
  <c r="T5" i="14" s="1"/>
  <c r="T25" i="14" s="1"/>
  <c r="X76" i="14"/>
  <c r="O24" i="13"/>
  <c r="O8" i="13"/>
  <c r="O28" i="13" s="1"/>
  <c r="Y119" i="13"/>
  <c r="X120" i="13"/>
  <c r="X122" i="13" s="1"/>
  <c r="U15" i="13" s="1"/>
  <c r="T71" i="13"/>
  <c r="T73" i="13" s="1"/>
  <c r="U70" i="13"/>
  <c r="S93" i="13"/>
  <c r="S95" i="13" s="1"/>
  <c r="P4" i="13"/>
  <c r="W102" i="13"/>
  <c r="W104" i="13" s="1"/>
  <c r="X101" i="13"/>
  <c r="X76" i="13"/>
  <c r="W77" i="13"/>
  <c r="W79" i="13" s="1"/>
  <c r="T5" i="13" s="1"/>
  <c r="T25" i="13" s="1"/>
  <c r="X108" i="13"/>
  <c r="X110" i="13" s="1"/>
  <c r="U14" i="13" s="1"/>
  <c r="Y107" i="13"/>
  <c r="Y113" i="13"/>
  <c r="X114" i="13"/>
  <c r="X116" i="13" s="1"/>
  <c r="U17" i="13" s="1"/>
  <c r="Y131" i="13"/>
  <c r="X132" i="13"/>
  <c r="X134" i="13" s="1"/>
  <c r="U18" i="13" s="1"/>
  <c r="V136" i="13"/>
  <c r="V138" i="13" s="1"/>
  <c r="S13" i="13"/>
  <c r="S19" i="13" s="1"/>
  <c r="T34" i="13" s="1"/>
  <c r="T36" i="13" s="1"/>
  <c r="T83" i="13"/>
  <c r="T85" i="13" s="1"/>
  <c r="Q6" i="13" s="1"/>
  <c r="Q26" i="13" s="1"/>
  <c r="U82" i="13"/>
  <c r="X126" i="13"/>
  <c r="X128" i="13" s="1"/>
  <c r="X16" i="13" s="1"/>
  <c r="Y125" i="13"/>
  <c r="U88" i="13"/>
  <c r="T89" i="13"/>
  <c r="T91" i="13" s="1"/>
  <c r="Q7" i="13" s="1"/>
  <c r="Q27" i="13" s="1"/>
  <c r="Y125" i="10"/>
  <c r="X126" i="10"/>
  <c r="X128" i="10" s="1"/>
  <c r="X16" i="10" s="1"/>
  <c r="S25" i="10"/>
  <c r="Y119" i="10"/>
  <c r="X120" i="10"/>
  <c r="X122" i="10" s="1"/>
  <c r="R93" i="10"/>
  <c r="R95" i="10" s="1"/>
  <c r="T82" i="10"/>
  <c r="S83" i="10"/>
  <c r="S85" i="10" s="1"/>
  <c r="P6" i="10" s="1"/>
  <c r="P26" i="10" s="1"/>
  <c r="U70" i="10"/>
  <c r="T71" i="10"/>
  <c r="T73" i="10" s="1"/>
  <c r="P4" i="10"/>
  <c r="V136" i="10"/>
  <c r="V138" i="10" s="1"/>
  <c r="S13" i="10"/>
  <c r="S19" i="10" s="1"/>
  <c r="T34" i="10" s="1"/>
  <c r="X131" i="10"/>
  <c r="W132" i="10"/>
  <c r="W134" i="10" s="1"/>
  <c r="T18" i="10" s="1"/>
  <c r="T89" i="10"/>
  <c r="T91" i="10" s="1"/>
  <c r="Q7" i="10" s="1"/>
  <c r="Q27" i="10" s="1"/>
  <c r="U88" i="10"/>
  <c r="X114" i="10"/>
  <c r="X116" i="10" s="1"/>
  <c r="U17" i="10" s="1"/>
  <c r="Y113" i="10"/>
  <c r="O24" i="10"/>
  <c r="O8" i="10"/>
  <c r="O28" i="10" s="1"/>
  <c r="W108" i="10"/>
  <c r="W110" i="10" s="1"/>
  <c r="T14" i="10" s="1"/>
  <c r="X107" i="10"/>
  <c r="W102" i="10"/>
  <c r="W104" i="10" s="1"/>
  <c r="X101" i="10"/>
  <c r="W77" i="10"/>
  <c r="W79" i="10" s="1"/>
  <c r="T5" i="10" s="1"/>
  <c r="X76" i="10"/>
  <c r="V121" i="9"/>
  <c r="V123" i="9" s="1"/>
  <c r="S13" i="9"/>
  <c r="Y104" i="9"/>
  <c r="X105" i="9"/>
  <c r="X107" i="9" s="1"/>
  <c r="S14" i="9"/>
  <c r="S23" i="9"/>
  <c r="W79" i="9"/>
  <c r="V80" i="9"/>
  <c r="V82" i="9" s="1"/>
  <c r="S6" i="9" s="1"/>
  <c r="U85" i="9"/>
  <c r="T86" i="9"/>
  <c r="T88" i="9" s="1"/>
  <c r="Q7" i="9" s="1"/>
  <c r="S90" i="9"/>
  <c r="S92" i="9" s="1"/>
  <c r="P4" i="9"/>
  <c r="R15" i="9"/>
  <c r="R24" i="9" s="1"/>
  <c r="P16" i="9"/>
  <c r="P17" i="9" s="1"/>
  <c r="X98" i="9"/>
  <c r="W99" i="9"/>
  <c r="W101" i="9" s="1"/>
  <c r="W74" i="9"/>
  <c r="W76" i="9" s="1"/>
  <c r="T5" i="9" s="1"/>
  <c r="X73" i="9"/>
  <c r="X111" i="9"/>
  <c r="X113" i="9" s="1"/>
  <c r="Y110" i="9"/>
  <c r="O22" i="9"/>
  <c r="O8" i="9"/>
  <c r="O26" i="9" s="1"/>
  <c r="U67" i="9"/>
  <c r="T68" i="9"/>
  <c r="T70" i="9" s="1"/>
  <c r="W117" i="9"/>
  <c r="W119" i="9" s="1"/>
  <c r="X116" i="9"/>
  <c r="O25" i="9"/>
  <c r="V86" i="8"/>
  <c r="U87" i="8"/>
  <c r="U89" i="8" s="1"/>
  <c r="R7" i="8" s="1"/>
  <c r="N15" i="8"/>
  <c r="N17" i="8" s="1"/>
  <c r="O32" i="8" s="1"/>
  <c r="N8" i="8"/>
  <c r="V123" i="8"/>
  <c r="V125" i="8" s="1"/>
  <c r="S13" i="8"/>
  <c r="V68" i="8"/>
  <c r="U69" i="8"/>
  <c r="U71" i="8" s="1"/>
  <c r="W107" i="8"/>
  <c r="W109" i="8" s="1"/>
  <c r="X106" i="8"/>
  <c r="X100" i="8"/>
  <c r="W101" i="8"/>
  <c r="W103" i="8" s="1"/>
  <c r="Y112" i="8"/>
  <c r="X113" i="8"/>
  <c r="X115" i="8" s="1"/>
  <c r="Q4" i="8"/>
  <c r="T80" i="8"/>
  <c r="S81" i="8"/>
  <c r="S83" i="8" s="1"/>
  <c r="P22" i="8"/>
  <c r="O6" i="8"/>
  <c r="R91" i="8"/>
  <c r="R93" i="8" s="1"/>
  <c r="W119" i="8"/>
  <c r="W121" i="8" s="1"/>
  <c r="X118" i="8"/>
  <c r="Q16" i="8"/>
  <c r="Q25" i="8" s="1"/>
  <c r="M17" i="8"/>
  <c r="N32" i="8" s="1"/>
  <c r="N34" i="8" s="1"/>
  <c r="O34" i="8" s="1"/>
  <c r="R34" i="7"/>
  <c r="W117" i="7"/>
  <c r="V118" i="7"/>
  <c r="V120" i="7" s="1"/>
  <c r="S16" i="7" s="1"/>
  <c r="U69" i="7"/>
  <c r="U71" i="7" s="1"/>
  <c r="R4" i="7" s="1"/>
  <c r="V68" i="7"/>
  <c r="X111" i="7"/>
  <c r="W112" i="7"/>
  <c r="W114" i="7" s="1"/>
  <c r="T15" i="7" s="1"/>
  <c r="V100" i="7"/>
  <c r="V102" i="7" s="1"/>
  <c r="W99" i="7"/>
  <c r="O6" i="7"/>
  <c r="Q91" i="7"/>
  <c r="Q93" i="7" s="1"/>
  <c r="V75" i="7"/>
  <c r="V77" i="7" s="1"/>
  <c r="S5" i="7" s="1"/>
  <c r="W74" i="7"/>
  <c r="V106" i="7"/>
  <c r="V108" i="7" s="1"/>
  <c r="S14" i="7" s="1"/>
  <c r="W105" i="7"/>
  <c r="M26" i="7"/>
  <c r="N24" i="7"/>
  <c r="N8" i="7"/>
  <c r="N26" i="7" s="1"/>
  <c r="S81" i="7"/>
  <c r="S83" i="7" s="1"/>
  <c r="T80" i="7"/>
  <c r="U122" i="7"/>
  <c r="U124" i="7" s="1"/>
  <c r="R13" i="7"/>
  <c r="R17" i="7" s="1"/>
  <c r="S32" i="7" s="1"/>
  <c r="S86" i="7"/>
  <c r="R87" i="7"/>
  <c r="R89" i="7" s="1"/>
  <c r="O7" i="7" s="1"/>
  <c r="O25" i="7" s="1"/>
  <c r="S124" i="4"/>
  <c r="Q87" i="4"/>
  <c r="Q89" i="4" s="1"/>
  <c r="N7" i="4" s="1"/>
  <c r="N25" i="4" s="1"/>
  <c r="R86" i="4"/>
  <c r="V112" i="4"/>
  <c r="V114" i="4" s="1"/>
  <c r="S15" i="4" s="1"/>
  <c r="W111" i="4"/>
  <c r="L25" i="4"/>
  <c r="X74" i="4"/>
  <c r="W75" i="4"/>
  <c r="W77" i="4" s="1"/>
  <c r="T5" i="4" s="1"/>
  <c r="U118" i="4"/>
  <c r="U120" i="4" s="1"/>
  <c r="R16" i="4" s="1"/>
  <c r="V117" i="4"/>
  <c r="U106" i="4"/>
  <c r="U108" i="4" s="1"/>
  <c r="R14" i="4" s="1"/>
  <c r="R23" i="4" s="1"/>
  <c r="V105" i="4"/>
  <c r="P23" i="4"/>
  <c r="O17" i="4"/>
  <c r="L8" i="4"/>
  <c r="U100" i="4"/>
  <c r="U102" i="4" s="1"/>
  <c r="V99" i="4"/>
  <c r="T122" i="4"/>
  <c r="T124" i="4" s="1"/>
  <c r="Q13" i="4"/>
  <c r="Q17" i="4" s="1"/>
  <c r="S80" i="4"/>
  <c r="R81" i="4"/>
  <c r="R83" i="4" s="1"/>
  <c r="O6" i="4" s="1"/>
  <c r="O24" i="4" s="1"/>
  <c r="R69" i="4"/>
  <c r="R71" i="4" s="1"/>
  <c r="S68" i="4"/>
  <c r="P17" i="4"/>
  <c r="N4" i="4"/>
  <c r="M22" i="4"/>
  <c r="M8" i="4"/>
  <c r="M26" i="4" s="1"/>
  <c r="P91" i="4"/>
  <c r="P93" i="4" s="1"/>
  <c r="N26" i="8" l="1"/>
  <c r="Y74" i="8"/>
  <c r="X75" i="8"/>
  <c r="X77" i="8" s="1"/>
  <c r="U5" i="8" s="1"/>
  <c r="U14" i="8" s="1"/>
  <c r="U23" i="8" s="1"/>
  <c r="N24" i="8"/>
  <c r="Q4" i="14"/>
  <c r="V70" i="14"/>
  <c r="U71" i="14"/>
  <c r="U73" i="14" s="1"/>
  <c r="Y114" i="14"/>
  <c r="Y116" i="14" s="1"/>
  <c r="V17" i="14" s="1"/>
  <c r="Z113" i="14"/>
  <c r="Y131" i="14"/>
  <c r="X132" i="14"/>
  <c r="X134" i="14" s="1"/>
  <c r="U18" i="14" s="1"/>
  <c r="V88" i="14"/>
  <c r="U89" i="14"/>
  <c r="U91" i="14" s="1"/>
  <c r="R7" i="14" s="1"/>
  <c r="R27" i="14" s="1"/>
  <c r="Y76" i="14"/>
  <c r="X77" i="14"/>
  <c r="X79" i="14" s="1"/>
  <c r="U5" i="14" s="1"/>
  <c r="U25" i="14" s="1"/>
  <c r="Y101" i="14"/>
  <c r="X102" i="14"/>
  <c r="X104" i="14" s="1"/>
  <c r="Z119" i="14"/>
  <c r="Y120" i="14"/>
  <c r="Y122" i="14" s="1"/>
  <c r="V15" i="14" s="1"/>
  <c r="W136" i="14"/>
  <c r="W138" i="14" s="1"/>
  <c r="T13" i="14"/>
  <c r="T19" i="14" s="1"/>
  <c r="U34" i="14" s="1"/>
  <c r="U36" i="14" s="1"/>
  <c r="Y107" i="14"/>
  <c r="X108" i="14"/>
  <c r="X110" i="14" s="1"/>
  <c r="U14" i="14" s="1"/>
  <c r="T83" i="14"/>
  <c r="T85" i="14" s="1"/>
  <c r="Q6" i="14" s="1"/>
  <c r="Q26" i="14" s="1"/>
  <c r="U82" i="14"/>
  <c r="P24" i="14"/>
  <c r="P8" i="14"/>
  <c r="P28" i="14" s="1"/>
  <c r="Z125" i="14"/>
  <c r="Y126" i="14"/>
  <c r="Y128" i="14" s="1"/>
  <c r="Y16" i="14" s="1"/>
  <c r="S93" i="14"/>
  <c r="S95" i="14" s="1"/>
  <c r="Y101" i="13"/>
  <c r="X102" i="13"/>
  <c r="X104" i="13" s="1"/>
  <c r="W136" i="13"/>
  <c r="W138" i="13" s="1"/>
  <c r="T13" i="13"/>
  <c r="T19" i="13" s="1"/>
  <c r="U34" i="13" s="1"/>
  <c r="U36" i="13" s="1"/>
  <c r="Y126" i="13"/>
  <c r="Y128" i="13" s="1"/>
  <c r="Y16" i="13" s="1"/>
  <c r="Z125" i="13"/>
  <c r="P24" i="13"/>
  <c r="P8" i="13"/>
  <c r="P28" i="13" s="1"/>
  <c r="U83" i="13"/>
  <c r="U85" i="13" s="1"/>
  <c r="R6" i="13" s="1"/>
  <c r="R26" i="13" s="1"/>
  <c r="V82" i="13"/>
  <c r="U71" i="13"/>
  <c r="U73" i="13" s="1"/>
  <c r="V70" i="13"/>
  <c r="T93" i="13"/>
  <c r="T95" i="13" s="1"/>
  <c r="Q4" i="13"/>
  <c r="Y120" i="13"/>
  <c r="Y122" i="13" s="1"/>
  <c r="V15" i="13" s="1"/>
  <c r="Z119" i="13"/>
  <c r="Y76" i="13"/>
  <c r="X77" i="13"/>
  <c r="X79" i="13" s="1"/>
  <c r="U5" i="13" s="1"/>
  <c r="U25" i="13" s="1"/>
  <c r="U89" i="13"/>
  <c r="U91" i="13" s="1"/>
  <c r="R7" i="13" s="1"/>
  <c r="R27" i="13" s="1"/>
  <c r="V88" i="13"/>
  <c r="Z131" i="13"/>
  <c r="Y132" i="13"/>
  <c r="Y134" i="13" s="1"/>
  <c r="V18" i="13" s="1"/>
  <c r="Y114" i="13"/>
  <c r="Y116" i="13" s="1"/>
  <c r="V17" i="13" s="1"/>
  <c r="Z113" i="13"/>
  <c r="Y108" i="13"/>
  <c r="Y110" i="13" s="1"/>
  <c r="V14" i="13" s="1"/>
  <c r="Z107" i="13"/>
  <c r="Z125" i="10"/>
  <c r="Y126" i="10"/>
  <c r="Y128" i="10" s="1"/>
  <c r="Y16" i="10" s="1"/>
  <c r="Z119" i="10"/>
  <c r="Y120" i="10"/>
  <c r="Y122" i="10" s="1"/>
  <c r="T25" i="10"/>
  <c r="S93" i="10"/>
  <c r="S95" i="10" s="1"/>
  <c r="U82" i="10"/>
  <c r="T83" i="10"/>
  <c r="T85" i="10" s="1"/>
  <c r="Q6" i="10" s="1"/>
  <c r="Q26" i="10" s="1"/>
  <c r="Z113" i="10"/>
  <c r="Y114" i="10"/>
  <c r="Y116" i="10" s="1"/>
  <c r="V17" i="10" s="1"/>
  <c r="X132" i="10"/>
  <c r="X134" i="10" s="1"/>
  <c r="U18" i="10" s="1"/>
  <c r="Y131" i="10"/>
  <c r="W136" i="10"/>
  <c r="W138" i="10" s="1"/>
  <c r="T13" i="10"/>
  <c r="T19" i="10" s="1"/>
  <c r="U34" i="10" s="1"/>
  <c r="Q4" i="10"/>
  <c r="U89" i="10"/>
  <c r="U91" i="10" s="1"/>
  <c r="R7" i="10" s="1"/>
  <c r="R27" i="10" s="1"/>
  <c r="V88" i="10"/>
  <c r="U71" i="10"/>
  <c r="U73" i="10" s="1"/>
  <c r="V70" i="10"/>
  <c r="P8" i="10"/>
  <c r="P28" i="10" s="1"/>
  <c r="P24" i="10"/>
  <c r="X77" i="10"/>
  <c r="X79" i="10" s="1"/>
  <c r="U5" i="10" s="1"/>
  <c r="Y76" i="10"/>
  <c r="X102" i="10"/>
  <c r="X104" i="10" s="1"/>
  <c r="Y101" i="10"/>
  <c r="X108" i="10"/>
  <c r="X110" i="10" s="1"/>
  <c r="U14" i="10" s="1"/>
  <c r="Y107" i="10"/>
  <c r="X117" i="9"/>
  <c r="X119" i="9" s="1"/>
  <c r="Y116" i="9"/>
  <c r="Q16" i="9"/>
  <c r="Q17" i="9" s="1"/>
  <c r="R32" i="9" s="1"/>
  <c r="S15" i="9"/>
  <c r="X79" i="9"/>
  <c r="W80" i="9"/>
  <c r="W82" i="9" s="1"/>
  <c r="T6" i="9" s="1"/>
  <c r="X74" i="9"/>
  <c r="X76" i="9" s="1"/>
  <c r="U5" i="9" s="1"/>
  <c r="Y73" i="9"/>
  <c r="P22" i="9"/>
  <c r="P8" i="9"/>
  <c r="P26" i="9" s="1"/>
  <c r="V85" i="9"/>
  <c r="U86" i="9"/>
  <c r="U88" i="9" s="1"/>
  <c r="R7" i="9" s="1"/>
  <c r="Z110" i="9"/>
  <c r="Y111" i="9"/>
  <c r="Y113" i="9" s="1"/>
  <c r="Q32" i="9"/>
  <c r="Q34" i="9" s="1"/>
  <c r="T90" i="9"/>
  <c r="T92" i="9" s="1"/>
  <c r="Q4" i="9"/>
  <c r="V67" i="9"/>
  <c r="U68" i="9"/>
  <c r="U70" i="9" s="1"/>
  <c r="T14" i="9"/>
  <c r="T23" i="9"/>
  <c r="Y105" i="9"/>
  <c r="Y107" i="9" s="1"/>
  <c r="Z104" i="9"/>
  <c r="W121" i="9"/>
  <c r="W123" i="9" s="1"/>
  <c r="T13" i="9"/>
  <c r="Y98" i="9"/>
  <c r="X99" i="9"/>
  <c r="X101" i="9" s="1"/>
  <c r="P25" i="9"/>
  <c r="U80" i="8"/>
  <c r="T81" i="8"/>
  <c r="T83" i="8" s="1"/>
  <c r="X119" i="8"/>
  <c r="X121" i="8" s="1"/>
  <c r="Y118" i="8"/>
  <c r="W68" i="8"/>
  <c r="V69" i="8"/>
  <c r="V71" i="8" s="1"/>
  <c r="P6" i="8"/>
  <c r="S91" i="8"/>
  <c r="S93" i="8" s="1"/>
  <c r="Z112" i="8"/>
  <c r="Y113" i="8"/>
  <c r="Y115" i="8" s="1"/>
  <c r="W123" i="8"/>
  <c r="W125" i="8" s="1"/>
  <c r="T13" i="8"/>
  <c r="R16" i="8"/>
  <c r="R25" i="8" s="1"/>
  <c r="M26" i="8"/>
  <c r="X101" i="8"/>
  <c r="X103" i="8" s="1"/>
  <c r="Y100" i="8"/>
  <c r="V87" i="8"/>
  <c r="V89" i="8" s="1"/>
  <c r="S7" i="8" s="1"/>
  <c r="W86" i="8"/>
  <c r="R4" i="8"/>
  <c r="O15" i="8"/>
  <c r="O8" i="8"/>
  <c r="Q22" i="8"/>
  <c r="Y106" i="8"/>
  <c r="X107" i="8"/>
  <c r="X109" i="8" s="1"/>
  <c r="S34" i="7"/>
  <c r="W68" i="7"/>
  <c r="V69" i="7"/>
  <c r="V71" i="7" s="1"/>
  <c r="S4" i="7" s="1"/>
  <c r="X117" i="7"/>
  <c r="W118" i="7"/>
  <c r="W120" i="7" s="1"/>
  <c r="T16" i="7" s="1"/>
  <c r="T86" i="7"/>
  <c r="S87" i="7"/>
  <c r="S89" i="7" s="1"/>
  <c r="P7" i="7" s="1"/>
  <c r="P25" i="7" s="1"/>
  <c r="W106" i="7"/>
  <c r="W108" i="7" s="1"/>
  <c r="T14" i="7" s="1"/>
  <c r="X105" i="7"/>
  <c r="W75" i="7"/>
  <c r="W77" i="7" s="1"/>
  <c r="T5" i="7" s="1"/>
  <c r="T23" i="7" s="1"/>
  <c r="X74" i="7"/>
  <c r="T81" i="7"/>
  <c r="T83" i="7" s="1"/>
  <c r="U80" i="7"/>
  <c r="R93" i="7"/>
  <c r="O24" i="7"/>
  <c r="O8" i="7"/>
  <c r="O26" i="7" s="1"/>
  <c r="X99" i="7"/>
  <c r="W100" i="7"/>
  <c r="W102" i="7" s="1"/>
  <c r="Y111" i="7"/>
  <c r="X112" i="7"/>
  <c r="X114" i="7" s="1"/>
  <c r="U15" i="7" s="1"/>
  <c r="S23" i="7"/>
  <c r="V122" i="7"/>
  <c r="V124" i="7" s="1"/>
  <c r="S13" i="7"/>
  <c r="S17" i="7" s="1"/>
  <c r="T32" i="7" s="1"/>
  <c r="T34" i="7" s="1"/>
  <c r="R91" i="7"/>
  <c r="P6" i="7"/>
  <c r="S91" i="7"/>
  <c r="R22" i="7"/>
  <c r="Q91" i="4"/>
  <c r="Q93" i="4" s="1"/>
  <c r="N22" i="4"/>
  <c r="N8" i="4"/>
  <c r="N26" i="4" s="1"/>
  <c r="W105" i="4"/>
  <c r="V106" i="4"/>
  <c r="V108" i="4" s="1"/>
  <c r="S14" i="4" s="1"/>
  <c r="S23" i="4" s="1"/>
  <c r="T68" i="4"/>
  <c r="S69" i="4"/>
  <c r="S71" i="4" s="1"/>
  <c r="W117" i="4"/>
  <c r="V118" i="4"/>
  <c r="V120" i="4" s="1"/>
  <c r="S16" i="4" s="1"/>
  <c r="O4" i="4"/>
  <c r="T80" i="4"/>
  <c r="S81" i="4"/>
  <c r="S83" i="4" s="1"/>
  <c r="P6" i="4" s="1"/>
  <c r="P24" i="4" s="1"/>
  <c r="X75" i="4"/>
  <c r="X77" i="4" s="1"/>
  <c r="U5" i="4" s="1"/>
  <c r="Y74" i="4"/>
  <c r="W99" i="4"/>
  <c r="V100" i="4"/>
  <c r="V102" i="4" s="1"/>
  <c r="U122" i="4"/>
  <c r="U124" i="4" s="1"/>
  <c r="R13" i="4"/>
  <c r="R17" i="4" s="1"/>
  <c r="W112" i="4"/>
  <c r="W114" i="4" s="1"/>
  <c r="T15" i="4" s="1"/>
  <c r="X111" i="4"/>
  <c r="L26" i="4"/>
  <c r="R87" i="4"/>
  <c r="R89" i="4" s="1"/>
  <c r="O7" i="4" s="1"/>
  <c r="S86" i="4"/>
  <c r="Z74" i="8" l="1"/>
  <c r="Y75" i="8"/>
  <c r="Y77" i="8" s="1"/>
  <c r="V5" i="8" s="1"/>
  <c r="V14" i="8" s="1"/>
  <c r="V23" i="8" s="1"/>
  <c r="X136" i="14"/>
  <c r="X138" i="14" s="1"/>
  <c r="U13" i="14"/>
  <c r="U19" i="14" s="1"/>
  <c r="V34" i="14" s="1"/>
  <c r="V36" i="14" s="1"/>
  <c r="Z101" i="14"/>
  <c r="Y102" i="14"/>
  <c r="Y104" i="14" s="1"/>
  <c r="Y77" i="14"/>
  <c r="Y79" i="14" s="1"/>
  <c r="V5" i="14" s="1"/>
  <c r="Z76" i="14"/>
  <c r="AA125" i="14"/>
  <c r="Z126" i="14"/>
  <c r="Z128" i="14" s="1"/>
  <c r="Z16" i="14" s="1"/>
  <c r="V89" i="14"/>
  <c r="V91" i="14" s="1"/>
  <c r="S7" i="14" s="1"/>
  <c r="S27" i="14" s="1"/>
  <c r="W88" i="14"/>
  <c r="U83" i="14"/>
  <c r="U85" i="14" s="1"/>
  <c r="R6" i="14" s="1"/>
  <c r="R26" i="14" s="1"/>
  <c r="V82" i="14"/>
  <c r="Z131" i="14"/>
  <c r="Y132" i="14"/>
  <c r="Y134" i="14" s="1"/>
  <c r="V18" i="14" s="1"/>
  <c r="AA113" i="14"/>
  <c r="Z114" i="14"/>
  <c r="Z116" i="14" s="1"/>
  <c r="W17" i="14" s="1"/>
  <c r="R4" i="14"/>
  <c r="Q24" i="14"/>
  <c r="Q8" i="14"/>
  <c r="Q28" i="14" s="1"/>
  <c r="Z107" i="14"/>
  <c r="Y108" i="14"/>
  <c r="Y110" i="14" s="1"/>
  <c r="V14" i="14" s="1"/>
  <c r="T93" i="14"/>
  <c r="T95" i="14" s="1"/>
  <c r="AA119" i="14"/>
  <c r="Z120" i="14"/>
  <c r="Z122" i="14" s="1"/>
  <c r="W15" i="14" s="1"/>
  <c r="V71" i="14"/>
  <c r="V73" i="14" s="1"/>
  <c r="W70" i="14"/>
  <c r="U93" i="13"/>
  <c r="U95" i="13" s="1"/>
  <c r="R4" i="13"/>
  <c r="W82" i="13"/>
  <c r="V83" i="13"/>
  <c r="V85" i="13" s="1"/>
  <c r="S6" i="13" s="1"/>
  <c r="S26" i="13" s="1"/>
  <c r="AA125" i="13"/>
  <c r="Z126" i="13"/>
  <c r="Z128" i="13" s="1"/>
  <c r="Z16" i="13" s="1"/>
  <c r="AA107" i="13"/>
  <c r="Z108" i="13"/>
  <c r="Z110" i="13" s="1"/>
  <c r="W14" i="13" s="1"/>
  <c r="Z114" i="13"/>
  <c r="Z116" i="13" s="1"/>
  <c r="W17" i="13" s="1"/>
  <c r="AA113" i="13"/>
  <c r="V71" i="13"/>
  <c r="V73" i="13" s="1"/>
  <c r="W70" i="13"/>
  <c r="X136" i="13"/>
  <c r="X138" i="13" s="1"/>
  <c r="U13" i="13"/>
  <c r="U19" i="13" s="1"/>
  <c r="V34" i="13" s="1"/>
  <c r="V36" i="13" s="1"/>
  <c r="Y77" i="13"/>
  <c r="Y79" i="13" s="1"/>
  <c r="V5" i="13" s="1"/>
  <c r="V25" i="13" s="1"/>
  <c r="Z76" i="13"/>
  <c r="Y102" i="13"/>
  <c r="Y104" i="13" s="1"/>
  <c r="Z101" i="13"/>
  <c r="AA131" i="13"/>
  <c r="Z132" i="13"/>
  <c r="Z134" i="13" s="1"/>
  <c r="W18" i="13" s="1"/>
  <c r="AA119" i="13"/>
  <c r="Z120" i="13"/>
  <c r="Z122" i="13" s="1"/>
  <c r="W15" i="13" s="1"/>
  <c r="W88" i="13"/>
  <c r="V89" i="13"/>
  <c r="V91" i="13" s="1"/>
  <c r="S7" i="13" s="1"/>
  <c r="S27" i="13" s="1"/>
  <c r="Q24" i="13"/>
  <c r="Q8" i="13"/>
  <c r="Q28" i="13" s="1"/>
  <c r="AA125" i="10"/>
  <c r="Z126" i="10"/>
  <c r="Z128" i="10" s="1"/>
  <c r="T93" i="10"/>
  <c r="T95" i="10" s="1"/>
  <c r="AA119" i="10"/>
  <c r="Z120" i="10"/>
  <c r="Z122" i="10" s="1"/>
  <c r="U83" i="10"/>
  <c r="U85" i="10" s="1"/>
  <c r="R6" i="10" s="1"/>
  <c r="R26" i="10" s="1"/>
  <c r="V82" i="10"/>
  <c r="W70" i="10"/>
  <c r="V71" i="10"/>
  <c r="V73" i="10" s="1"/>
  <c r="Q24" i="10"/>
  <c r="Q8" i="10"/>
  <c r="Q28" i="10" s="1"/>
  <c r="R4" i="10"/>
  <c r="X136" i="10"/>
  <c r="X138" i="10" s="1"/>
  <c r="U13" i="10"/>
  <c r="U19" i="10" s="1"/>
  <c r="V34" i="10" s="1"/>
  <c r="Z114" i="10"/>
  <c r="Z116" i="10" s="1"/>
  <c r="W17" i="10" s="1"/>
  <c r="AA113" i="10"/>
  <c r="Z107" i="10"/>
  <c r="Y108" i="10"/>
  <c r="Y110" i="10" s="1"/>
  <c r="V14" i="10" s="1"/>
  <c r="Y102" i="10"/>
  <c r="Y104" i="10" s="1"/>
  <c r="Z101" i="10"/>
  <c r="Z76" i="10"/>
  <c r="Y77" i="10"/>
  <c r="Y79" i="10" s="1"/>
  <c r="V5" i="10" s="1"/>
  <c r="U25" i="10"/>
  <c r="V89" i="10"/>
  <c r="V91" i="10" s="1"/>
  <c r="S7" i="10" s="1"/>
  <c r="S27" i="10" s="1"/>
  <c r="W88" i="10"/>
  <c r="Y132" i="10"/>
  <c r="Y134" i="10" s="1"/>
  <c r="V18" i="10" s="1"/>
  <c r="Z131" i="10"/>
  <c r="W85" i="9"/>
  <c r="V86" i="9"/>
  <c r="V88" i="9" s="1"/>
  <c r="S7" i="9" s="1"/>
  <c r="R4" i="9"/>
  <c r="U90" i="9"/>
  <c r="U92" i="9" s="1"/>
  <c r="X80" i="9"/>
  <c r="X82" i="9" s="1"/>
  <c r="U6" i="9" s="1"/>
  <c r="Y79" i="9"/>
  <c r="Z105" i="9"/>
  <c r="Z107" i="9" s="1"/>
  <c r="AA104" i="9"/>
  <c r="Y74" i="9"/>
  <c r="Y76" i="9" s="1"/>
  <c r="V5" i="9" s="1"/>
  <c r="Z73" i="9"/>
  <c r="T15" i="9"/>
  <c r="T24" i="9"/>
  <c r="Q22" i="9"/>
  <c r="Q8" i="9"/>
  <c r="Q26" i="9" s="1"/>
  <c r="U14" i="9"/>
  <c r="U23" i="9"/>
  <c r="W67" i="9"/>
  <c r="V68" i="9"/>
  <c r="V70" i="9" s="1"/>
  <c r="S24" i="9"/>
  <c r="Q25" i="9"/>
  <c r="R34" i="9"/>
  <c r="S34" i="9" s="1"/>
  <c r="Y117" i="9"/>
  <c r="Y119" i="9" s="1"/>
  <c r="Z116" i="9"/>
  <c r="X121" i="9"/>
  <c r="X123" i="9" s="1"/>
  <c r="U13" i="9"/>
  <c r="AA110" i="9"/>
  <c r="Z111" i="9"/>
  <c r="Z113" i="9" s="1"/>
  <c r="Z98" i="9"/>
  <c r="Y99" i="9"/>
  <c r="Y101" i="9" s="1"/>
  <c r="R16" i="9"/>
  <c r="R17" i="9" s="1"/>
  <c r="S32" i="9" s="1"/>
  <c r="O17" i="8"/>
  <c r="P32" i="8" s="1"/>
  <c r="P34" i="8" s="1"/>
  <c r="R22" i="8"/>
  <c r="W69" i="8"/>
  <c r="W71" i="8" s="1"/>
  <c r="X68" i="8"/>
  <c r="X123" i="8"/>
  <c r="X125" i="8" s="1"/>
  <c r="U13" i="8"/>
  <c r="P15" i="8"/>
  <c r="P17" i="8" s="1"/>
  <c r="Q32" i="8" s="1"/>
  <c r="P8" i="8"/>
  <c r="P26" i="8" s="1"/>
  <c r="O24" i="8"/>
  <c r="S4" i="8"/>
  <c r="W87" i="8"/>
  <c r="W89" i="8" s="1"/>
  <c r="T7" i="8" s="1"/>
  <c r="X86" i="8"/>
  <c r="S16" i="8"/>
  <c r="S25" i="8" s="1"/>
  <c r="Y119" i="8"/>
  <c r="Y121" i="8" s="1"/>
  <c r="Z118" i="8"/>
  <c r="Z100" i="8"/>
  <c r="Y101" i="8"/>
  <c r="Y103" i="8" s="1"/>
  <c r="Q6" i="8"/>
  <c r="T91" i="8"/>
  <c r="T93" i="8" s="1"/>
  <c r="U81" i="8"/>
  <c r="U83" i="8" s="1"/>
  <c r="V80" i="8"/>
  <c r="Z106" i="8"/>
  <c r="Y107" i="8"/>
  <c r="Y109" i="8" s="1"/>
  <c r="Z113" i="8"/>
  <c r="Z115" i="8" s="1"/>
  <c r="AA112" i="8"/>
  <c r="X118" i="7"/>
  <c r="X120" i="7" s="1"/>
  <c r="U16" i="7" s="1"/>
  <c r="Y117" i="7"/>
  <c r="X68" i="7"/>
  <c r="W69" i="7"/>
  <c r="W71" i="7" s="1"/>
  <c r="T4" i="7" s="1"/>
  <c r="P24" i="7"/>
  <c r="P8" i="7"/>
  <c r="P26" i="7" s="1"/>
  <c r="Q6" i="7"/>
  <c r="T91" i="7"/>
  <c r="U81" i="7"/>
  <c r="U83" i="7" s="1"/>
  <c r="V80" i="7"/>
  <c r="S22" i="7"/>
  <c r="Y99" i="7"/>
  <c r="X100" i="7"/>
  <c r="X102" i="7" s="1"/>
  <c r="U86" i="7"/>
  <c r="T87" i="7"/>
  <c r="T89" i="7" s="1"/>
  <c r="Q7" i="7" s="1"/>
  <c r="Q25" i="7" s="1"/>
  <c r="S93" i="7"/>
  <c r="Y112" i="7"/>
  <c r="Y114" i="7" s="1"/>
  <c r="V15" i="7" s="1"/>
  <c r="Z111" i="7"/>
  <c r="Y74" i="7"/>
  <c r="X75" i="7"/>
  <c r="X77" i="7" s="1"/>
  <c r="U5" i="7" s="1"/>
  <c r="Y105" i="7"/>
  <c r="X106" i="7"/>
  <c r="X108" i="7" s="1"/>
  <c r="U14" i="7" s="1"/>
  <c r="W122" i="7"/>
  <c r="W124" i="7" s="1"/>
  <c r="T13" i="7"/>
  <c r="T17" i="7" s="1"/>
  <c r="U32" i="7" s="1"/>
  <c r="U34" i="7" s="1"/>
  <c r="U80" i="4"/>
  <c r="T81" i="4"/>
  <c r="T83" i="4" s="1"/>
  <c r="Q6" i="4" s="1"/>
  <c r="Q24" i="4" s="1"/>
  <c r="O22" i="4"/>
  <c r="O8" i="4"/>
  <c r="O26" i="4" s="1"/>
  <c r="T86" i="4"/>
  <c r="S87" i="4"/>
  <c r="S89" i="4" s="1"/>
  <c r="P7" i="4" s="1"/>
  <c r="P25" i="4" s="1"/>
  <c r="R91" i="4"/>
  <c r="R93" i="4" s="1"/>
  <c r="O25" i="4"/>
  <c r="X117" i="4"/>
  <c r="W118" i="4"/>
  <c r="W120" i="4" s="1"/>
  <c r="T16" i="4" s="1"/>
  <c r="P4" i="4"/>
  <c r="Y111" i="4"/>
  <c r="X112" i="4"/>
  <c r="X114" i="4" s="1"/>
  <c r="U15" i="4" s="1"/>
  <c r="U68" i="4"/>
  <c r="T69" i="4"/>
  <c r="T71" i="4" s="1"/>
  <c r="X105" i="4"/>
  <c r="W106" i="4"/>
  <c r="W108" i="4" s="1"/>
  <c r="T14" i="4" s="1"/>
  <c r="T23" i="4" s="1"/>
  <c r="V122" i="4"/>
  <c r="V124" i="4" s="1"/>
  <c r="S13" i="4"/>
  <c r="S17" i="4" s="1"/>
  <c r="W100" i="4"/>
  <c r="W102" i="4" s="1"/>
  <c r="X99" i="4"/>
  <c r="Y75" i="4"/>
  <c r="Y77" i="4" s="1"/>
  <c r="V5" i="4" s="1"/>
  <c r="Z74" i="4"/>
  <c r="Z75" i="8" l="1"/>
  <c r="Z77" i="8" s="1"/>
  <c r="W5" i="8" s="1"/>
  <c r="W14" i="8" s="1"/>
  <c r="W23" i="8" s="1"/>
  <c r="AA74" i="8"/>
  <c r="AA131" i="14"/>
  <c r="Z132" i="14"/>
  <c r="Z134" i="14" s="1"/>
  <c r="W18" i="14" s="1"/>
  <c r="V83" i="14"/>
  <c r="V85" i="14" s="1"/>
  <c r="S6" i="14" s="1"/>
  <c r="S26" i="14" s="1"/>
  <c r="W82" i="14"/>
  <c r="S4" i="14"/>
  <c r="W89" i="14"/>
  <c r="W91" i="14" s="1"/>
  <c r="T7" i="14" s="1"/>
  <c r="T27" i="14" s="1"/>
  <c r="X88" i="14"/>
  <c r="AB125" i="14"/>
  <c r="AA126" i="14"/>
  <c r="AA128" i="14" s="1"/>
  <c r="AA16" i="14" s="1"/>
  <c r="AA76" i="14"/>
  <c r="Z77" i="14"/>
  <c r="Z79" i="14" s="1"/>
  <c r="W5" i="14" s="1"/>
  <c r="V25" i="14"/>
  <c r="Y136" i="14"/>
  <c r="Y138" i="14" s="1"/>
  <c r="V13" i="14"/>
  <c r="V19" i="14" s="1"/>
  <c r="W34" i="14" s="1"/>
  <c r="W36" i="14" s="1"/>
  <c r="AA101" i="14"/>
  <c r="Z102" i="14"/>
  <c r="Z104" i="14" s="1"/>
  <c r="W71" i="14"/>
  <c r="W73" i="14" s="1"/>
  <c r="X70" i="14"/>
  <c r="U93" i="14"/>
  <c r="U95" i="14" s="1"/>
  <c r="AB119" i="14"/>
  <c r="AA120" i="14"/>
  <c r="AA122" i="14" s="1"/>
  <c r="X15" i="14" s="1"/>
  <c r="AA114" i="14"/>
  <c r="AA116" i="14" s="1"/>
  <c r="X17" i="14" s="1"/>
  <c r="AB113" i="14"/>
  <c r="AA107" i="14"/>
  <c r="Z108" i="14"/>
  <c r="Z110" i="14" s="1"/>
  <c r="W14" i="14" s="1"/>
  <c r="R24" i="14"/>
  <c r="R8" i="14"/>
  <c r="R28" i="14" s="1"/>
  <c r="AA114" i="13"/>
  <c r="AA116" i="13" s="1"/>
  <c r="X17" i="13" s="1"/>
  <c r="AB113" i="13"/>
  <c r="X70" i="13"/>
  <c r="W71" i="13"/>
  <c r="W73" i="13" s="1"/>
  <c r="AB107" i="13"/>
  <c r="AA108" i="13"/>
  <c r="AA110" i="13" s="1"/>
  <c r="X14" i="13" s="1"/>
  <c r="AA120" i="13"/>
  <c r="AA122" i="13" s="1"/>
  <c r="X15" i="13" s="1"/>
  <c r="AB119" i="13"/>
  <c r="AA126" i="13"/>
  <c r="AA128" i="13" s="1"/>
  <c r="AA16" i="13" s="1"/>
  <c r="AB125" i="13"/>
  <c r="W89" i="13"/>
  <c r="W91" i="13" s="1"/>
  <c r="T7" i="13" s="1"/>
  <c r="T27" i="13" s="1"/>
  <c r="X88" i="13"/>
  <c r="AA132" i="13"/>
  <c r="AA134" i="13" s="1"/>
  <c r="X18" i="13" s="1"/>
  <c r="AB131" i="13"/>
  <c r="W83" i="13"/>
  <c r="W85" i="13" s="1"/>
  <c r="T6" i="13" s="1"/>
  <c r="T26" i="13" s="1"/>
  <c r="X82" i="13"/>
  <c r="V93" i="13"/>
  <c r="V95" i="13" s="1"/>
  <c r="S4" i="13"/>
  <c r="AA101" i="13"/>
  <c r="Z102" i="13"/>
  <c r="Z104" i="13" s="1"/>
  <c r="R24" i="13"/>
  <c r="R8" i="13"/>
  <c r="R28" i="13" s="1"/>
  <c r="Y136" i="13"/>
  <c r="Y138" i="13" s="1"/>
  <c r="V13" i="13"/>
  <c r="V19" i="13" s="1"/>
  <c r="W34" i="13" s="1"/>
  <c r="W36" i="13" s="1"/>
  <c r="Z77" i="13"/>
  <c r="Z79" i="13" s="1"/>
  <c r="W5" i="13" s="1"/>
  <c r="W25" i="13" s="1"/>
  <c r="AA76" i="13"/>
  <c r="AB125" i="10"/>
  <c r="AA126" i="10"/>
  <c r="AA128" i="10" s="1"/>
  <c r="U93" i="10"/>
  <c r="U95" i="10" s="1"/>
  <c r="AB119" i="10"/>
  <c r="AA120" i="10"/>
  <c r="AA122" i="10" s="1"/>
  <c r="W82" i="10"/>
  <c r="V83" i="10"/>
  <c r="V85" i="10" s="1"/>
  <c r="S6" i="10" s="1"/>
  <c r="S26" i="10" s="1"/>
  <c r="Y136" i="10"/>
  <c r="Y138" i="10" s="1"/>
  <c r="V13" i="10"/>
  <c r="V19" i="10" s="1"/>
  <c r="W34" i="10" s="1"/>
  <c r="AA107" i="10"/>
  <c r="Z108" i="10"/>
  <c r="Z110" i="10" s="1"/>
  <c r="W14" i="10" s="1"/>
  <c r="R24" i="10"/>
  <c r="R8" i="10"/>
  <c r="R28" i="10" s="1"/>
  <c r="AA114" i="10"/>
  <c r="AA116" i="10" s="1"/>
  <c r="X17" i="10" s="1"/>
  <c r="AB113" i="10"/>
  <c r="AA131" i="10"/>
  <c r="Z132" i="10"/>
  <c r="Z134" i="10" s="1"/>
  <c r="W18" i="10" s="1"/>
  <c r="X70" i="10"/>
  <c r="W71" i="10"/>
  <c r="W73" i="10" s="1"/>
  <c r="W89" i="10"/>
  <c r="W91" i="10" s="1"/>
  <c r="T7" i="10" s="1"/>
  <c r="T27" i="10" s="1"/>
  <c r="X88" i="10"/>
  <c r="V25" i="10"/>
  <c r="S4" i="10"/>
  <c r="AA76" i="10"/>
  <c r="Z77" i="10"/>
  <c r="Z79" i="10" s="1"/>
  <c r="W5" i="10" s="1"/>
  <c r="AA101" i="10"/>
  <c r="Z102" i="10"/>
  <c r="Z104" i="10" s="1"/>
  <c r="AA98" i="9"/>
  <c r="Z99" i="9"/>
  <c r="Z101" i="9" s="1"/>
  <c r="AA73" i="9"/>
  <c r="Z74" i="9"/>
  <c r="Z76" i="9" s="1"/>
  <c r="W5" i="9" s="1"/>
  <c r="AA116" i="9"/>
  <c r="Z117" i="9"/>
  <c r="Z119" i="9" s="1"/>
  <c r="U15" i="9"/>
  <c r="U24" i="9"/>
  <c r="W86" i="9"/>
  <c r="W88" i="9" s="1"/>
  <c r="T7" i="9" s="1"/>
  <c r="X85" i="9"/>
  <c r="Y121" i="9"/>
  <c r="Y123" i="9" s="1"/>
  <c r="V13" i="9"/>
  <c r="AA111" i="9"/>
  <c r="AA113" i="9" s="1"/>
  <c r="AB110" i="9"/>
  <c r="V14" i="9"/>
  <c r="V23" i="9" s="1"/>
  <c r="V90" i="9"/>
  <c r="V92" i="9" s="1"/>
  <c r="S4" i="9"/>
  <c r="X67" i="9"/>
  <c r="W68" i="9"/>
  <c r="W70" i="9" s="1"/>
  <c r="S16" i="9"/>
  <c r="S17" i="9" s="1"/>
  <c r="T32" i="9" s="1"/>
  <c r="T34" i="9" s="1"/>
  <c r="R25" i="9"/>
  <c r="AB104" i="9"/>
  <c r="AA105" i="9"/>
  <c r="AA107" i="9" s="1"/>
  <c r="Y80" i="9"/>
  <c r="Y82" i="9" s="1"/>
  <c r="V6" i="9" s="1"/>
  <c r="Z79" i="9"/>
  <c r="R22" i="9"/>
  <c r="R8" i="9"/>
  <c r="R26" i="9" s="1"/>
  <c r="U93" i="8"/>
  <c r="Q15" i="8"/>
  <c r="Q17" i="8" s="1"/>
  <c r="R32" i="8" s="1"/>
  <c r="Q24" i="8"/>
  <c r="Q8" i="8"/>
  <c r="P24" i="8"/>
  <c r="R6" i="8"/>
  <c r="U91" i="8"/>
  <c r="Y123" i="8"/>
  <c r="Y125" i="8" s="1"/>
  <c r="V13" i="8"/>
  <c r="Z101" i="8"/>
  <c r="Z103" i="8" s="1"/>
  <c r="AA100" i="8"/>
  <c r="Z119" i="8"/>
  <c r="Z121" i="8" s="1"/>
  <c r="AA118" i="8"/>
  <c r="X69" i="8"/>
  <c r="X71" i="8" s="1"/>
  <c r="Y68" i="8"/>
  <c r="T4" i="8"/>
  <c r="Q34" i="8"/>
  <c r="S22" i="8"/>
  <c r="V81" i="8"/>
  <c r="V83" i="8" s="1"/>
  <c r="W80" i="8"/>
  <c r="AA113" i="8"/>
  <c r="AA115" i="8" s="1"/>
  <c r="AB112" i="8"/>
  <c r="Y86" i="8"/>
  <c r="X87" i="8"/>
  <c r="X89" i="8" s="1"/>
  <c r="U7" i="8" s="1"/>
  <c r="T16" i="8"/>
  <c r="T25" i="8"/>
  <c r="O26" i="8"/>
  <c r="AA106" i="8"/>
  <c r="Z107" i="8"/>
  <c r="Z109" i="8" s="1"/>
  <c r="Y68" i="7"/>
  <c r="X69" i="7"/>
  <c r="X71" i="7" s="1"/>
  <c r="U4" i="7" s="1"/>
  <c r="Y118" i="7"/>
  <c r="Y120" i="7" s="1"/>
  <c r="V16" i="7" s="1"/>
  <c r="Z117" i="7"/>
  <c r="V81" i="7"/>
  <c r="V83" i="7" s="1"/>
  <c r="W80" i="7"/>
  <c r="R6" i="7"/>
  <c r="U91" i="7"/>
  <c r="U23" i="7"/>
  <c r="T93" i="7"/>
  <c r="U93" i="7" s="1"/>
  <c r="Y106" i="7"/>
  <c r="Y108" i="7" s="1"/>
  <c r="V14" i="7" s="1"/>
  <c r="Z105" i="7"/>
  <c r="T22" i="7"/>
  <c r="V86" i="7"/>
  <c r="U87" i="7"/>
  <c r="U89" i="7" s="1"/>
  <c r="R7" i="7" s="1"/>
  <c r="R25" i="7" s="1"/>
  <c r="Y100" i="7"/>
  <c r="Y102" i="7" s="1"/>
  <c r="Z99" i="7"/>
  <c r="Z74" i="7"/>
  <c r="Y75" i="7"/>
  <c r="Y77" i="7" s="1"/>
  <c r="V5" i="7" s="1"/>
  <c r="Z112" i="7"/>
  <c r="Z114" i="7" s="1"/>
  <c r="W15" i="7" s="1"/>
  <c r="AA111" i="7"/>
  <c r="Q24" i="7"/>
  <c r="Q8" i="7"/>
  <c r="Q26" i="7" s="1"/>
  <c r="X122" i="7"/>
  <c r="X124" i="7" s="1"/>
  <c r="U13" i="7"/>
  <c r="U17" i="7" s="1"/>
  <c r="V32" i="7" s="1"/>
  <c r="V34" i="7" s="1"/>
  <c r="S91" i="4"/>
  <c r="Z111" i="4"/>
  <c r="Y112" i="4"/>
  <c r="Y114" i="4" s="1"/>
  <c r="V15" i="4" s="1"/>
  <c r="P8" i="4"/>
  <c r="P26" i="4" s="1"/>
  <c r="P22" i="4"/>
  <c r="Y117" i="4"/>
  <c r="X118" i="4"/>
  <c r="X120" i="4" s="1"/>
  <c r="U16" i="4" s="1"/>
  <c r="Z75" i="4"/>
  <c r="Z77" i="4" s="1"/>
  <c r="W5" i="4" s="1"/>
  <c r="AA74" i="4"/>
  <c r="X100" i="4"/>
  <c r="X102" i="4" s="1"/>
  <c r="Y99" i="4"/>
  <c r="S93" i="4"/>
  <c r="W122" i="4"/>
  <c r="W124" i="4" s="1"/>
  <c r="T13" i="4"/>
  <c r="T17" i="4" s="1"/>
  <c r="T87" i="4"/>
  <c r="T89" i="4" s="1"/>
  <c r="Q7" i="4" s="1"/>
  <c r="Q25" i="4" s="1"/>
  <c r="U86" i="4"/>
  <c r="Y105" i="4"/>
  <c r="X106" i="4"/>
  <c r="X108" i="4" s="1"/>
  <c r="U14" i="4" s="1"/>
  <c r="U23" i="4" s="1"/>
  <c r="Q4" i="4"/>
  <c r="V80" i="4"/>
  <c r="U81" i="4"/>
  <c r="U83" i="4" s="1"/>
  <c r="R6" i="4" s="1"/>
  <c r="R24" i="4" s="1"/>
  <c r="U69" i="4"/>
  <c r="U71" i="4" s="1"/>
  <c r="V68" i="4"/>
  <c r="AA75" i="8" l="1"/>
  <c r="AA77" i="8" s="1"/>
  <c r="X5" i="8" s="1"/>
  <c r="AB74" i="8"/>
  <c r="Q26" i="8"/>
  <c r="V93" i="14"/>
  <c r="V95" i="14"/>
  <c r="W25" i="14"/>
  <c r="AB76" i="14"/>
  <c r="AA77" i="14"/>
  <c r="AA79" i="14" s="1"/>
  <c r="X5" i="14" s="1"/>
  <c r="AB107" i="14"/>
  <c r="AA108" i="14"/>
  <c r="AA110" i="14" s="1"/>
  <c r="X14" i="14" s="1"/>
  <c r="AB126" i="14"/>
  <c r="AB128" i="14" s="1"/>
  <c r="AB16" i="14" s="1"/>
  <c r="AC125" i="14"/>
  <c r="AB114" i="14"/>
  <c r="AB116" i="14" s="1"/>
  <c r="Y17" i="14" s="1"/>
  <c r="AC113" i="14"/>
  <c r="Y88" i="14"/>
  <c r="X89" i="14"/>
  <c r="X91" i="14" s="1"/>
  <c r="U7" i="14" s="1"/>
  <c r="U27" i="14" s="1"/>
  <c r="S24" i="14"/>
  <c r="S8" i="14"/>
  <c r="S28" i="14" s="1"/>
  <c r="AC119" i="14"/>
  <c r="AB120" i="14"/>
  <c r="AB122" i="14" s="1"/>
  <c r="Y15" i="14" s="1"/>
  <c r="W83" i="14"/>
  <c r="W85" i="14" s="1"/>
  <c r="T6" i="14" s="1"/>
  <c r="T26" i="14" s="1"/>
  <c r="X82" i="14"/>
  <c r="W93" i="14"/>
  <c r="W95" i="14" s="1"/>
  <c r="T4" i="14"/>
  <c r="Z136" i="14"/>
  <c r="Z138" i="14" s="1"/>
  <c r="W13" i="14"/>
  <c r="W19" i="14" s="1"/>
  <c r="X34" i="14" s="1"/>
  <c r="X36" i="14" s="1"/>
  <c r="AB131" i="14"/>
  <c r="AA132" i="14"/>
  <c r="AA134" i="14" s="1"/>
  <c r="X18" i="14" s="1"/>
  <c r="Y70" i="14"/>
  <c r="X71" i="14"/>
  <c r="X73" i="14" s="1"/>
  <c r="AA102" i="14"/>
  <c r="AA104" i="14" s="1"/>
  <c r="AB101" i="14"/>
  <c r="AC131" i="13"/>
  <c r="AB132" i="13"/>
  <c r="AB134" i="13" s="1"/>
  <c r="Y18" i="13" s="1"/>
  <c r="Y88" i="13"/>
  <c r="X89" i="13"/>
  <c r="X91" i="13" s="1"/>
  <c r="U7" i="13" s="1"/>
  <c r="U27" i="13" s="1"/>
  <c r="AC125" i="13"/>
  <c r="AB126" i="13"/>
  <c r="AB128" i="13" s="1"/>
  <c r="AB16" i="13" s="1"/>
  <c r="AB120" i="13"/>
  <c r="AB122" i="13" s="1"/>
  <c r="Y15" i="13" s="1"/>
  <c r="AC119" i="13"/>
  <c r="AB108" i="13"/>
  <c r="AB110" i="13" s="1"/>
  <c r="Y14" i="13" s="1"/>
  <c r="AC107" i="13"/>
  <c r="AB76" i="13"/>
  <c r="AA77" i="13"/>
  <c r="AA79" i="13" s="1"/>
  <c r="X5" i="13" s="1"/>
  <c r="X25" i="13" s="1"/>
  <c r="Z136" i="13"/>
  <c r="Z138" i="13" s="1"/>
  <c r="W13" i="13"/>
  <c r="W19" i="13" s="1"/>
  <c r="X34" i="13" s="1"/>
  <c r="X36" i="13" s="1"/>
  <c r="W93" i="13"/>
  <c r="W95" i="13" s="1"/>
  <c r="T4" i="13"/>
  <c r="AA102" i="13"/>
  <c r="AA104" i="13" s="1"/>
  <c r="AB101" i="13"/>
  <c r="X71" i="13"/>
  <c r="X73" i="13" s="1"/>
  <c r="Y70" i="13"/>
  <c r="S24" i="13"/>
  <c r="S8" i="13"/>
  <c r="S28" i="13" s="1"/>
  <c r="AB114" i="13"/>
  <c r="AB116" i="13" s="1"/>
  <c r="Y17" i="13" s="1"/>
  <c r="AC113" i="13"/>
  <c r="X83" i="13"/>
  <c r="X85" i="13" s="1"/>
  <c r="U6" i="13" s="1"/>
  <c r="U26" i="13" s="1"/>
  <c r="Y82" i="13"/>
  <c r="AC125" i="10"/>
  <c r="AB126" i="10"/>
  <c r="AB128" i="10" s="1"/>
  <c r="V93" i="10"/>
  <c r="V95" i="10" s="1"/>
  <c r="AC119" i="10"/>
  <c r="AB120" i="10"/>
  <c r="AB122" i="10" s="1"/>
  <c r="W25" i="10"/>
  <c r="X82" i="10"/>
  <c r="W83" i="10"/>
  <c r="W85" i="10" s="1"/>
  <c r="T6" i="10" s="1"/>
  <c r="T26" i="10" s="1"/>
  <c r="T4" i="10"/>
  <c r="X71" i="10"/>
  <c r="X73" i="10" s="1"/>
  <c r="Y70" i="10"/>
  <c r="AB114" i="10"/>
  <c r="AB116" i="10" s="1"/>
  <c r="Y17" i="10" s="1"/>
  <c r="AC113" i="10"/>
  <c r="AA102" i="10"/>
  <c r="AA104" i="10" s="1"/>
  <c r="AB101" i="10"/>
  <c r="AB107" i="10"/>
  <c r="AA108" i="10"/>
  <c r="AA110" i="10" s="1"/>
  <c r="X14" i="10" s="1"/>
  <c r="AB131" i="10"/>
  <c r="AA132" i="10"/>
  <c r="AA134" i="10" s="1"/>
  <c r="X18" i="10" s="1"/>
  <c r="AB76" i="10"/>
  <c r="AA77" i="10"/>
  <c r="AA79" i="10" s="1"/>
  <c r="X5" i="10" s="1"/>
  <c r="X89" i="10"/>
  <c r="X91" i="10" s="1"/>
  <c r="U7" i="10" s="1"/>
  <c r="U27" i="10" s="1"/>
  <c r="Y88" i="10"/>
  <c r="Z136" i="10"/>
  <c r="Z138" i="10" s="1"/>
  <c r="W13" i="10"/>
  <c r="W19" i="10" s="1"/>
  <c r="X34" i="10" s="1"/>
  <c r="S8" i="10"/>
  <c r="S28" i="10" s="1"/>
  <c r="S24" i="10"/>
  <c r="V15" i="9"/>
  <c r="V24" i="9" s="1"/>
  <c r="T16" i="9"/>
  <c r="T17" i="9" s="1"/>
  <c r="U32" i="9" s="1"/>
  <c r="U34" i="9" s="1"/>
  <c r="W90" i="9"/>
  <c r="W92" i="9" s="1"/>
  <c r="T4" i="9"/>
  <c r="AA74" i="9"/>
  <c r="AA76" i="9" s="1"/>
  <c r="X5" i="9" s="1"/>
  <c r="AB73" i="9"/>
  <c r="Z80" i="9"/>
  <c r="Z82" i="9" s="1"/>
  <c r="W6" i="9" s="1"/>
  <c r="AA79" i="9"/>
  <c r="AB105" i="9"/>
  <c r="AB107" i="9" s="1"/>
  <c r="AC104" i="9"/>
  <c r="S25" i="9"/>
  <c r="W14" i="9"/>
  <c r="W23" i="9" s="1"/>
  <c r="Z121" i="9"/>
  <c r="Z123" i="9" s="1"/>
  <c r="W13" i="9"/>
  <c r="AA99" i="9"/>
  <c r="AA101" i="9" s="1"/>
  <c r="AB98" i="9"/>
  <c r="AC110" i="9"/>
  <c r="AB111" i="9"/>
  <c r="AB113" i="9" s="1"/>
  <c r="X86" i="9"/>
  <c r="X88" i="9" s="1"/>
  <c r="U7" i="9" s="1"/>
  <c r="Y85" i="9"/>
  <c r="AA117" i="9"/>
  <c r="AA119" i="9" s="1"/>
  <c r="AB116" i="9"/>
  <c r="X68" i="9"/>
  <c r="X70" i="9" s="1"/>
  <c r="Y67" i="9"/>
  <c r="S22" i="9"/>
  <c r="S8" i="9"/>
  <c r="S26" i="9" s="1"/>
  <c r="Y69" i="8"/>
  <c r="Y71" i="8" s="1"/>
  <c r="Z68" i="8"/>
  <c r="AB113" i="8"/>
  <c r="AB115" i="8" s="1"/>
  <c r="AC112" i="8"/>
  <c r="AB118" i="8"/>
  <c r="AA119" i="8"/>
  <c r="AA121" i="8" s="1"/>
  <c r="T22" i="8"/>
  <c r="U16" i="8"/>
  <c r="U25" i="8"/>
  <c r="Y87" i="8"/>
  <c r="Y89" i="8" s="1"/>
  <c r="V7" i="8" s="1"/>
  <c r="Z86" i="8"/>
  <c r="AA101" i="8"/>
  <c r="AA103" i="8" s="1"/>
  <c r="AB100" i="8"/>
  <c r="S6" i="8"/>
  <c r="V91" i="8"/>
  <c r="V93" i="8" s="1"/>
  <c r="U4" i="8"/>
  <c r="W13" i="8"/>
  <c r="Z123" i="8"/>
  <c r="Z125" i="8" s="1"/>
  <c r="X80" i="8"/>
  <c r="W81" i="8"/>
  <c r="W83" i="8" s="1"/>
  <c r="R15" i="8"/>
  <c r="R17" i="8" s="1"/>
  <c r="S32" i="8" s="1"/>
  <c r="R24" i="8"/>
  <c r="R8" i="8"/>
  <c r="R26" i="8" s="1"/>
  <c r="R34" i="8"/>
  <c r="S34" i="8" s="1"/>
  <c r="AB106" i="8"/>
  <c r="AA107" i="8"/>
  <c r="AA109" i="8" s="1"/>
  <c r="AA117" i="7"/>
  <c r="Z118" i="7"/>
  <c r="Z120" i="7" s="1"/>
  <c r="W16" i="7" s="1"/>
  <c r="Z68" i="7"/>
  <c r="Y69" i="7"/>
  <c r="Y71" i="7" s="1"/>
  <c r="V4" i="7" s="1"/>
  <c r="Z106" i="7"/>
  <c r="Z108" i="7" s="1"/>
  <c r="W14" i="7" s="1"/>
  <c r="AA105" i="7"/>
  <c r="V23" i="7"/>
  <c r="Z100" i="7"/>
  <c r="Z102" i="7" s="1"/>
  <c r="AA99" i="7"/>
  <c r="W81" i="7"/>
  <c r="W83" i="7" s="1"/>
  <c r="X80" i="7"/>
  <c r="AA112" i="7"/>
  <c r="AA114" i="7" s="1"/>
  <c r="X15" i="7" s="1"/>
  <c r="AB111" i="7"/>
  <c r="U22" i="7"/>
  <c r="S6" i="7"/>
  <c r="R24" i="7"/>
  <c r="R8" i="7"/>
  <c r="R26" i="7" s="1"/>
  <c r="Z75" i="7"/>
  <c r="Z77" i="7" s="1"/>
  <c r="W5" i="7" s="1"/>
  <c r="AA74" i="7"/>
  <c r="Y122" i="7"/>
  <c r="Y124" i="7" s="1"/>
  <c r="V13" i="7"/>
  <c r="V17" i="7" s="1"/>
  <c r="W32" i="7" s="1"/>
  <c r="W34" i="7" s="1"/>
  <c r="W86" i="7"/>
  <c r="V87" i="7"/>
  <c r="V89" i="7" s="1"/>
  <c r="S7" i="7" s="1"/>
  <c r="S25" i="7" s="1"/>
  <c r="Z99" i="4"/>
  <c r="Y100" i="4"/>
  <c r="Y102" i="4" s="1"/>
  <c r="X122" i="4"/>
  <c r="X124" i="4" s="1"/>
  <c r="U13" i="4"/>
  <c r="U17" i="4" s="1"/>
  <c r="W68" i="4"/>
  <c r="V69" i="4"/>
  <c r="V71" i="4" s="1"/>
  <c r="AA75" i="4"/>
  <c r="AA77" i="4" s="1"/>
  <c r="X5" i="4" s="1"/>
  <c r="AB74" i="4"/>
  <c r="R4" i="4"/>
  <c r="V81" i="4"/>
  <c r="V83" i="4" s="1"/>
  <c r="S6" i="4" s="1"/>
  <c r="S24" i="4" s="1"/>
  <c r="W80" i="4"/>
  <c r="Y118" i="4"/>
  <c r="Y120" i="4" s="1"/>
  <c r="V16" i="4" s="1"/>
  <c r="Z117" i="4"/>
  <c r="Q22" i="4"/>
  <c r="Q8" i="4"/>
  <c r="Q26" i="4" s="1"/>
  <c r="T91" i="4"/>
  <c r="T93" i="4" s="1"/>
  <c r="Y106" i="4"/>
  <c r="Y108" i="4" s="1"/>
  <c r="V14" i="4" s="1"/>
  <c r="V23" i="4" s="1"/>
  <c r="Z105" i="4"/>
  <c r="Z112" i="4"/>
  <c r="Z114" i="4" s="1"/>
  <c r="W15" i="4" s="1"/>
  <c r="AA111" i="4"/>
  <c r="U87" i="4"/>
  <c r="U89" i="4" s="1"/>
  <c r="R7" i="4" s="1"/>
  <c r="R25" i="4" s="1"/>
  <c r="V86" i="4"/>
  <c r="AC74" i="8" l="1"/>
  <c r="AB75" i="8"/>
  <c r="AB77" i="8" s="1"/>
  <c r="Y5" i="8" s="1"/>
  <c r="Y14" i="8" s="1"/>
  <c r="Y23" i="8" s="1"/>
  <c r="X14" i="8"/>
  <c r="X23" i="8" s="1"/>
  <c r="AD119" i="14"/>
  <c r="AC120" i="14"/>
  <c r="AC122" i="14" s="1"/>
  <c r="Z15" i="14" s="1"/>
  <c r="AC101" i="14"/>
  <c r="AB102" i="14"/>
  <c r="AB104" i="14" s="1"/>
  <c r="AA136" i="14"/>
  <c r="AA138" i="14" s="1"/>
  <c r="X13" i="14"/>
  <c r="X19" i="14" s="1"/>
  <c r="Y34" i="14" s="1"/>
  <c r="Y36" i="14" s="1"/>
  <c r="Y89" i="14"/>
  <c r="Y91" i="14" s="1"/>
  <c r="V7" i="14" s="1"/>
  <c r="V27" i="14" s="1"/>
  <c r="Z88" i="14"/>
  <c r="U4" i="14"/>
  <c r="AC114" i="14"/>
  <c r="AC116" i="14" s="1"/>
  <c r="Z17" i="14" s="1"/>
  <c r="AD113" i="14"/>
  <c r="Y71" i="14"/>
  <c r="Y73" i="14" s="1"/>
  <c r="Z70" i="14"/>
  <c r="AD125" i="14"/>
  <c r="AC126" i="14"/>
  <c r="AC128" i="14" s="1"/>
  <c r="AC16" i="14" s="1"/>
  <c r="AC107" i="14"/>
  <c r="AB108" i="14"/>
  <c r="AB110" i="14" s="1"/>
  <c r="Y14" i="14" s="1"/>
  <c r="X25" i="14"/>
  <c r="AC76" i="14"/>
  <c r="AB77" i="14"/>
  <c r="AB79" i="14" s="1"/>
  <c r="Y5" i="14" s="1"/>
  <c r="Y25" i="14" s="1"/>
  <c r="AB132" i="14"/>
  <c r="AB134" i="14" s="1"/>
  <c r="Y18" i="14" s="1"/>
  <c r="AC131" i="14"/>
  <c r="X83" i="14"/>
  <c r="X85" i="14" s="1"/>
  <c r="U6" i="14" s="1"/>
  <c r="U26" i="14" s="1"/>
  <c r="Y82" i="14"/>
  <c r="T24" i="14"/>
  <c r="T8" i="14"/>
  <c r="T28" i="14" s="1"/>
  <c r="AC76" i="13"/>
  <c r="AB77" i="13"/>
  <c r="AB79" i="13" s="1"/>
  <c r="Y5" i="13" s="1"/>
  <c r="Y25" i="13" s="1"/>
  <c r="AD107" i="13"/>
  <c r="AC108" i="13"/>
  <c r="AC110" i="13" s="1"/>
  <c r="Z14" i="13" s="1"/>
  <c r="AC120" i="13"/>
  <c r="AC122" i="13" s="1"/>
  <c r="Z15" i="13" s="1"/>
  <c r="AD119" i="13"/>
  <c r="AD125" i="13"/>
  <c r="AC126" i="13"/>
  <c r="AC128" i="13" s="1"/>
  <c r="AC16" i="13" s="1"/>
  <c r="Z82" i="13"/>
  <c r="Y83" i="13"/>
  <c r="Y85" i="13" s="1"/>
  <c r="V6" i="13" s="1"/>
  <c r="V26" i="13" s="1"/>
  <c r="Y71" i="13"/>
  <c r="Y73" i="13" s="1"/>
  <c r="Z70" i="13"/>
  <c r="X93" i="13"/>
  <c r="X95" i="13" s="1"/>
  <c r="U4" i="13"/>
  <c r="Y89" i="13"/>
  <c r="Y91" i="13" s="1"/>
  <c r="V7" i="13" s="1"/>
  <c r="V27" i="13" s="1"/>
  <c r="Z88" i="13"/>
  <c r="AB102" i="13"/>
  <c r="AB104" i="13" s="1"/>
  <c r="AC101" i="13"/>
  <c r="AC114" i="13"/>
  <c r="AC116" i="13" s="1"/>
  <c r="Z17" i="13" s="1"/>
  <c r="AD113" i="13"/>
  <c r="AA136" i="13"/>
  <c r="AA138" i="13" s="1"/>
  <c r="X13" i="13"/>
  <c r="X19" i="13" s="1"/>
  <c r="Y34" i="13" s="1"/>
  <c r="Y36" i="13" s="1"/>
  <c r="AD131" i="13"/>
  <c r="AC132" i="13"/>
  <c r="AC134" i="13" s="1"/>
  <c r="Z18" i="13" s="1"/>
  <c r="T24" i="13"/>
  <c r="T8" i="13"/>
  <c r="T28" i="13" s="1"/>
  <c r="W93" i="10"/>
  <c r="AC126" i="10"/>
  <c r="AC128" i="10" s="1"/>
  <c r="AD125" i="10"/>
  <c r="W95" i="10"/>
  <c r="AC120" i="10"/>
  <c r="AC122" i="10" s="1"/>
  <c r="AD119" i="10"/>
  <c r="X83" i="10"/>
  <c r="X85" i="10" s="1"/>
  <c r="U6" i="10" s="1"/>
  <c r="U26" i="10" s="1"/>
  <c r="Y82" i="10"/>
  <c r="AC76" i="10"/>
  <c r="AB77" i="10"/>
  <c r="AB79" i="10" s="1"/>
  <c r="Y5" i="10" s="1"/>
  <c r="AB132" i="10"/>
  <c r="AB134" i="10" s="1"/>
  <c r="Y18" i="10" s="1"/>
  <c r="AC131" i="10"/>
  <c r="AA136" i="10"/>
  <c r="AA138" i="10" s="1"/>
  <c r="X13" i="10"/>
  <c r="X19" i="10" s="1"/>
  <c r="Y34" i="10" s="1"/>
  <c r="AC114" i="10"/>
  <c r="AC116" i="10" s="1"/>
  <c r="Z17" i="10" s="1"/>
  <c r="AD113" i="10"/>
  <c r="AB102" i="10"/>
  <c r="AB104" i="10" s="1"/>
  <c r="AC101" i="10"/>
  <c r="T24" i="10"/>
  <c r="T8" i="10"/>
  <c r="T28" i="10" s="1"/>
  <c r="AC107" i="10"/>
  <c r="AB108" i="10"/>
  <c r="AB110" i="10" s="1"/>
  <c r="Y14" i="10" s="1"/>
  <c r="U4" i="10"/>
  <c r="Z70" i="10"/>
  <c r="Y71" i="10"/>
  <c r="Y73" i="10" s="1"/>
  <c r="Y89" i="10"/>
  <c r="Y91" i="10" s="1"/>
  <c r="V7" i="10" s="1"/>
  <c r="V27" i="10" s="1"/>
  <c r="Z88" i="10"/>
  <c r="X25" i="10"/>
  <c r="AA123" i="9"/>
  <c r="V34" i="9"/>
  <c r="AC116" i="9"/>
  <c r="AB117" i="9"/>
  <c r="AB119" i="9" s="1"/>
  <c r="W15" i="9"/>
  <c r="Y68" i="9"/>
  <c r="Y70" i="9" s="1"/>
  <c r="Z67" i="9"/>
  <c r="AB74" i="9"/>
  <c r="AB76" i="9" s="1"/>
  <c r="Y5" i="9" s="1"/>
  <c r="AC73" i="9"/>
  <c r="X90" i="9"/>
  <c r="X92" i="9" s="1"/>
  <c r="U4" i="9"/>
  <c r="Y86" i="9"/>
  <c r="Y88" i="9" s="1"/>
  <c r="V7" i="9" s="1"/>
  <c r="Z85" i="9"/>
  <c r="AA80" i="9"/>
  <c r="AA82" i="9" s="1"/>
  <c r="X6" i="9" s="1"/>
  <c r="AB79" i="9"/>
  <c r="T25" i="9"/>
  <c r="X14" i="9"/>
  <c r="X23" i="9" s="1"/>
  <c r="T22" i="9"/>
  <c r="T8" i="9"/>
  <c r="T26" i="9" s="1"/>
  <c r="AD110" i="9"/>
  <c r="AC111" i="9"/>
  <c r="AC113" i="9" s="1"/>
  <c r="X13" i="9"/>
  <c r="AA121" i="9"/>
  <c r="U16" i="9"/>
  <c r="U17" i="9" s="1"/>
  <c r="V32" i="9" s="1"/>
  <c r="AC98" i="9"/>
  <c r="AB99" i="9"/>
  <c r="AB101" i="9" s="1"/>
  <c r="AD104" i="9"/>
  <c r="AC105" i="9"/>
  <c r="AC107" i="9" s="1"/>
  <c r="AA123" i="8"/>
  <c r="AA125" i="8" s="1"/>
  <c r="X13" i="8"/>
  <c r="Z87" i="8"/>
  <c r="Z89" i="8" s="1"/>
  <c r="W7" i="8" s="1"/>
  <c r="AA86" i="8"/>
  <c r="AB101" i="8"/>
  <c r="AB103" i="8" s="1"/>
  <c r="AC100" i="8"/>
  <c r="V16" i="8"/>
  <c r="V25" i="8" s="1"/>
  <c r="T6" i="8"/>
  <c r="W91" i="8"/>
  <c r="W93" i="8"/>
  <c r="U22" i="8"/>
  <c r="AC113" i="8"/>
  <c r="AC115" i="8" s="1"/>
  <c r="AD112" i="8"/>
  <c r="AC106" i="8"/>
  <c r="AB107" i="8"/>
  <c r="AB109" i="8" s="1"/>
  <c r="V4" i="8"/>
  <c r="Y80" i="8"/>
  <c r="X81" i="8"/>
  <c r="X83" i="8" s="1"/>
  <c r="AC118" i="8"/>
  <c r="AB119" i="8"/>
  <c r="AB121" i="8" s="1"/>
  <c r="Z69" i="8"/>
  <c r="Z71" i="8" s="1"/>
  <c r="AA68" i="8"/>
  <c r="S15" i="8"/>
  <c r="S17" i="8" s="1"/>
  <c r="T32" i="8" s="1"/>
  <c r="T34" i="8" s="1"/>
  <c r="S8" i="8"/>
  <c r="S26" i="8" s="1"/>
  <c r="W23" i="7"/>
  <c r="AA68" i="7"/>
  <c r="Z69" i="7"/>
  <c r="Z71" i="7" s="1"/>
  <c r="W4" i="7" s="1"/>
  <c r="AA118" i="7"/>
  <c r="AA120" i="7" s="1"/>
  <c r="X16" i="7" s="1"/>
  <c r="AB117" i="7"/>
  <c r="T6" i="7"/>
  <c r="W87" i="7"/>
  <c r="W89" i="7" s="1"/>
  <c r="T7" i="7" s="1"/>
  <c r="T25" i="7" s="1"/>
  <c r="X86" i="7"/>
  <c r="Z122" i="7"/>
  <c r="Z124" i="7" s="1"/>
  <c r="W13" i="7"/>
  <c r="W17" i="7" s="1"/>
  <c r="X32" i="7" s="1"/>
  <c r="X34" i="7" s="1"/>
  <c r="W22" i="7"/>
  <c r="AB112" i="7"/>
  <c r="AB114" i="7" s="1"/>
  <c r="Y15" i="7" s="1"/>
  <c r="AC111" i="7"/>
  <c r="X81" i="7"/>
  <c r="X83" i="7" s="1"/>
  <c r="Y80" i="7"/>
  <c r="AB99" i="7"/>
  <c r="AA100" i="7"/>
  <c r="AA102" i="7" s="1"/>
  <c r="V91" i="7"/>
  <c r="V93" i="7" s="1"/>
  <c r="AA75" i="7"/>
  <c r="AA77" i="7" s="1"/>
  <c r="X5" i="7" s="1"/>
  <c r="AB74" i="7"/>
  <c r="AA106" i="7"/>
  <c r="AA108" i="7" s="1"/>
  <c r="X14" i="7" s="1"/>
  <c r="AB105" i="7"/>
  <c r="V22" i="7"/>
  <c r="S24" i="7"/>
  <c r="S8" i="7"/>
  <c r="S26" i="7" s="1"/>
  <c r="W81" i="4"/>
  <c r="W83" i="4" s="1"/>
  <c r="T6" i="4" s="1"/>
  <c r="T24" i="4" s="1"/>
  <c r="X80" i="4"/>
  <c r="R22" i="4"/>
  <c r="R8" i="4"/>
  <c r="R26" i="4" s="1"/>
  <c r="U91" i="4"/>
  <c r="U93" i="4" s="1"/>
  <c r="V87" i="4"/>
  <c r="V89" i="4" s="1"/>
  <c r="S7" i="4" s="1"/>
  <c r="S25" i="4" s="1"/>
  <c r="W86" i="4"/>
  <c r="AC74" i="4"/>
  <c r="AB75" i="4"/>
  <c r="AB77" i="4" s="1"/>
  <c r="Y5" i="4" s="1"/>
  <c r="AA112" i="4"/>
  <c r="AA114" i="4" s="1"/>
  <c r="X15" i="4" s="1"/>
  <c r="AB111" i="4"/>
  <c r="S4" i="4"/>
  <c r="X68" i="4"/>
  <c r="W69" i="4"/>
  <c r="W71" i="4" s="1"/>
  <c r="AA105" i="4"/>
  <c r="Z106" i="4"/>
  <c r="Z108" i="4" s="1"/>
  <c r="W14" i="4" s="1"/>
  <c r="W23" i="4" s="1"/>
  <c r="Y122" i="4"/>
  <c r="Y124" i="4" s="1"/>
  <c r="V13" i="4"/>
  <c r="V17" i="4" s="1"/>
  <c r="Z100" i="4"/>
  <c r="Z102" i="4" s="1"/>
  <c r="AA99" i="4"/>
  <c r="Z118" i="4"/>
  <c r="Z120" i="4" s="1"/>
  <c r="W16" i="4" s="1"/>
  <c r="AA117" i="4"/>
  <c r="AC75" i="8" l="1"/>
  <c r="AC77" i="8" s="1"/>
  <c r="Z5" i="8" s="1"/>
  <c r="Z14" i="8" s="1"/>
  <c r="Z23" i="8" s="1"/>
  <c r="AD74" i="8"/>
  <c r="V4" i="14"/>
  <c r="AD114" i="14"/>
  <c r="AD116" i="14" s="1"/>
  <c r="AA17" i="14" s="1"/>
  <c r="AE113" i="14"/>
  <c r="U24" i="14"/>
  <c r="U8" i="14"/>
  <c r="U28" i="14" s="1"/>
  <c r="Y83" i="14"/>
  <c r="Y85" i="14" s="1"/>
  <c r="V6" i="14" s="1"/>
  <c r="V26" i="14" s="1"/>
  <c r="Z82" i="14"/>
  <c r="X93" i="14"/>
  <c r="X95" i="14" s="1"/>
  <c r="AA88" i="14"/>
  <c r="Z89" i="14"/>
  <c r="Z91" i="14" s="1"/>
  <c r="W7" i="14" s="1"/>
  <c r="W27" i="14" s="1"/>
  <c r="AD131" i="14"/>
  <c r="AC132" i="14"/>
  <c r="AC134" i="14" s="1"/>
  <c r="Z18" i="14" s="1"/>
  <c r="AB136" i="14"/>
  <c r="AB138" i="14" s="1"/>
  <c r="Y13" i="14"/>
  <c r="Y19" i="14" s="1"/>
  <c r="Z34" i="14" s="1"/>
  <c r="Z36" i="14" s="1"/>
  <c r="AC102" i="14"/>
  <c r="AC104" i="14" s="1"/>
  <c r="AD101" i="14"/>
  <c r="AD107" i="14"/>
  <c r="AC108" i="14"/>
  <c r="AC110" i="14" s="1"/>
  <c r="Z14" i="14" s="1"/>
  <c r="AC77" i="14"/>
  <c r="AC79" i="14" s="1"/>
  <c r="Z5" i="14" s="1"/>
  <c r="Z25" i="14" s="1"/>
  <c r="AD76" i="14"/>
  <c r="AD120" i="14"/>
  <c r="AD122" i="14" s="1"/>
  <c r="AA15" i="14" s="1"/>
  <c r="AE119" i="14"/>
  <c r="AD126" i="14"/>
  <c r="AD128" i="14" s="1"/>
  <c r="AD16" i="14" s="1"/>
  <c r="AE125" i="14"/>
  <c r="Z71" i="14"/>
  <c r="Z73" i="14" s="1"/>
  <c r="AA70" i="14"/>
  <c r="U8" i="13"/>
  <c r="U28" i="13" s="1"/>
  <c r="U24" i="13"/>
  <c r="AA70" i="13"/>
  <c r="Z71" i="13"/>
  <c r="Z73" i="13" s="1"/>
  <c r="Y93" i="13"/>
  <c r="Y95" i="13" s="1"/>
  <c r="V4" i="13"/>
  <c r="Z83" i="13"/>
  <c r="Z85" i="13" s="1"/>
  <c r="W6" i="13" s="1"/>
  <c r="W26" i="13" s="1"/>
  <c r="AA82" i="13"/>
  <c r="AD126" i="13"/>
  <c r="AD128" i="13" s="1"/>
  <c r="AD16" i="13" s="1"/>
  <c r="AE125" i="13"/>
  <c r="AD120" i="13"/>
  <c r="AD122" i="13" s="1"/>
  <c r="AA15" i="13" s="1"/>
  <c r="AE119" i="13"/>
  <c r="AD132" i="13"/>
  <c r="AD134" i="13" s="1"/>
  <c r="AA18" i="13" s="1"/>
  <c r="AE131" i="13"/>
  <c r="AD114" i="13"/>
  <c r="AD116" i="13" s="1"/>
  <c r="AA17" i="13" s="1"/>
  <c r="AE113" i="13"/>
  <c r="AC102" i="13"/>
  <c r="AC104" i="13" s="1"/>
  <c r="AD101" i="13"/>
  <c r="AD108" i="13"/>
  <c r="AD110" i="13" s="1"/>
  <c r="AA14" i="13" s="1"/>
  <c r="AE107" i="13"/>
  <c r="AB136" i="13"/>
  <c r="AB138" i="13" s="1"/>
  <c r="Y13" i="13"/>
  <c r="Y19" i="13" s="1"/>
  <c r="Z34" i="13" s="1"/>
  <c r="Z36" i="13" s="1"/>
  <c r="Z89" i="13"/>
  <c r="Z91" i="13" s="1"/>
  <c r="W7" i="13" s="1"/>
  <c r="W27" i="13" s="1"/>
  <c r="AA88" i="13"/>
  <c r="AC77" i="13"/>
  <c r="AC79" i="13" s="1"/>
  <c r="Z5" i="13" s="1"/>
  <c r="Z25" i="13" s="1"/>
  <c r="AD76" i="13"/>
  <c r="AD126" i="10"/>
  <c r="AD128" i="10" s="1"/>
  <c r="AE125" i="10"/>
  <c r="X93" i="10"/>
  <c r="X95" i="10" s="1"/>
  <c r="AD120" i="10"/>
  <c r="AD122" i="10" s="1"/>
  <c r="AE119" i="10"/>
  <c r="Y25" i="10"/>
  <c r="Y83" i="10"/>
  <c r="Y85" i="10" s="1"/>
  <c r="V6" i="10" s="1"/>
  <c r="V26" i="10" s="1"/>
  <c r="Z82" i="10"/>
  <c r="AC108" i="10"/>
  <c r="AC110" i="10" s="1"/>
  <c r="Z14" i="10" s="1"/>
  <c r="AD107" i="10"/>
  <c r="AD101" i="10"/>
  <c r="AC102" i="10"/>
  <c r="AC104" i="10" s="1"/>
  <c r="AE113" i="10"/>
  <c r="AD114" i="10"/>
  <c r="AD116" i="10" s="1"/>
  <c r="AA17" i="10" s="1"/>
  <c r="AD76" i="10"/>
  <c r="AC77" i="10"/>
  <c r="AC79" i="10" s="1"/>
  <c r="Z5" i="10" s="1"/>
  <c r="AD131" i="10"/>
  <c r="AC132" i="10"/>
  <c r="AC134" i="10" s="1"/>
  <c r="Z18" i="10" s="1"/>
  <c r="U24" i="10"/>
  <c r="U8" i="10"/>
  <c r="U28" i="10" s="1"/>
  <c r="AB136" i="10"/>
  <c r="AB138" i="10" s="1"/>
  <c r="Y13" i="10"/>
  <c r="Y19" i="10" s="1"/>
  <c r="Z34" i="10" s="1"/>
  <c r="Z89" i="10"/>
  <c r="Z91" i="10" s="1"/>
  <c r="W7" i="10" s="1"/>
  <c r="W27" i="10" s="1"/>
  <c r="AA88" i="10"/>
  <c r="V4" i="10"/>
  <c r="Z71" i="10"/>
  <c r="Z73" i="10" s="1"/>
  <c r="AA70" i="10"/>
  <c r="X24" i="9"/>
  <c r="X15" i="9"/>
  <c r="AA85" i="9"/>
  <c r="Z86" i="9"/>
  <c r="Z88" i="9" s="1"/>
  <c r="W7" i="9" s="1"/>
  <c r="AB121" i="9"/>
  <c r="AB123" i="9" s="1"/>
  <c r="Y13" i="9"/>
  <c r="AD98" i="9"/>
  <c r="AC99" i="9"/>
  <c r="AC101" i="9" s="1"/>
  <c r="AD73" i="9"/>
  <c r="AC74" i="9"/>
  <c r="AC76" i="9" s="1"/>
  <c r="Z5" i="9" s="1"/>
  <c r="Y90" i="9"/>
  <c r="Y92" i="9" s="1"/>
  <c r="V4" i="9"/>
  <c r="W24" i="9"/>
  <c r="AC79" i="9"/>
  <c r="AB80" i="9"/>
  <c r="AB82" i="9" s="1"/>
  <c r="Y6" i="9" s="1"/>
  <c r="AE104" i="9"/>
  <c r="AD105" i="9"/>
  <c r="AD107" i="9" s="1"/>
  <c r="V25" i="9"/>
  <c r="V16" i="9"/>
  <c r="V17" i="9" s="1"/>
  <c r="W32" i="9" s="1"/>
  <c r="U8" i="9"/>
  <c r="U26" i="9" s="1"/>
  <c r="U22" i="9"/>
  <c r="U25" i="9"/>
  <c r="Y23" i="9"/>
  <c r="Y14" i="9"/>
  <c r="Z68" i="9"/>
  <c r="Z70" i="9" s="1"/>
  <c r="AA67" i="9"/>
  <c r="AD111" i="9"/>
  <c r="AD113" i="9" s="1"/>
  <c r="AE110" i="9"/>
  <c r="AD116" i="9"/>
  <c r="AC117" i="9"/>
  <c r="AC119" i="9" s="1"/>
  <c r="W34" i="9"/>
  <c r="AD100" i="8"/>
  <c r="AC101" i="8"/>
  <c r="AC103" i="8" s="1"/>
  <c r="AA69" i="8"/>
  <c r="AA71" i="8" s="1"/>
  <c r="AB68" i="8"/>
  <c r="W4" i="8"/>
  <c r="Y81" i="8"/>
  <c r="Y83" i="8" s="1"/>
  <c r="Z80" i="8"/>
  <c r="U6" i="8"/>
  <c r="X91" i="8"/>
  <c r="X93" i="8" s="1"/>
  <c r="V22" i="8"/>
  <c r="AC119" i="8"/>
  <c r="AC121" i="8" s="1"/>
  <c r="AD118" i="8"/>
  <c r="T15" i="8"/>
  <c r="T17" i="8" s="1"/>
  <c r="U32" i="8" s="1"/>
  <c r="T24" i="8"/>
  <c r="T8" i="8"/>
  <c r="T26" i="8" s="1"/>
  <c r="AB86" i="8"/>
  <c r="AA87" i="8"/>
  <c r="AA89" i="8" s="1"/>
  <c r="X7" i="8" s="1"/>
  <c r="U34" i="8"/>
  <c r="AB123" i="8"/>
  <c r="AB125" i="8" s="1"/>
  <c r="Y13" i="8"/>
  <c r="AC107" i="8"/>
  <c r="AC109" i="8" s="1"/>
  <c r="AD106" i="8"/>
  <c r="W16" i="8"/>
  <c r="W25" i="8" s="1"/>
  <c r="AD113" i="8"/>
  <c r="AD115" i="8" s="1"/>
  <c r="AE112" i="8"/>
  <c r="S24" i="8"/>
  <c r="AC117" i="7"/>
  <c r="AB118" i="7"/>
  <c r="AB120" i="7" s="1"/>
  <c r="Y16" i="7" s="1"/>
  <c r="AB68" i="7"/>
  <c r="AA69" i="7"/>
  <c r="AA71" i="7" s="1"/>
  <c r="X4" i="7" s="1"/>
  <c r="U6" i="7"/>
  <c r="X23" i="7"/>
  <c r="AA122" i="7"/>
  <c r="AA124" i="7" s="1"/>
  <c r="X13" i="7"/>
  <c r="X17" i="7" s="1"/>
  <c r="Y32" i="7" s="1"/>
  <c r="Y34" i="7" s="1"/>
  <c r="AC74" i="7"/>
  <c r="AB75" i="7"/>
  <c r="AB77" i="7" s="1"/>
  <c r="Y5" i="7" s="1"/>
  <c r="X87" i="7"/>
  <c r="X89" i="7" s="1"/>
  <c r="U7" i="7" s="1"/>
  <c r="U25" i="7" s="1"/>
  <c r="Y86" i="7"/>
  <c r="AC99" i="7"/>
  <c r="AB100" i="7"/>
  <c r="AB102" i="7" s="1"/>
  <c r="T24" i="7"/>
  <c r="T8" i="7"/>
  <c r="T26" i="7" s="1"/>
  <c r="Z80" i="7"/>
  <c r="Y81" i="7"/>
  <c r="Y83" i="7" s="1"/>
  <c r="AC112" i="7"/>
  <c r="AC114" i="7" s="1"/>
  <c r="Z15" i="7" s="1"/>
  <c r="AD111" i="7"/>
  <c r="AC105" i="7"/>
  <c r="AB106" i="7"/>
  <c r="AB108" i="7" s="1"/>
  <c r="Y14" i="7" s="1"/>
  <c r="W91" i="7"/>
  <c r="W93" i="7" s="1"/>
  <c r="V91" i="4"/>
  <c r="V93" i="4" s="1"/>
  <c r="S8" i="4"/>
  <c r="S26" i="4" s="1"/>
  <c r="S22" i="4"/>
  <c r="AC111" i="4"/>
  <c r="AB112" i="4"/>
  <c r="AB114" i="4" s="1"/>
  <c r="Y15" i="4" s="1"/>
  <c r="AA118" i="4"/>
  <c r="AA120" i="4" s="1"/>
  <c r="X16" i="4" s="1"/>
  <c r="AB117" i="4"/>
  <c r="AD74" i="4"/>
  <c r="AC75" i="4"/>
  <c r="AC77" i="4" s="1"/>
  <c r="Z5" i="4" s="1"/>
  <c r="W87" i="4"/>
  <c r="W89" i="4" s="1"/>
  <c r="T7" i="4" s="1"/>
  <c r="T25" i="4" s="1"/>
  <c r="X86" i="4"/>
  <c r="AA100" i="4"/>
  <c r="AA102" i="4" s="1"/>
  <c r="AB99" i="4"/>
  <c r="Z122" i="4"/>
  <c r="Z124" i="4" s="1"/>
  <c r="W13" i="4"/>
  <c r="W17" i="4" s="1"/>
  <c r="Y80" i="4"/>
  <c r="X81" i="4"/>
  <c r="X83" i="4" s="1"/>
  <c r="U6" i="4" s="1"/>
  <c r="U24" i="4" s="1"/>
  <c r="AB105" i="4"/>
  <c r="AA106" i="4"/>
  <c r="AA108" i="4" s="1"/>
  <c r="X14" i="4" s="1"/>
  <c r="X23" i="4" s="1"/>
  <c r="T4" i="4"/>
  <c r="Y68" i="4"/>
  <c r="X69" i="4"/>
  <c r="X71" i="4" s="1"/>
  <c r="AE74" i="8" l="1"/>
  <c r="AD75" i="8"/>
  <c r="AD77" i="8" s="1"/>
  <c r="AA5" i="8" s="1"/>
  <c r="AE131" i="14"/>
  <c r="AD132" i="14"/>
  <c r="AD134" i="14" s="1"/>
  <c r="AA18" i="14" s="1"/>
  <c r="W4" i="14"/>
  <c r="AB88" i="14"/>
  <c r="AA89" i="14"/>
  <c r="AA91" i="14" s="1"/>
  <c r="X7" i="14" s="1"/>
  <c r="X27" i="14" s="1"/>
  <c r="Z83" i="14"/>
  <c r="Z85" i="14" s="1"/>
  <c r="W6" i="14" s="1"/>
  <c r="W26" i="14" s="1"/>
  <c r="AA82" i="14"/>
  <c r="AF119" i="14"/>
  <c r="AE120" i="14"/>
  <c r="AE122" i="14" s="1"/>
  <c r="AB15" i="14" s="1"/>
  <c r="AE114" i="14"/>
  <c r="AE116" i="14" s="1"/>
  <c r="AB17" i="14" s="1"/>
  <c r="AF113" i="14"/>
  <c r="V24" i="14"/>
  <c r="V8" i="14"/>
  <c r="V28" i="14" s="1"/>
  <c r="AE101" i="14"/>
  <c r="AD102" i="14"/>
  <c r="AD104" i="14" s="1"/>
  <c r="AA71" i="14"/>
  <c r="AA73" i="14" s="1"/>
  <c r="AB70" i="14"/>
  <c r="AE126" i="14"/>
  <c r="AE128" i="14" s="1"/>
  <c r="AE16" i="14" s="1"/>
  <c r="AF125" i="14"/>
  <c r="AE107" i="14"/>
  <c r="AD108" i="14"/>
  <c r="AD110" i="14" s="1"/>
  <c r="AA14" i="14" s="1"/>
  <c r="Y93" i="14"/>
  <c r="Y95" i="14" s="1"/>
  <c r="AC136" i="14"/>
  <c r="AC138" i="14" s="1"/>
  <c r="Z13" i="14"/>
  <c r="Z19" i="14" s="1"/>
  <c r="AA34" i="14" s="1"/>
  <c r="AA36" i="14" s="1"/>
  <c r="AD77" i="14"/>
  <c r="AD79" i="14" s="1"/>
  <c r="AA5" i="14" s="1"/>
  <c r="AA25" i="14" s="1"/>
  <c r="AE76" i="14"/>
  <c r="AA89" i="13"/>
  <c r="AA91" i="13" s="1"/>
  <c r="X7" i="13" s="1"/>
  <c r="X27" i="13" s="1"/>
  <c r="AB88" i="13"/>
  <c r="AA83" i="13"/>
  <c r="AA85" i="13" s="1"/>
  <c r="X6" i="13" s="1"/>
  <c r="X26" i="13" s="1"/>
  <c r="AB82" i="13"/>
  <c r="V24" i="13"/>
  <c r="V8" i="13"/>
  <c r="V28" i="13" s="1"/>
  <c r="AF119" i="13"/>
  <c r="AE120" i="13"/>
  <c r="AE122" i="13" s="1"/>
  <c r="AB15" i="13" s="1"/>
  <c r="Z93" i="13"/>
  <c r="Z95" i="13" s="1"/>
  <c r="W4" i="13"/>
  <c r="AE126" i="13"/>
  <c r="AE128" i="13" s="1"/>
  <c r="AE16" i="13" s="1"/>
  <c r="AF125" i="13"/>
  <c r="AD102" i="13"/>
  <c r="AD104" i="13" s="1"/>
  <c r="AE101" i="13"/>
  <c r="AA71" i="13"/>
  <c r="AA73" i="13" s="1"/>
  <c r="AB70" i="13"/>
  <c r="AE76" i="13"/>
  <c r="AD77" i="13"/>
  <c r="AD79" i="13" s="1"/>
  <c r="AA5" i="13" s="1"/>
  <c r="AA25" i="13" s="1"/>
  <c r="AF107" i="13"/>
  <c r="AE108" i="13"/>
  <c r="AE110" i="13" s="1"/>
  <c r="AB14" i="13" s="1"/>
  <c r="AC136" i="13"/>
  <c r="AC138" i="13" s="1"/>
  <c r="Z13" i="13"/>
  <c r="Z19" i="13" s="1"/>
  <c r="AA34" i="13" s="1"/>
  <c r="AA36" i="13" s="1"/>
  <c r="AF113" i="13"/>
  <c r="AE114" i="13"/>
  <c r="AE116" i="13" s="1"/>
  <c r="AB17" i="13" s="1"/>
  <c r="AF131" i="13"/>
  <c r="AE132" i="13"/>
  <c r="AE134" i="13" s="1"/>
  <c r="AB18" i="13" s="1"/>
  <c r="AE126" i="10"/>
  <c r="AE128" i="10" s="1"/>
  <c r="AF125" i="10"/>
  <c r="Y93" i="10"/>
  <c r="Y95" i="10" s="1"/>
  <c r="Z25" i="10"/>
  <c r="AE120" i="10"/>
  <c r="AE122" i="10" s="1"/>
  <c r="AF119" i="10"/>
  <c r="Z83" i="10"/>
  <c r="Z85" i="10" s="1"/>
  <c r="W6" i="10" s="1"/>
  <c r="W26" i="10" s="1"/>
  <c r="AA82" i="10"/>
  <c r="AD132" i="10"/>
  <c r="AD134" i="10" s="1"/>
  <c r="AA18" i="10" s="1"/>
  <c r="AE131" i="10"/>
  <c r="AE76" i="10"/>
  <c r="AD77" i="10"/>
  <c r="AD79" i="10" s="1"/>
  <c r="AA5" i="10" s="1"/>
  <c r="AB88" i="10"/>
  <c r="AA89" i="10"/>
  <c r="AA91" i="10" s="1"/>
  <c r="X7" i="10" s="1"/>
  <c r="X27" i="10" s="1"/>
  <c r="AD102" i="10"/>
  <c r="AD104" i="10" s="1"/>
  <c r="AE101" i="10"/>
  <c r="V24" i="10"/>
  <c r="V8" i="10"/>
  <c r="V28" i="10" s="1"/>
  <c r="AE107" i="10"/>
  <c r="AD108" i="10"/>
  <c r="AD110" i="10" s="1"/>
  <c r="AA14" i="10" s="1"/>
  <c r="AC136" i="10"/>
  <c r="AC138" i="10" s="1"/>
  <c r="Z13" i="10"/>
  <c r="Z19" i="10" s="1"/>
  <c r="AA34" i="10" s="1"/>
  <c r="Z93" i="10"/>
  <c r="Z95" i="10" s="1"/>
  <c r="W4" i="10"/>
  <c r="AB70" i="10"/>
  <c r="AA71" i="10"/>
  <c r="AA73" i="10" s="1"/>
  <c r="AE114" i="10"/>
  <c r="AE116" i="10" s="1"/>
  <c r="AB17" i="10" s="1"/>
  <c r="AF113" i="10"/>
  <c r="Z14" i="9"/>
  <c r="Z23" i="9" s="1"/>
  <c r="AD74" i="9"/>
  <c r="AD76" i="9" s="1"/>
  <c r="AA5" i="9" s="1"/>
  <c r="AE73" i="9"/>
  <c r="AD99" i="9"/>
  <c r="AD101" i="9" s="1"/>
  <c r="AE98" i="9"/>
  <c r="AE111" i="9"/>
  <c r="AE113" i="9" s="1"/>
  <c r="AF110" i="9"/>
  <c r="AA68" i="9"/>
  <c r="AA70" i="9" s="1"/>
  <c r="AB67" i="9"/>
  <c r="AC121" i="9"/>
  <c r="AC123" i="9" s="1"/>
  <c r="Z13" i="9"/>
  <c r="V8" i="9"/>
  <c r="V26" i="9" s="1"/>
  <c r="V22" i="9"/>
  <c r="Z90" i="9"/>
  <c r="Z92" i="9" s="1"/>
  <c r="W4" i="9"/>
  <c r="W16" i="9"/>
  <c r="W17" i="9" s="1"/>
  <c r="X32" i="9" s="1"/>
  <c r="AF104" i="9"/>
  <c r="AE105" i="9"/>
  <c r="AE107" i="9" s="1"/>
  <c r="AA86" i="9"/>
  <c r="AA88" i="9" s="1"/>
  <c r="X7" i="9" s="1"/>
  <c r="AB85" i="9"/>
  <c r="X34" i="9"/>
  <c r="Y24" i="9"/>
  <c r="Y15" i="9"/>
  <c r="AD79" i="9"/>
  <c r="AC80" i="9"/>
  <c r="AC82" i="9" s="1"/>
  <c r="Z6" i="9" s="1"/>
  <c r="AD117" i="9"/>
  <c r="AD119" i="9" s="1"/>
  <c r="AE116" i="9"/>
  <c r="Z81" i="8"/>
  <c r="Z83" i="8" s="1"/>
  <c r="AA80" i="8"/>
  <c r="U15" i="8"/>
  <c r="U17" i="8" s="1"/>
  <c r="V32" i="8" s="1"/>
  <c r="V34" i="8" s="1"/>
  <c r="U8" i="8"/>
  <c r="V6" i="8"/>
  <c r="Y91" i="8"/>
  <c r="Y93" i="8" s="1"/>
  <c r="AC86" i="8"/>
  <c r="AB87" i="8"/>
  <c r="AB89" i="8" s="1"/>
  <c r="Y7" i="8" s="1"/>
  <c r="W22" i="8"/>
  <c r="AC68" i="8"/>
  <c r="AB69" i="8"/>
  <c r="AB71" i="8" s="1"/>
  <c r="X4" i="8"/>
  <c r="AD119" i="8"/>
  <c r="AD121" i="8" s="1"/>
  <c r="AE118" i="8"/>
  <c r="AC123" i="8"/>
  <c r="AC125" i="8" s="1"/>
  <c r="Z13" i="8"/>
  <c r="AF112" i="8"/>
  <c r="AE113" i="8"/>
  <c r="AE115" i="8" s="1"/>
  <c r="AD101" i="8"/>
  <c r="AD103" i="8" s="1"/>
  <c r="AE100" i="8"/>
  <c r="AD107" i="8"/>
  <c r="AD109" i="8" s="1"/>
  <c r="AE106" i="8"/>
  <c r="X16" i="8"/>
  <c r="X25" i="8" s="1"/>
  <c r="AC68" i="7"/>
  <c r="AB69" i="7"/>
  <c r="AB71" i="7" s="1"/>
  <c r="Y4" i="7" s="1"/>
  <c r="AC118" i="7"/>
  <c r="AC120" i="7" s="1"/>
  <c r="Z16" i="7" s="1"/>
  <c r="AD117" i="7"/>
  <c r="AB122" i="7"/>
  <c r="AB124" i="7" s="1"/>
  <c r="Y13" i="7"/>
  <c r="Y17" i="7" s="1"/>
  <c r="Z32" i="7" s="1"/>
  <c r="Z34" i="7" s="1"/>
  <c r="Z86" i="7"/>
  <c r="Y87" i="7"/>
  <c r="Y89" i="7" s="1"/>
  <c r="V7" i="7" s="1"/>
  <c r="V25" i="7" s="1"/>
  <c r="AD105" i="7"/>
  <c r="AC106" i="7"/>
  <c r="AC108" i="7" s="1"/>
  <c r="Z14" i="7" s="1"/>
  <c r="AC75" i="7"/>
  <c r="AC77" i="7" s="1"/>
  <c r="Z5" i="7" s="1"/>
  <c r="AD74" i="7"/>
  <c r="X91" i="7"/>
  <c r="X93" i="7" s="1"/>
  <c r="Y93" i="7" s="1"/>
  <c r="U24" i="7"/>
  <c r="U8" i="7"/>
  <c r="U26" i="7" s="1"/>
  <c r="AD99" i="7"/>
  <c r="AC100" i="7"/>
  <c r="AC102" i="7" s="1"/>
  <c r="AD112" i="7"/>
  <c r="AD114" i="7" s="1"/>
  <c r="AA15" i="7" s="1"/>
  <c r="AE111" i="7"/>
  <c r="V6" i="7"/>
  <c r="Y91" i="7"/>
  <c r="X22" i="7"/>
  <c r="Y23" i="7"/>
  <c r="Z81" i="7"/>
  <c r="Z83" i="7" s="1"/>
  <c r="AA80" i="7"/>
  <c r="AB100" i="4"/>
  <c r="AB102" i="4" s="1"/>
  <c r="AC99" i="4"/>
  <c r="AA122" i="4"/>
  <c r="AA124" i="4" s="1"/>
  <c r="X13" i="4"/>
  <c r="X17" i="4" s="1"/>
  <c r="X87" i="4"/>
  <c r="X89" i="4" s="1"/>
  <c r="U7" i="4" s="1"/>
  <c r="U25" i="4" s="1"/>
  <c r="Y86" i="4"/>
  <c r="AD75" i="4"/>
  <c r="AD77" i="4" s="1"/>
  <c r="AA5" i="4" s="1"/>
  <c r="AE74" i="4"/>
  <c r="U4" i="4"/>
  <c r="AC117" i="4"/>
  <c r="AB118" i="4"/>
  <c r="AB120" i="4" s="1"/>
  <c r="Y16" i="4" s="1"/>
  <c r="Y69" i="4"/>
  <c r="Y71" i="4" s="1"/>
  <c r="Z68" i="4"/>
  <c r="T22" i="4"/>
  <c r="T8" i="4"/>
  <c r="T26" i="4" s="1"/>
  <c r="W91" i="4"/>
  <c r="W93" i="4" s="1"/>
  <c r="AC112" i="4"/>
  <c r="AC114" i="4" s="1"/>
  <c r="Z15" i="4" s="1"/>
  <c r="AD111" i="4"/>
  <c r="AB106" i="4"/>
  <c r="AB108" i="4" s="1"/>
  <c r="Y14" i="4" s="1"/>
  <c r="Y23" i="4" s="1"/>
  <c r="AC105" i="4"/>
  <c r="Z80" i="4"/>
  <c r="Y81" i="4"/>
  <c r="Y83" i="4" s="1"/>
  <c r="V6" i="4" s="1"/>
  <c r="V24" i="4" s="1"/>
  <c r="AA14" i="8" l="1"/>
  <c r="AA23" i="8" s="1"/>
  <c r="AE75" i="8"/>
  <c r="AE77" i="8" s="1"/>
  <c r="AB5" i="8" s="1"/>
  <c r="AB14" i="8" s="1"/>
  <c r="AB23" i="8" s="1"/>
  <c r="AF74" i="8"/>
  <c r="AF114" i="14"/>
  <c r="AF116" i="14" s="1"/>
  <c r="AC17" i="14" s="1"/>
  <c r="AG113" i="14"/>
  <c r="AF120" i="14"/>
  <c r="AF122" i="14" s="1"/>
  <c r="AC15" i="14" s="1"/>
  <c r="AG119" i="14"/>
  <c r="AB82" i="14"/>
  <c r="AA83" i="14"/>
  <c r="AA85" i="14" s="1"/>
  <c r="X6" i="14" s="1"/>
  <c r="X26" i="14" s="1"/>
  <c r="AE77" i="14"/>
  <c r="AE79" i="14" s="1"/>
  <c r="AB5" i="14" s="1"/>
  <c r="AB25" i="14" s="1"/>
  <c r="AF76" i="14"/>
  <c r="AF126" i="14"/>
  <c r="AF128" i="14" s="1"/>
  <c r="AF16" i="14" s="1"/>
  <c r="AG125" i="14"/>
  <c r="AB89" i="14"/>
  <c r="AB91" i="14" s="1"/>
  <c r="Y7" i="14" s="1"/>
  <c r="Y27" i="14" s="1"/>
  <c r="AC88" i="14"/>
  <c r="W24" i="14"/>
  <c r="W8" i="14"/>
  <c r="W28" i="14" s="1"/>
  <c r="AB71" i="14"/>
  <c r="AB73" i="14" s="1"/>
  <c r="AC70" i="14"/>
  <c r="Z93" i="14"/>
  <c r="Z95" i="14" s="1"/>
  <c r="AF107" i="14"/>
  <c r="AE108" i="14"/>
  <c r="AE110" i="14" s="1"/>
  <c r="AB14" i="14" s="1"/>
  <c r="X4" i="14"/>
  <c r="AD136" i="14"/>
  <c r="AD138" i="14" s="1"/>
  <c r="AA13" i="14"/>
  <c r="AA19" i="14" s="1"/>
  <c r="AB34" i="14" s="1"/>
  <c r="AB36" i="14" s="1"/>
  <c r="AF131" i="14"/>
  <c r="AE132" i="14"/>
  <c r="AE134" i="14" s="1"/>
  <c r="AB18" i="14" s="1"/>
  <c r="AE102" i="14"/>
  <c r="AE104" i="14" s="1"/>
  <c r="AF101" i="14"/>
  <c r="AD136" i="13"/>
  <c r="AD138" i="13" s="1"/>
  <c r="AA13" i="13"/>
  <c r="AA19" i="13" s="1"/>
  <c r="AB34" i="13" s="1"/>
  <c r="AB36" i="13" s="1"/>
  <c r="AF126" i="13"/>
  <c r="AF128" i="13" s="1"/>
  <c r="AF16" i="13" s="1"/>
  <c r="AG125" i="13"/>
  <c r="AG119" i="13"/>
  <c r="AF120" i="13"/>
  <c r="AF122" i="13" s="1"/>
  <c r="AC15" i="13" s="1"/>
  <c r="AB83" i="13"/>
  <c r="AB85" i="13" s="1"/>
  <c r="Y6" i="13" s="1"/>
  <c r="Y26" i="13" s="1"/>
  <c r="AC82" i="13"/>
  <c r="W24" i="13"/>
  <c r="W8" i="13"/>
  <c r="W28" i="13" s="1"/>
  <c r="AF108" i="13"/>
  <c r="AF110" i="13" s="1"/>
  <c r="AC14" i="13" s="1"/>
  <c r="AG107" i="13"/>
  <c r="AF132" i="13"/>
  <c r="AF134" i="13" s="1"/>
  <c r="AC18" i="13" s="1"/>
  <c r="AG131" i="13"/>
  <c r="AG113" i="13"/>
  <c r="AF114" i="13"/>
  <c r="AF116" i="13" s="1"/>
  <c r="AC17" i="13" s="1"/>
  <c r="AC88" i="13"/>
  <c r="AB89" i="13"/>
  <c r="AB91" i="13" s="1"/>
  <c r="Y7" i="13" s="1"/>
  <c r="Y27" i="13" s="1"/>
  <c r="AF76" i="13"/>
  <c r="AE77" i="13"/>
  <c r="AE79" i="13" s="1"/>
  <c r="AB5" i="13" s="1"/>
  <c r="AB25" i="13" s="1"/>
  <c r="AB71" i="13"/>
  <c r="AB73" i="13" s="1"/>
  <c r="AC70" i="13"/>
  <c r="AA93" i="13"/>
  <c r="AA95" i="13" s="1"/>
  <c r="X4" i="13"/>
  <c r="AF101" i="13"/>
  <c r="AE102" i="13"/>
  <c r="AE104" i="13" s="1"/>
  <c r="AF126" i="10"/>
  <c r="AF128" i="10" s="1"/>
  <c r="AG125" i="10"/>
  <c r="AF120" i="10"/>
  <c r="AF122" i="10" s="1"/>
  <c r="AG119" i="10"/>
  <c r="AB82" i="10"/>
  <c r="AA83" i="10"/>
  <c r="AA85" i="10" s="1"/>
  <c r="X6" i="10" s="1"/>
  <c r="X26" i="10" s="1"/>
  <c r="AA25" i="10"/>
  <c r="AF107" i="10"/>
  <c r="AE108" i="10"/>
  <c r="AE110" i="10" s="1"/>
  <c r="AB14" i="10" s="1"/>
  <c r="AE102" i="10"/>
  <c r="AE104" i="10" s="1"/>
  <c r="AF101" i="10"/>
  <c r="AG113" i="10"/>
  <c r="AF114" i="10"/>
  <c r="AF116" i="10" s="1"/>
  <c r="AC17" i="10" s="1"/>
  <c r="AF131" i="10"/>
  <c r="AE132" i="10"/>
  <c r="AE134" i="10" s="1"/>
  <c r="AB18" i="10" s="1"/>
  <c r="X4" i="10"/>
  <c r="AD136" i="10"/>
  <c r="AD138" i="10" s="1"/>
  <c r="AA13" i="10"/>
  <c r="AA19" i="10" s="1"/>
  <c r="AB34" i="10" s="1"/>
  <c r="AC88" i="10"/>
  <c r="AB89" i="10"/>
  <c r="AB91" i="10" s="1"/>
  <c r="Y7" i="10" s="1"/>
  <c r="Y27" i="10" s="1"/>
  <c r="AB71" i="10"/>
  <c r="AB73" i="10" s="1"/>
  <c r="AC70" i="10"/>
  <c r="W24" i="10"/>
  <c r="W8" i="10"/>
  <c r="W28" i="10" s="1"/>
  <c r="AF76" i="10"/>
  <c r="AE77" i="10"/>
  <c r="AE79" i="10" s="1"/>
  <c r="AB5" i="10" s="1"/>
  <c r="AB25" i="10" s="1"/>
  <c r="AA92" i="9"/>
  <c r="Z15" i="9"/>
  <c r="Z24" i="9" s="1"/>
  <c r="AE79" i="9"/>
  <c r="AD80" i="9"/>
  <c r="AD82" i="9" s="1"/>
  <c r="AA6" i="9" s="1"/>
  <c r="AB68" i="9"/>
  <c r="AB70" i="9" s="1"/>
  <c r="AC67" i="9"/>
  <c r="AC85" i="9"/>
  <c r="AB86" i="9"/>
  <c r="AB88" i="9" s="1"/>
  <c r="Y7" i="9" s="1"/>
  <c r="X16" i="9"/>
  <c r="X17" i="9" s="1"/>
  <c r="Y32" i="9" s="1"/>
  <c r="Y34" i="9" s="1"/>
  <c r="AE99" i="9"/>
  <c r="AE101" i="9" s="1"/>
  <c r="AF98" i="9"/>
  <c r="AF116" i="9"/>
  <c r="AE117" i="9"/>
  <c r="AE119" i="9" s="1"/>
  <c r="AD121" i="9"/>
  <c r="AD123" i="9" s="1"/>
  <c r="AA13" i="9"/>
  <c r="AG104" i="9"/>
  <c r="AF105" i="9"/>
  <c r="AF107" i="9" s="1"/>
  <c r="AE74" i="9"/>
  <c r="AE76" i="9" s="1"/>
  <c r="AB5" i="9" s="1"/>
  <c r="AF73" i="9"/>
  <c r="W25" i="9"/>
  <c r="AA90" i="9"/>
  <c r="X4" i="9"/>
  <c r="AG110" i="9"/>
  <c r="AF111" i="9"/>
  <c r="AF113" i="9" s="1"/>
  <c r="AA14" i="9"/>
  <c r="AA23" i="9"/>
  <c r="W22" i="9"/>
  <c r="W8" i="9"/>
  <c r="W26" i="9" s="1"/>
  <c r="U26" i="8"/>
  <c r="AE101" i="8"/>
  <c r="AE103" i="8" s="1"/>
  <c r="AF100" i="8"/>
  <c r="AG112" i="8"/>
  <c r="AF113" i="8"/>
  <c r="AF115" i="8" s="1"/>
  <c r="U24" i="8"/>
  <c r="AD123" i="8"/>
  <c r="AD125" i="8" s="1"/>
  <c r="AA13" i="8"/>
  <c r="V15" i="8"/>
  <c r="V17" i="8" s="1"/>
  <c r="W32" i="8" s="1"/>
  <c r="W34" i="8" s="1"/>
  <c r="V8" i="8"/>
  <c r="AA81" i="8"/>
  <c r="AA83" i="8" s="1"/>
  <c r="AB80" i="8"/>
  <c r="X22" i="8"/>
  <c r="Y4" i="8"/>
  <c r="AD68" i="8"/>
  <c r="AC69" i="8"/>
  <c r="AC71" i="8" s="1"/>
  <c r="AC87" i="8"/>
  <c r="AC89" i="8" s="1"/>
  <c r="Z7" i="8" s="1"/>
  <c r="AD86" i="8"/>
  <c r="AF118" i="8"/>
  <c r="AE119" i="8"/>
  <c r="AE121" i="8" s="1"/>
  <c r="W6" i="8"/>
  <c r="Z91" i="8"/>
  <c r="Z93" i="8" s="1"/>
  <c r="AE107" i="8"/>
  <c r="AE109" i="8" s="1"/>
  <c r="AF106" i="8"/>
  <c r="Y16" i="8"/>
  <c r="Y25" i="8" s="1"/>
  <c r="Z23" i="7"/>
  <c r="AD118" i="7"/>
  <c r="AD120" i="7" s="1"/>
  <c r="AA16" i="7" s="1"/>
  <c r="AE117" i="7"/>
  <c r="AC69" i="7"/>
  <c r="AC71" i="7" s="1"/>
  <c r="Z4" i="7" s="1"/>
  <c r="AD68" i="7"/>
  <c r="W6" i="7"/>
  <c r="V24" i="7"/>
  <c r="V8" i="7"/>
  <c r="V26" i="7" s="1"/>
  <c r="AC122" i="7"/>
  <c r="AC124" i="7" s="1"/>
  <c r="Z13" i="7"/>
  <c r="Z17" i="7" s="1"/>
  <c r="AA32" i="7" s="1"/>
  <c r="AA34" i="7" s="1"/>
  <c r="AD100" i="7"/>
  <c r="AD102" i="7" s="1"/>
  <c r="AE99" i="7"/>
  <c r="AE74" i="7"/>
  <c r="AD75" i="7"/>
  <c r="AD77" i="7" s="1"/>
  <c r="AA5" i="7" s="1"/>
  <c r="AD106" i="7"/>
  <c r="AD108" i="7" s="1"/>
  <c r="AA14" i="7" s="1"/>
  <c r="AE105" i="7"/>
  <c r="AA86" i="7"/>
  <c r="Z87" i="7"/>
  <c r="Z89" i="7" s="1"/>
  <c r="W7" i="7" s="1"/>
  <c r="W25" i="7" s="1"/>
  <c r="AE112" i="7"/>
  <c r="AE114" i="7" s="1"/>
  <c r="AB15" i="7" s="1"/>
  <c r="AF111" i="7"/>
  <c r="AA81" i="7"/>
  <c r="AA83" i="7" s="1"/>
  <c r="AB80" i="7"/>
  <c r="Y22" i="7"/>
  <c r="X91" i="4"/>
  <c r="Z69" i="4"/>
  <c r="Z71" i="4" s="1"/>
  <c r="AA68" i="4"/>
  <c r="V4" i="4"/>
  <c r="AC118" i="4"/>
  <c r="AC120" i="4" s="1"/>
  <c r="Z16" i="4" s="1"/>
  <c r="AD117" i="4"/>
  <c r="U22" i="4"/>
  <c r="U8" i="4"/>
  <c r="U26" i="4" s="1"/>
  <c r="AF74" i="4"/>
  <c r="AE75" i="4"/>
  <c r="AE77" i="4" s="1"/>
  <c r="AB5" i="4" s="1"/>
  <c r="Z81" i="4"/>
  <c r="Z83" i="4" s="1"/>
  <c r="W6" i="4" s="1"/>
  <c r="W24" i="4" s="1"/>
  <c r="AA80" i="4"/>
  <c r="AC106" i="4"/>
  <c r="AC108" i="4" s="1"/>
  <c r="Z14" i="4" s="1"/>
  <c r="Z23" i="4" s="1"/>
  <c r="AD105" i="4"/>
  <c r="Z86" i="4"/>
  <c r="Y87" i="4"/>
  <c r="Y89" i="4" s="1"/>
  <c r="V7" i="4" s="1"/>
  <c r="V25" i="4" s="1"/>
  <c r="AD112" i="4"/>
  <c r="AD114" i="4" s="1"/>
  <c r="AA15" i="4" s="1"/>
  <c r="AE111" i="4"/>
  <c r="X93" i="4"/>
  <c r="AC100" i="4"/>
  <c r="AC102" i="4" s="1"/>
  <c r="AD99" i="4"/>
  <c r="AB122" i="4"/>
  <c r="AB124" i="4" s="1"/>
  <c r="Y13" i="4"/>
  <c r="Y17" i="4" s="1"/>
  <c r="V26" i="8" l="1"/>
  <c r="V24" i="8"/>
  <c r="AG74" i="8"/>
  <c r="AF75" i="8"/>
  <c r="AF77" i="8" s="1"/>
  <c r="AC5" i="8" s="1"/>
  <c r="AC14" i="8" s="1"/>
  <c r="AC23" i="8" s="1"/>
  <c r="AC89" i="14"/>
  <c r="AC91" i="14" s="1"/>
  <c r="Z7" i="14" s="1"/>
  <c r="Z27" i="14" s="1"/>
  <c r="AD88" i="14"/>
  <c r="AF102" i="14"/>
  <c r="AF104" i="14" s="1"/>
  <c r="AG101" i="14"/>
  <c r="AE136" i="14"/>
  <c r="AE138" i="14" s="1"/>
  <c r="AB13" i="14"/>
  <c r="AB19" i="14" s="1"/>
  <c r="AC34" i="14" s="1"/>
  <c r="AC36" i="14" s="1"/>
  <c r="AH125" i="14"/>
  <c r="AG126" i="14"/>
  <c r="AG128" i="14" s="1"/>
  <c r="AG16" i="14" s="1"/>
  <c r="AG131" i="14"/>
  <c r="AF132" i="14"/>
  <c r="AF134" i="14" s="1"/>
  <c r="AC18" i="14" s="1"/>
  <c r="AF77" i="14"/>
  <c r="AF79" i="14" s="1"/>
  <c r="AC5" i="14" s="1"/>
  <c r="AC25" i="14" s="1"/>
  <c r="AG76" i="14"/>
  <c r="X24" i="14"/>
  <c r="X8" i="14"/>
  <c r="X28" i="14" s="1"/>
  <c r="AC82" i="14"/>
  <c r="AB83" i="14"/>
  <c r="AB85" i="14" s="1"/>
  <c r="Y6" i="14" s="1"/>
  <c r="Y26" i="14" s="1"/>
  <c r="AA93" i="14"/>
  <c r="AA95" i="14" s="1"/>
  <c r="AH119" i="14"/>
  <c r="AG120" i="14"/>
  <c r="AG122" i="14" s="1"/>
  <c r="AD15" i="14" s="1"/>
  <c r="AF108" i="14"/>
  <c r="AF110" i="14" s="1"/>
  <c r="AC14" i="14" s="1"/>
  <c r="AG107" i="14"/>
  <c r="AG114" i="14"/>
  <c r="AG116" i="14" s="1"/>
  <c r="AD17" i="14" s="1"/>
  <c r="AH113" i="14"/>
  <c r="AC71" i="14"/>
  <c r="AC73" i="14" s="1"/>
  <c r="AD70" i="14"/>
  <c r="Y4" i="14"/>
  <c r="X24" i="13"/>
  <c r="X8" i="13"/>
  <c r="X28" i="13" s="1"/>
  <c r="AC83" i="13"/>
  <c r="AC85" i="13" s="1"/>
  <c r="Z6" i="13" s="1"/>
  <c r="Z26" i="13" s="1"/>
  <c r="AD82" i="13"/>
  <c r="AF102" i="13"/>
  <c r="AF104" i="13" s="1"/>
  <c r="AG101" i="13"/>
  <c r="AB93" i="13"/>
  <c r="AB95" i="13" s="1"/>
  <c r="Y4" i="13"/>
  <c r="AG120" i="13"/>
  <c r="AG122" i="13" s="1"/>
  <c r="AD15" i="13" s="1"/>
  <c r="AH119" i="13"/>
  <c r="AH125" i="13"/>
  <c r="AG126" i="13"/>
  <c r="AG128" i="13" s="1"/>
  <c r="AG16" i="13" s="1"/>
  <c r="AC71" i="13"/>
  <c r="AC73" i="13" s="1"/>
  <c r="AD70" i="13"/>
  <c r="AF77" i="13"/>
  <c r="AF79" i="13" s="1"/>
  <c r="AC5" i="13" s="1"/>
  <c r="AC25" i="13" s="1"/>
  <c r="AG76" i="13"/>
  <c r="AG108" i="13"/>
  <c r="AG110" i="13" s="1"/>
  <c r="AD14" i="13" s="1"/>
  <c r="AH107" i="13"/>
  <c r="AC89" i="13"/>
  <c r="AC91" i="13" s="1"/>
  <c r="Z7" i="13" s="1"/>
  <c r="Z27" i="13" s="1"/>
  <c r="AD88" i="13"/>
  <c r="AE136" i="13"/>
  <c r="AE138" i="13" s="1"/>
  <c r="AB13" i="13"/>
  <c r="AB19" i="13" s="1"/>
  <c r="AC34" i="13" s="1"/>
  <c r="AC36" i="13" s="1"/>
  <c r="AH113" i="13"/>
  <c r="AG114" i="13"/>
  <c r="AG116" i="13" s="1"/>
  <c r="AD17" i="13" s="1"/>
  <c r="AH131" i="13"/>
  <c r="AG132" i="13"/>
  <c r="AG134" i="13" s="1"/>
  <c r="AD18" i="13" s="1"/>
  <c r="AG126" i="10"/>
  <c r="AG128" i="10" s="1"/>
  <c r="AH125" i="10"/>
  <c r="AA93" i="10"/>
  <c r="AA95" i="10" s="1"/>
  <c r="AG120" i="10"/>
  <c r="AG122" i="10" s="1"/>
  <c r="AH119" i="10"/>
  <c r="AB83" i="10"/>
  <c r="AB85" i="10" s="1"/>
  <c r="Y6" i="10" s="1"/>
  <c r="Y26" i="10" s="1"/>
  <c r="AC82" i="10"/>
  <c r="X8" i="10"/>
  <c r="X28" i="10" s="1"/>
  <c r="X24" i="10"/>
  <c r="Y4" i="10"/>
  <c r="AG107" i="10"/>
  <c r="AF108" i="10"/>
  <c r="AF110" i="10" s="1"/>
  <c r="AC14" i="10" s="1"/>
  <c r="AH113" i="10"/>
  <c r="AG114" i="10"/>
  <c r="AG116" i="10" s="1"/>
  <c r="AD17" i="10" s="1"/>
  <c r="AE136" i="10"/>
  <c r="AE138" i="10" s="1"/>
  <c r="AB13" i="10"/>
  <c r="AB19" i="10" s="1"/>
  <c r="AC34" i="10" s="1"/>
  <c r="AG76" i="10"/>
  <c r="AF77" i="10"/>
  <c r="AF79" i="10" s="1"/>
  <c r="AC5" i="10" s="1"/>
  <c r="AD88" i="10"/>
  <c r="AC89" i="10"/>
  <c r="AC91" i="10" s="1"/>
  <c r="Z7" i="10" s="1"/>
  <c r="Z27" i="10" s="1"/>
  <c r="AF132" i="10"/>
  <c r="AF134" i="10" s="1"/>
  <c r="AC18" i="10" s="1"/>
  <c r="AG131" i="10"/>
  <c r="AG101" i="10"/>
  <c r="AF102" i="10"/>
  <c r="AF104" i="10" s="1"/>
  <c r="AC71" i="10"/>
  <c r="AC73" i="10" s="1"/>
  <c r="AD70" i="10"/>
  <c r="AE123" i="9"/>
  <c r="X25" i="9"/>
  <c r="AF117" i="9"/>
  <c r="AF119" i="9" s="1"/>
  <c r="AG116" i="9"/>
  <c r="Y16" i="9"/>
  <c r="Y17" i="9" s="1"/>
  <c r="Z32" i="9" s="1"/>
  <c r="Z34" i="9" s="1"/>
  <c r="Y25" i="9"/>
  <c r="AG98" i="9"/>
  <c r="AF99" i="9"/>
  <c r="AF101" i="9" s="1"/>
  <c r="AG111" i="9"/>
  <c r="AG113" i="9" s="1"/>
  <c r="AH110" i="9"/>
  <c r="X22" i="9"/>
  <c r="X8" i="9"/>
  <c r="X26" i="9" s="1"/>
  <c r="AD85" i="9"/>
  <c r="AC86" i="9"/>
  <c r="AC88" i="9" s="1"/>
  <c r="Z7" i="9" s="1"/>
  <c r="AC68" i="9"/>
  <c r="AC70" i="9" s="1"/>
  <c r="AD67" i="9"/>
  <c r="AG73" i="9"/>
  <c r="AF74" i="9"/>
  <c r="AF76" i="9" s="1"/>
  <c r="AC5" i="9" s="1"/>
  <c r="AB90" i="9"/>
  <c r="AB92" i="9" s="1"/>
  <c r="Y4" i="9"/>
  <c r="AE121" i="9"/>
  <c r="AB13" i="9"/>
  <c r="AA24" i="9"/>
  <c r="AA15" i="9"/>
  <c r="AH104" i="9"/>
  <c r="AG105" i="9"/>
  <c r="AG107" i="9" s="1"/>
  <c r="AE80" i="9"/>
  <c r="AE82" i="9" s="1"/>
  <c r="AB6" i="9" s="1"/>
  <c r="AF79" i="9"/>
  <c r="AB14" i="9"/>
  <c r="AB23" i="9" s="1"/>
  <c r="X6" i="8"/>
  <c r="AA91" i="8"/>
  <c r="AA93" i="8" s="1"/>
  <c r="W15" i="8"/>
  <c r="W17" i="8" s="1"/>
  <c r="X32" i="8" s="1"/>
  <c r="X34" i="8" s="1"/>
  <c r="W8" i="8"/>
  <c r="AF119" i="8"/>
  <c r="AF121" i="8" s="1"/>
  <c r="AG118" i="8"/>
  <c r="AD87" i="8"/>
  <c r="AD89" i="8" s="1"/>
  <c r="AA7" i="8" s="1"/>
  <c r="AE86" i="8"/>
  <c r="Z16" i="8"/>
  <c r="Z25" i="8" s="1"/>
  <c r="AG113" i="8"/>
  <c r="AG115" i="8" s="1"/>
  <c r="AH112" i="8"/>
  <c r="AF101" i="8"/>
  <c r="AF103" i="8" s="1"/>
  <c r="AG100" i="8"/>
  <c r="AE123" i="8"/>
  <c r="AE125" i="8" s="1"/>
  <c r="AB13" i="8"/>
  <c r="AF107" i="8"/>
  <c r="AF109" i="8" s="1"/>
  <c r="AG106" i="8"/>
  <c r="Z4" i="8"/>
  <c r="AE68" i="8"/>
  <c r="AD69" i="8"/>
  <c r="AD71" i="8" s="1"/>
  <c r="Y22" i="8"/>
  <c r="AC80" i="8"/>
  <c r="AB81" i="8"/>
  <c r="AB83" i="8" s="1"/>
  <c r="AE68" i="7"/>
  <c r="AD69" i="7"/>
  <c r="AD71" i="7" s="1"/>
  <c r="AA4" i="7" s="1"/>
  <c r="AF117" i="7"/>
  <c r="AE118" i="7"/>
  <c r="AE120" i="7" s="1"/>
  <c r="AB16" i="7" s="1"/>
  <c r="AA22" i="7"/>
  <c r="AC80" i="7"/>
  <c r="AB81" i="7"/>
  <c r="AB83" i="7" s="1"/>
  <c r="Z22" i="7"/>
  <c r="AG111" i="7"/>
  <c r="AF112" i="7"/>
  <c r="AF114" i="7" s="1"/>
  <c r="AC15" i="7" s="1"/>
  <c r="AE106" i="7"/>
  <c r="AE108" i="7" s="1"/>
  <c r="AB14" i="7" s="1"/>
  <c r="AF105" i="7"/>
  <c r="AF74" i="7"/>
  <c r="AE75" i="7"/>
  <c r="AE77" i="7" s="1"/>
  <c r="AB5" i="7" s="1"/>
  <c r="AB23" i="7" s="1"/>
  <c r="W24" i="7"/>
  <c r="W8" i="7"/>
  <c r="W26" i="7" s="1"/>
  <c r="AD122" i="7"/>
  <c r="AD124" i="7" s="1"/>
  <c r="AA13" i="7"/>
  <c r="AA17" i="7" s="1"/>
  <c r="AB32" i="7" s="1"/>
  <c r="AB34" i="7" s="1"/>
  <c r="AB86" i="7"/>
  <c r="AA87" i="7"/>
  <c r="AA89" i="7" s="1"/>
  <c r="X7" i="7" s="1"/>
  <c r="X25" i="7" s="1"/>
  <c r="AA23" i="7"/>
  <c r="X6" i="7"/>
  <c r="AA91" i="7"/>
  <c r="Z91" i="7"/>
  <c r="Z93" i="7" s="1"/>
  <c r="AA93" i="7" s="1"/>
  <c r="AF99" i="7"/>
  <c r="AE100" i="7"/>
  <c r="AE102" i="7" s="1"/>
  <c r="AE105" i="4"/>
  <c r="AD106" i="4"/>
  <c r="AD108" i="4" s="1"/>
  <c r="AA14" i="4" s="1"/>
  <c r="AA23" i="4" s="1"/>
  <c r="AB80" i="4"/>
  <c r="AA81" i="4"/>
  <c r="AA83" i="4" s="1"/>
  <c r="X6" i="4" s="1"/>
  <c r="X24" i="4" s="1"/>
  <c r="AF75" i="4"/>
  <c r="AF77" i="4" s="1"/>
  <c r="AC5" i="4" s="1"/>
  <c r="AG74" i="4"/>
  <c r="AE99" i="4"/>
  <c r="AD100" i="4"/>
  <c r="AD102" i="4" s="1"/>
  <c r="AD118" i="4"/>
  <c r="AD120" i="4" s="1"/>
  <c r="AA16" i="4" s="1"/>
  <c r="AE117" i="4"/>
  <c r="AC122" i="4"/>
  <c r="AC124" i="4" s="1"/>
  <c r="Z13" i="4"/>
  <c r="Z17" i="4" s="1"/>
  <c r="V22" i="4"/>
  <c r="V8" i="4"/>
  <c r="V26" i="4" s="1"/>
  <c r="AF111" i="4"/>
  <c r="AE112" i="4"/>
  <c r="AE114" i="4" s="1"/>
  <c r="AB15" i="4" s="1"/>
  <c r="Y91" i="4"/>
  <c r="Y93" i="4" s="1"/>
  <c r="AB68" i="4"/>
  <c r="AA69" i="4"/>
  <c r="AA71" i="4" s="1"/>
  <c r="W4" i="4"/>
  <c r="Z87" i="4"/>
  <c r="Z89" i="4" s="1"/>
  <c r="W7" i="4" s="1"/>
  <c r="W25" i="4" s="1"/>
  <c r="AA86" i="4"/>
  <c r="AG75" i="8" l="1"/>
  <c r="AG77" i="8" s="1"/>
  <c r="AD5" i="8" s="1"/>
  <c r="AD14" i="8" s="1"/>
  <c r="AD23" i="8" s="1"/>
  <c r="AH74" i="8"/>
  <c r="AB93" i="14"/>
  <c r="AB95" i="14"/>
  <c r="AD71" i="14"/>
  <c r="AD73" i="14" s="1"/>
  <c r="AE70" i="14"/>
  <c r="AH131" i="14"/>
  <c r="AH132" i="14" s="1"/>
  <c r="AG132" i="14"/>
  <c r="AG134" i="14" s="1"/>
  <c r="AD18" i="14" s="1"/>
  <c r="AH114" i="14"/>
  <c r="AH116" i="14" s="1"/>
  <c r="AE17" i="14" s="1"/>
  <c r="AI113" i="14"/>
  <c r="AH126" i="14"/>
  <c r="AH128" i="14" s="1"/>
  <c r="AH16" i="14" s="1"/>
  <c r="AI125" i="14"/>
  <c r="Y8" i="14"/>
  <c r="Y28" i="14" s="1"/>
  <c r="Y24" i="14"/>
  <c r="AG77" i="14"/>
  <c r="AG79" i="14" s="1"/>
  <c r="AD5" i="14" s="1"/>
  <c r="AD25" i="14" s="1"/>
  <c r="AH76" i="14"/>
  <c r="Z4" i="14"/>
  <c r="AH107" i="14"/>
  <c r="AG108" i="14"/>
  <c r="AG110" i="14" s="1"/>
  <c r="AD14" i="14" s="1"/>
  <c r="AH101" i="14"/>
  <c r="AG102" i="14"/>
  <c r="AG104" i="14" s="1"/>
  <c r="AF136" i="14"/>
  <c r="AF138" i="14" s="1"/>
  <c r="AC13" i="14"/>
  <c r="AC19" i="14" s="1"/>
  <c r="AD34" i="14" s="1"/>
  <c r="AD36" i="14" s="1"/>
  <c r="AH120" i="14"/>
  <c r="AH122" i="14" s="1"/>
  <c r="AE15" i="14" s="1"/>
  <c r="AI119" i="14"/>
  <c r="AD89" i="14"/>
  <c r="AD91" i="14" s="1"/>
  <c r="AA7" i="14" s="1"/>
  <c r="AA27" i="14" s="1"/>
  <c r="AE88" i="14"/>
  <c r="AC83" i="14"/>
  <c r="AC85" i="14" s="1"/>
  <c r="Z6" i="14" s="1"/>
  <c r="Z26" i="14" s="1"/>
  <c r="AD82" i="14"/>
  <c r="AC93" i="13"/>
  <c r="AC95" i="13" s="1"/>
  <c r="Z4" i="13"/>
  <c r="AI119" i="13"/>
  <c r="AH120" i="13"/>
  <c r="AH122" i="13" s="1"/>
  <c r="AE15" i="13" s="1"/>
  <c r="Y24" i="13"/>
  <c r="Y8" i="13"/>
  <c r="Y28" i="13" s="1"/>
  <c r="AH101" i="13"/>
  <c r="AG102" i="13"/>
  <c r="AG104" i="13" s="1"/>
  <c r="AF136" i="13"/>
  <c r="AF138" i="13" s="1"/>
  <c r="AC13" i="13"/>
  <c r="AC19" i="13" s="1"/>
  <c r="AD34" i="13" s="1"/>
  <c r="AD36" i="13" s="1"/>
  <c r="AD89" i="13"/>
  <c r="AD91" i="13" s="1"/>
  <c r="AA7" i="13" s="1"/>
  <c r="AA27" i="13" s="1"/>
  <c r="AE88" i="13"/>
  <c r="AD83" i="13"/>
  <c r="AD85" i="13" s="1"/>
  <c r="AA6" i="13" s="1"/>
  <c r="AA26" i="13" s="1"/>
  <c r="AE82" i="13"/>
  <c r="AH126" i="13"/>
  <c r="AH128" i="13" s="1"/>
  <c r="AH16" i="13" s="1"/>
  <c r="AI125" i="13"/>
  <c r="AH132" i="13"/>
  <c r="AH134" i="13" s="1"/>
  <c r="AE18" i="13" s="1"/>
  <c r="AI131" i="13"/>
  <c r="AI113" i="13"/>
  <c r="AH114" i="13"/>
  <c r="AH116" i="13" s="1"/>
  <c r="AE17" i="13" s="1"/>
  <c r="AH108" i="13"/>
  <c r="AH110" i="13" s="1"/>
  <c r="AE14" i="13" s="1"/>
  <c r="AI107" i="13"/>
  <c r="AH76" i="13"/>
  <c r="AG77" i="13"/>
  <c r="AG79" i="13" s="1"/>
  <c r="AD5" i="13" s="1"/>
  <c r="AD25" i="13" s="1"/>
  <c r="AD71" i="13"/>
  <c r="AD73" i="13" s="1"/>
  <c r="AE70" i="13"/>
  <c r="AB93" i="10"/>
  <c r="AB95" i="10" s="1"/>
  <c r="AI125" i="10"/>
  <c r="AH126" i="10"/>
  <c r="AH128" i="10" s="1"/>
  <c r="AH120" i="10"/>
  <c r="AH122" i="10" s="1"/>
  <c r="AI119" i="10"/>
  <c r="AD82" i="10"/>
  <c r="AC83" i="10"/>
  <c r="AC85" i="10" s="1"/>
  <c r="Z6" i="10" s="1"/>
  <c r="Z26" i="10" s="1"/>
  <c r="AG77" i="10"/>
  <c r="AG79" i="10" s="1"/>
  <c r="AD5" i="10" s="1"/>
  <c r="AH76" i="10"/>
  <c r="AI113" i="10"/>
  <c r="AH114" i="10"/>
  <c r="AH116" i="10" s="1"/>
  <c r="AE17" i="10" s="1"/>
  <c r="Z4" i="10"/>
  <c r="Y24" i="10"/>
  <c r="Y8" i="10"/>
  <c r="Y28" i="10" s="1"/>
  <c r="AF136" i="10"/>
  <c r="AF138" i="10" s="1"/>
  <c r="AC13" i="10"/>
  <c r="AC19" i="10" s="1"/>
  <c r="AD34" i="10" s="1"/>
  <c r="AH107" i="10"/>
  <c r="AG108" i="10"/>
  <c r="AG110" i="10" s="1"/>
  <c r="AD14" i="10" s="1"/>
  <c r="AH131" i="10"/>
  <c r="AG132" i="10"/>
  <c r="AG134" i="10" s="1"/>
  <c r="AD18" i="10" s="1"/>
  <c r="AE88" i="10"/>
  <c r="AD89" i="10"/>
  <c r="AD91" i="10" s="1"/>
  <c r="AA7" i="10" s="1"/>
  <c r="AA27" i="10" s="1"/>
  <c r="AD71" i="10"/>
  <c r="AD73" i="10" s="1"/>
  <c r="AE70" i="10"/>
  <c r="AH101" i="10"/>
  <c r="AG102" i="10"/>
  <c r="AG104" i="10" s="1"/>
  <c r="AC25" i="10"/>
  <c r="AB24" i="9"/>
  <c r="AB15" i="9"/>
  <c r="AC90" i="9"/>
  <c r="AC92" i="9" s="1"/>
  <c r="Z4" i="9"/>
  <c r="AD86" i="9"/>
  <c r="AD88" i="9" s="1"/>
  <c r="AA7" i="9" s="1"/>
  <c r="AE85" i="9"/>
  <c r="AF80" i="9"/>
  <c r="AF82" i="9" s="1"/>
  <c r="AC6" i="9" s="1"/>
  <c r="AG79" i="9"/>
  <c r="AI110" i="9"/>
  <c r="AH111" i="9"/>
  <c r="AH113" i="9" s="1"/>
  <c r="Z16" i="9"/>
  <c r="Z17" i="9" s="1"/>
  <c r="AA32" i="9" s="1"/>
  <c r="AA34" i="9" s="1"/>
  <c r="Z25" i="9"/>
  <c r="AF121" i="9"/>
  <c r="AF123" i="9" s="1"/>
  <c r="AC13" i="9"/>
  <c r="AH105" i="9"/>
  <c r="AH107" i="9" s="1"/>
  <c r="AI104" i="9"/>
  <c r="AG99" i="9"/>
  <c r="AG101" i="9" s="1"/>
  <c r="AH98" i="9"/>
  <c r="Y22" i="9"/>
  <c r="Y8" i="9"/>
  <c r="Y26" i="9" s="1"/>
  <c r="AH116" i="9"/>
  <c r="AG117" i="9"/>
  <c r="AG119" i="9" s="1"/>
  <c r="AC14" i="9"/>
  <c r="AC23" i="9" s="1"/>
  <c r="AG74" i="9"/>
  <c r="AG76" i="9" s="1"/>
  <c r="AD5" i="9" s="1"/>
  <c r="AH73" i="9"/>
  <c r="AD68" i="9"/>
  <c r="AD70" i="9" s="1"/>
  <c r="AE67" i="9"/>
  <c r="AA4" i="8"/>
  <c r="AA16" i="8"/>
  <c r="AA25" i="8" s="1"/>
  <c r="AF86" i="8"/>
  <c r="AE87" i="8"/>
  <c r="AE89" i="8" s="1"/>
  <c r="AB7" i="8" s="1"/>
  <c r="AE69" i="8"/>
  <c r="AE71" i="8" s="1"/>
  <c r="AF68" i="8"/>
  <c r="AG119" i="8"/>
  <c r="AG121" i="8" s="1"/>
  <c r="AH118" i="8"/>
  <c r="Z22" i="8"/>
  <c r="W26" i="8"/>
  <c r="AG107" i="8"/>
  <c r="AG109" i="8" s="1"/>
  <c r="AH106" i="8"/>
  <c r="AH100" i="8"/>
  <c r="AG101" i="8"/>
  <c r="AG103" i="8" s="1"/>
  <c r="AF123" i="8"/>
  <c r="AF125" i="8" s="1"/>
  <c r="AC13" i="8"/>
  <c r="Y6" i="8"/>
  <c r="AB91" i="8"/>
  <c r="AB93" i="8" s="1"/>
  <c r="AH113" i="8"/>
  <c r="AH115" i="8" s="1"/>
  <c r="AI112" i="8"/>
  <c r="W24" i="8"/>
  <c r="X15" i="8"/>
  <c r="X17" i="8" s="1"/>
  <c r="Y32" i="8" s="1"/>
  <c r="Y34" i="8" s="1"/>
  <c r="X8" i="8"/>
  <c r="AD80" i="8"/>
  <c r="AC81" i="8"/>
  <c r="AC83" i="8" s="1"/>
  <c r="AF118" i="7"/>
  <c r="AF120" i="7" s="1"/>
  <c r="AC16" i="7" s="1"/>
  <c r="AG117" i="7"/>
  <c r="AF68" i="7"/>
  <c r="AE69" i="7"/>
  <c r="AE71" i="7" s="1"/>
  <c r="AB4" i="7" s="1"/>
  <c r="AF100" i="7"/>
  <c r="AF102" i="7" s="1"/>
  <c r="AG99" i="7"/>
  <c r="AE122" i="7"/>
  <c r="AE124" i="7" s="1"/>
  <c r="AB13" i="7"/>
  <c r="AB17" i="7" s="1"/>
  <c r="AC32" i="7" s="1"/>
  <c r="AC34" i="7" s="1"/>
  <c r="AG112" i="7"/>
  <c r="AG114" i="7" s="1"/>
  <c r="AD15" i="7" s="1"/>
  <c r="AH111" i="7"/>
  <c r="AF106" i="7"/>
  <c r="AF108" i="7" s="1"/>
  <c r="AC14" i="7" s="1"/>
  <c r="AG105" i="7"/>
  <c r="AC86" i="7"/>
  <c r="AB87" i="7"/>
  <c r="AB89" i="7" s="1"/>
  <c r="Y7" i="7" s="1"/>
  <c r="Y25" i="7" s="1"/>
  <c r="Y6" i="7"/>
  <c r="AG74" i="7"/>
  <c r="AF75" i="7"/>
  <c r="AF77" i="7" s="1"/>
  <c r="AC5" i="7" s="1"/>
  <c r="X24" i="7"/>
  <c r="X8" i="7"/>
  <c r="X26" i="7" s="1"/>
  <c r="AD80" i="7"/>
  <c r="AC81" i="7"/>
  <c r="AC83" i="7" s="1"/>
  <c r="AF117" i="4"/>
  <c r="AE118" i="4"/>
  <c r="AE120" i="4" s="1"/>
  <c r="AB16" i="4" s="1"/>
  <c r="AA87" i="4"/>
  <c r="AA89" i="4" s="1"/>
  <c r="X7" i="4" s="1"/>
  <c r="X25" i="4" s="1"/>
  <c r="AB86" i="4"/>
  <c r="AD122" i="4"/>
  <c r="AD124" i="4" s="1"/>
  <c r="AA13" i="4"/>
  <c r="AA17" i="4" s="1"/>
  <c r="AF99" i="4"/>
  <c r="AE100" i="4"/>
  <c r="AE102" i="4" s="1"/>
  <c r="W22" i="4"/>
  <c r="W8" i="4"/>
  <c r="W26" i="4" s="1"/>
  <c r="AH74" i="4"/>
  <c r="AG75" i="4"/>
  <c r="AG77" i="4" s="1"/>
  <c r="AD5" i="4" s="1"/>
  <c r="Z91" i="4"/>
  <c r="Z93" i="4" s="1"/>
  <c r="X4" i="4"/>
  <c r="AC68" i="4"/>
  <c r="AB69" i="4"/>
  <c r="AB71" i="4" s="1"/>
  <c r="AC80" i="4"/>
  <c r="AB81" i="4"/>
  <c r="AB83" i="4" s="1"/>
  <c r="Y6" i="4" s="1"/>
  <c r="Y24" i="4" s="1"/>
  <c r="AF112" i="4"/>
  <c r="AF114" i="4" s="1"/>
  <c r="AC15" i="4" s="1"/>
  <c r="AG111" i="4"/>
  <c r="AE106" i="4"/>
  <c r="AE108" i="4" s="1"/>
  <c r="AB14" i="4" s="1"/>
  <c r="AB23" i="4" s="1"/>
  <c r="AF105" i="4"/>
  <c r="AI74" i="8" l="1"/>
  <c r="AH75" i="8"/>
  <c r="AH77" i="8" s="1"/>
  <c r="AE5" i="8" s="1"/>
  <c r="AC93" i="14"/>
  <c r="AC95" i="14" s="1"/>
  <c r="AI76" i="14"/>
  <c r="AH77" i="14"/>
  <c r="AH79" i="14" s="1"/>
  <c r="AE5" i="14" s="1"/>
  <c r="AD83" i="14"/>
  <c r="AD85" i="14" s="1"/>
  <c r="AA6" i="14" s="1"/>
  <c r="AA26" i="14" s="1"/>
  <c r="AE82" i="14"/>
  <c r="AE89" i="14"/>
  <c r="AE91" i="14" s="1"/>
  <c r="AB7" i="14" s="1"/>
  <c r="AB27" i="14" s="1"/>
  <c r="AF88" i="14"/>
  <c r="AI126" i="14"/>
  <c r="AI128" i="14" s="1"/>
  <c r="AI16" i="14" s="1"/>
  <c r="AJ125" i="14"/>
  <c r="AJ119" i="14"/>
  <c r="AI120" i="14"/>
  <c r="AI122" i="14" s="1"/>
  <c r="AF15" i="14" s="1"/>
  <c r="AJ113" i="14"/>
  <c r="AI114" i="14"/>
  <c r="AI116" i="14" s="1"/>
  <c r="AF17" i="14" s="1"/>
  <c r="AI131" i="14"/>
  <c r="AI132" i="14" s="1"/>
  <c r="AH134" i="14"/>
  <c r="AE18" i="14" s="1"/>
  <c r="AG136" i="14"/>
  <c r="AG138" i="14" s="1"/>
  <c r="AD13" i="14"/>
  <c r="AD19" i="14" s="1"/>
  <c r="AE34" i="14" s="1"/>
  <c r="AE36" i="14" s="1"/>
  <c r="AE71" i="14"/>
  <c r="AE73" i="14" s="1"/>
  <c r="AF70" i="14"/>
  <c r="AA4" i="14"/>
  <c r="AH102" i="14"/>
  <c r="AH104" i="14" s="1"/>
  <c r="AI101" i="14"/>
  <c r="AH108" i="14"/>
  <c r="AH110" i="14" s="1"/>
  <c r="AE14" i="14" s="1"/>
  <c r="AI107" i="14"/>
  <c r="Z8" i="14"/>
  <c r="Z28" i="14" s="1"/>
  <c r="Z24" i="14"/>
  <c r="AE89" i="13"/>
  <c r="AE91" i="13" s="1"/>
  <c r="AB7" i="13" s="1"/>
  <c r="AB27" i="13" s="1"/>
  <c r="AF88" i="13"/>
  <c r="AG136" i="13"/>
  <c r="AG138" i="13" s="1"/>
  <c r="AD13" i="13"/>
  <c r="AD19" i="13" s="1"/>
  <c r="AE34" i="13" s="1"/>
  <c r="AE36" i="13" s="1"/>
  <c r="AI101" i="13"/>
  <c r="AH102" i="13"/>
  <c r="AH104" i="13" s="1"/>
  <c r="AD93" i="13"/>
  <c r="AD95" i="13" s="1"/>
  <c r="AA4" i="13"/>
  <c r="AH77" i="13"/>
  <c r="AH79" i="13" s="1"/>
  <c r="AE5" i="13" s="1"/>
  <c r="AE25" i="13" s="1"/>
  <c r="AI76" i="13"/>
  <c r="AI114" i="13"/>
  <c r="AI116" i="13" s="1"/>
  <c r="AF17" i="13" s="1"/>
  <c r="AJ113" i="13"/>
  <c r="AI120" i="13"/>
  <c r="AI122" i="13" s="1"/>
  <c r="AF15" i="13" s="1"/>
  <c r="AJ119" i="13"/>
  <c r="AI132" i="13"/>
  <c r="AI134" i="13" s="1"/>
  <c r="AF18" i="13" s="1"/>
  <c r="AJ131" i="13"/>
  <c r="Z24" i="13"/>
  <c r="Z8" i="13"/>
  <c r="Z28" i="13" s="1"/>
  <c r="AI108" i="13"/>
  <c r="AI110" i="13" s="1"/>
  <c r="AF14" i="13" s="1"/>
  <c r="AJ107" i="13"/>
  <c r="AJ125" i="13"/>
  <c r="AI126" i="13"/>
  <c r="AI128" i="13" s="1"/>
  <c r="AI16" i="13" s="1"/>
  <c r="AE71" i="13"/>
  <c r="AE73" i="13" s="1"/>
  <c r="AF70" i="13"/>
  <c r="AE83" i="13"/>
  <c r="AE85" i="13" s="1"/>
  <c r="AB6" i="13" s="1"/>
  <c r="AB26" i="13" s="1"/>
  <c r="AF82" i="13"/>
  <c r="AC93" i="10"/>
  <c r="AC95" i="10" s="1"/>
  <c r="AI126" i="10"/>
  <c r="AI128" i="10" s="1"/>
  <c r="AJ125" i="10"/>
  <c r="AJ119" i="10"/>
  <c r="AI120" i="10"/>
  <c r="AI122" i="10" s="1"/>
  <c r="AD25" i="10"/>
  <c r="AD83" i="10"/>
  <c r="AD85" i="10" s="1"/>
  <c r="AA6" i="10" s="1"/>
  <c r="AA26" i="10" s="1"/>
  <c r="AE82" i="10"/>
  <c r="AH108" i="10"/>
  <c r="AH110" i="10" s="1"/>
  <c r="AE14" i="10" s="1"/>
  <c r="AI107" i="10"/>
  <c r="Z24" i="10"/>
  <c r="Z8" i="10"/>
  <c r="Z28" i="10" s="1"/>
  <c r="AH77" i="10"/>
  <c r="AH79" i="10" s="1"/>
  <c r="AE5" i="10" s="1"/>
  <c r="AI76" i="10"/>
  <c r="AE89" i="10"/>
  <c r="AE91" i="10" s="1"/>
  <c r="AB7" i="10" s="1"/>
  <c r="AB27" i="10" s="1"/>
  <c r="AF88" i="10"/>
  <c r="AG136" i="10"/>
  <c r="AG138" i="10" s="1"/>
  <c r="AD13" i="10"/>
  <c r="AD19" i="10" s="1"/>
  <c r="AE34" i="10" s="1"/>
  <c r="AE71" i="10"/>
  <c r="AE73" i="10" s="1"/>
  <c r="AF70" i="10"/>
  <c r="AJ113" i="10"/>
  <c r="AI114" i="10"/>
  <c r="AI116" i="10" s="1"/>
  <c r="AF17" i="10" s="1"/>
  <c r="AA4" i="10"/>
  <c r="AH132" i="10"/>
  <c r="AH134" i="10" s="1"/>
  <c r="AE18" i="10" s="1"/>
  <c r="AI131" i="10"/>
  <c r="AI101" i="10"/>
  <c r="AH102" i="10"/>
  <c r="AH104" i="10" s="1"/>
  <c r="AD92" i="9"/>
  <c r="AD90" i="9"/>
  <c r="AA4" i="9"/>
  <c r="AI111" i="9"/>
  <c r="AI113" i="9" s="1"/>
  <c r="AJ110" i="9"/>
  <c r="AD14" i="9"/>
  <c r="AD23" i="9" s="1"/>
  <c r="AH79" i="9"/>
  <c r="AG80" i="9"/>
  <c r="AG82" i="9" s="1"/>
  <c r="AD6" i="9" s="1"/>
  <c r="AF67" i="9"/>
  <c r="AE68" i="9"/>
  <c r="AE70" i="9" s="1"/>
  <c r="AA16" i="9"/>
  <c r="AA17" i="9" s="1"/>
  <c r="AB32" i="9" s="1"/>
  <c r="AB34" i="9" s="1"/>
  <c r="AA25" i="9"/>
  <c r="AI73" i="9"/>
  <c r="AH74" i="9"/>
  <c r="AH76" i="9" s="1"/>
  <c r="AE5" i="9" s="1"/>
  <c r="AH117" i="9"/>
  <c r="AH119" i="9" s="1"/>
  <c r="AI116" i="9"/>
  <c r="AH99" i="9"/>
  <c r="AH101" i="9" s="1"/>
  <c r="AI98" i="9"/>
  <c r="Z22" i="9"/>
  <c r="Z8" i="9"/>
  <c r="Z26" i="9" s="1"/>
  <c r="AC15" i="9"/>
  <c r="AC24" i="9"/>
  <c r="AE86" i="9"/>
  <c r="AE88" i="9" s="1"/>
  <c r="AB7" i="9" s="1"/>
  <c r="AF85" i="9"/>
  <c r="AG121" i="9"/>
  <c r="AG123" i="9" s="1"/>
  <c r="AD13" i="9"/>
  <c r="AI105" i="9"/>
  <c r="AI107" i="9" s="1"/>
  <c r="AJ104" i="9"/>
  <c r="AJ112" i="8"/>
  <c r="AI113" i="8"/>
  <c r="AI115" i="8" s="1"/>
  <c r="AG68" i="8"/>
  <c r="AF69" i="8"/>
  <c r="AF71" i="8" s="1"/>
  <c r="X24" i="8"/>
  <c r="AB16" i="8"/>
  <c r="AB25" i="8" s="1"/>
  <c r="Y15" i="8"/>
  <c r="Y17" i="8" s="1"/>
  <c r="Z32" i="8" s="1"/>
  <c r="Z34" i="8" s="1"/>
  <c r="Y24" i="8"/>
  <c r="Y8" i="8"/>
  <c r="AF87" i="8"/>
  <c r="AF89" i="8" s="1"/>
  <c r="AC7" i="8" s="1"/>
  <c r="AG86" i="8"/>
  <c r="AG123" i="8"/>
  <c r="AG125" i="8" s="1"/>
  <c r="AD13" i="8"/>
  <c r="AH119" i="8"/>
  <c r="AH121" i="8" s="1"/>
  <c r="AI118" i="8"/>
  <c r="AB4" i="8"/>
  <c r="AH107" i="8"/>
  <c r="AH109" i="8" s="1"/>
  <c r="AI106" i="8"/>
  <c r="Z6" i="8"/>
  <c r="AC91" i="8"/>
  <c r="AC93" i="8" s="1"/>
  <c r="AD81" i="8"/>
  <c r="AD83" i="8" s="1"/>
  <c r="AE80" i="8"/>
  <c r="AH101" i="8"/>
  <c r="AH103" i="8" s="1"/>
  <c r="AI100" i="8"/>
  <c r="AA22" i="8"/>
  <c r="X26" i="8"/>
  <c r="AF69" i="7"/>
  <c r="AF71" i="7" s="1"/>
  <c r="AC4" i="7" s="1"/>
  <c r="AG68" i="7"/>
  <c r="AH117" i="7"/>
  <c r="AG118" i="7"/>
  <c r="AG120" i="7" s="1"/>
  <c r="AD16" i="7" s="1"/>
  <c r="AD34" i="7"/>
  <c r="AC22" i="7"/>
  <c r="Z6" i="7"/>
  <c r="AH105" i="7"/>
  <c r="AG106" i="7"/>
  <c r="AG108" i="7" s="1"/>
  <c r="AD14" i="7" s="1"/>
  <c r="AH112" i="7"/>
  <c r="AH114" i="7" s="1"/>
  <c r="AE15" i="7" s="1"/>
  <c r="AI111" i="7"/>
  <c r="AB91" i="7"/>
  <c r="AB93" i="7" s="1"/>
  <c r="AF122" i="7"/>
  <c r="AF124" i="7" s="1"/>
  <c r="AC13" i="7"/>
  <c r="AC17" i="7" s="1"/>
  <c r="AD32" i="7" s="1"/>
  <c r="AE80" i="7"/>
  <c r="AD81" i="7"/>
  <c r="AD83" i="7" s="1"/>
  <c r="AC23" i="7"/>
  <c r="AD86" i="7"/>
  <c r="AC87" i="7"/>
  <c r="AC89" i="7" s="1"/>
  <c r="Z7" i="7" s="1"/>
  <c r="Z25" i="7" s="1"/>
  <c r="AG75" i="7"/>
  <c r="AG77" i="7" s="1"/>
  <c r="AD5" i="7" s="1"/>
  <c r="AD23" i="7" s="1"/>
  <c r="AH74" i="7"/>
  <c r="AG100" i="7"/>
  <c r="AG102" i="7" s="1"/>
  <c r="AH99" i="7"/>
  <c r="Y24" i="7"/>
  <c r="Y8" i="7"/>
  <c r="Y26" i="7" s="1"/>
  <c r="AB22" i="7"/>
  <c r="AI74" i="4"/>
  <c r="AH75" i="4"/>
  <c r="AH77" i="4" s="1"/>
  <c r="AE5" i="4" s="1"/>
  <c r="AF106" i="4"/>
  <c r="AF108" i="4" s="1"/>
  <c r="AC14" i="4" s="1"/>
  <c r="AC23" i="4" s="1"/>
  <c r="AG105" i="4"/>
  <c r="AE122" i="4"/>
  <c r="AE124" i="4" s="1"/>
  <c r="AB13" i="4"/>
  <c r="AB17" i="4" s="1"/>
  <c r="AF100" i="4"/>
  <c r="AF102" i="4" s="1"/>
  <c r="AG99" i="4"/>
  <c r="AG112" i="4"/>
  <c r="AG114" i="4" s="1"/>
  <c r="AD15" i="4" s="1"/>
  <c r="AH111" i="4"/>
  <c r="AC86" i="4"/>
  <c r="AB87" i="4"/>
  <c r="AB89" i="4" s="1"/>
  <c r="Y7" i="4" s="1"/>
  <c r="Y25" i="4" s="1"/>
  <c r="AD80" i="4"/>
  <c r="AC81" i="4"/>
  <c r="AC83" i="4" s="1"/>
  <c r="Z6" i="4" s="1"/>
  <c r="Z24" i="4" s="1"/>
  <c r="Y4" i="4"/>
  <c r="AD68" i="4"/>
  <c r="AC69" i="4"/>
  <c r="AC71" i="4" s="1"/>
  <c r="AF118" i="4"/>
  <c r="AF120" i="4" s="1"/>
  <c r="AC16" i="4" s="1"/>
  <c r="AG117" i="4"/>
  <c r="X8" i="4"/>
  <c r="X26" i="4" s="1"/>
  <c r="X22" i="4"/>
  <c r="AA91" i="4"/>
  <c r="AA93" i="4" s="1"/>
  <c r="AE14" i="8" l="1"/>
  <c r="AE23" i="8" s="1"/>
  <c r="AJ74" i="8"/>
  <c r="AI75" i="8"/>
  <c r="AI77" i="8" s="1"/>
  <c r="AF5" i="8" s="1"/>
  <c r="AI134" i="14"/>
  <c r="AF18" i="14" s="1"/>
  <c r="AJ131" i="14"/>
  <c r="AJ132" i="14" s="1"/>
  <c r="AK113" i="14"/>
  <c r="AJ114" i="14"/>
  <c r="AJ116" i="14" s="1"/>
  <c r="AG17" i="14" s="1"/>
  <c r="AJ120" i="14"/>
  <c r="AJ122" i="14" s="1"/>
  <c r="AG15" i="14" s="1"/>
  <c r="AK119" i="14"/>
  <c r="AJ107" i="14"/>
  <c r="AI108" i="14"/>
  <c r="AI110" i="14" s="1"/>
  <c r="AF14" i="14" s="1"/>
  <c r="AK125" i="14"/>
  <c r="AJ126" i="14"/>
  <c r="AJ128" i="14" s="1"/>
  <c r="AJ16" i="14" s="1"/>
  <c r="AI102" i="14"/>
  <c r="AI104" i="14" s="1"/>
  <c r="AJ101" i="14"/>
  <c r="AF89" i="14"/>
  <c r="AF91" i="14" s="1"/>
  <c r="AC7" i="14" s="1"/>
  <c r="AC27" i="14" s="1"/>
  <c r="AG88" i="14"/>
  <c r="AA8" i="14"/>
  <c r="AA28" i="14" s="1"/>
  <c r="AA24" i="14"/>
  <c r="AE83" i="14"/>
  <c r="AE85" i="14" s="1"/>
  <c r="AB6" i="14" s="1"/>
  <c r="AB26" i="14" s="1"/>
  <c r="AF82" i="14"/>
  <c r="AE25" i="14"/>
  <c r="AH136" i="14"/>
  <c r="AH138" i="14" s="1"/>
  <c r="AE13" i="14"/>
  <c r="AE19" i="14" s="1"/>
  <c r="AF34" i="14" s="1"/>
  <c r="AF36" i="14" s="1"/>
  <c r="AD93" i="14"/>
  <c r="AI77" i="14"/>
  <c r="AI79" i="14" s="1"/>
  <c r="AF5" i="14" s="1"/>
  <c r="AJ76" i="14"/>
  <c r="AE93" i="14"/>
  <c r="AB4" i="14"/>
  <c r="AD95" i="14"/>
  <c r="AE95" i="14" s="1"/>
  <c r="AF71" i="14"/>
  <c r="AF73" i="14" s="1"/>
  <c r="AG70" i="14"/>
  <c r="AI77" i="13"/>
  <c r="AI79" i="13" s="1"/>
  <c r="AF5" i="13" s="1"/>
  <c r="AF25" i="13" s="1"/>
  <c r="AJ76" i="13"/>
  <c r="AA24" i="13"/>
  <c r="AA8" i="13"/>
  <c r="AA28" i="13" s="1"/>
  <c r="AH136" i="13"/>
  <c r="AH138" i="13" s="1"/>
  <c r="AE13" i="13"/>
  <c r="AE19" i="13" s="1"/>
  <c r="AF34" i="13" s="1"/>
  <c r="AF36" i="13" s="1"/>
  <c r="AG82" i="13"/>
  <c r="AF83" i="13"/>
  <c r="AF85" i="13" s="1"/>
  <c r="AC6" i="13" s="1"/>
  <c r="AC26" i="13" s="1"/>
  <c r="AJ126" i="13"/>
  <c r="AJ128" i="13" s="1"/>
  <c r="AJ16" i="13" s="1"/>
  <c r="AK125" i="13"/>
  <c r="AJ101" i="13"/>
  <c r="AI102" i="13"/>
  <c r="AI104" i="13" s="1"/>
  <c r="AF71" i="13"/>
  <c r="AF73" i="13" s="1"/>
  <c r="AG70" i="13"/>
  <c r="AE93" i="13"/>
  <c r="AE95" i="13" s="1"/>
  <c r="AB4" i="13"/>
  <c r="AF89" i="13"/>
  <c r="AF91" i="13" s="1"/>
  <c r="AC7" i="13" s="1"/>
  <c r="AC27" i="13" s="1"/>
  <c r="AG88" i="13"/>
  <c r="AK113" i="13"/>
  <c r="AJ114" i="13"/>
  <c r="AJ116" i="13" s="1"/>
  <c r="AG17" i="13" s="1"/>
  <c r="AJ132" i="13"/>
  <c r="AJ134" i="13" s="1"/>
  <c r="AG18" i="13" s="1"/>
  <c r="AK131" i="13"/>
  <c r="AJ108" i="13"/>
  <c r="AJ110" i="13" s="1"/>
  <c r="AG14" i="13" s="1"/>
  <c r="AK107" i="13"/>
  <c r="AK119" i="13"/>
  <c r="AJ120" i="13"/>
  <c r="AJ122" i="13" s="1"/>
  <c r="AG15" i="13" s="1"/>
  <c r="AK125" i="10"/>
  <c r="AJ126" i="10"/>
  <c r="AJ128" i="10" s="1"/>
  <c r="AK119" i="10"/>
  <c r="AJ120" i="10"/>
  <c r="AJ122" i="10" s="1"/>
  <c r="AD93" i="10"/>
  <c r="AD95" i="10" s="1"/>
  <c r="AE25" i="10"/>
  <c r="AE83" i="10"/>
  <c r="AE85" i="10" s="1"/>
  <c r="AB6" i="10" s="1"/>
  <c r="AB26" i="10" s="1"/>
  <c r="AF82" i="10"/>
  <c r="AB4" i="10"/>
  <c r="AJ101" i="10"/>
  <c r="AI102" i="10"/>
  <c r="AI104" i="10" s="1"/>
  <c r="AI108" i="10"/>
  <c r="AI110" i="10" s="1"/>
  <c r="AF14" i="10" s="1"/>
  <c r="AJ107" i="10"/>
  <c r="AG88" i="10"/>
  <c r="AF89" i="10"/>
  <c r="AF91" i="10" s="1"/>
  <c r="AC7" i="10" s="1"/>
  <c r="AC27" i="10" s="1"/>
  <c r="AJ76" i="10"/>
  <c r="AI77" i="10"/>
  <c r="AI79" i="10" s="1"/>
  <c r="AF5" i="10" s="1"/>
  <c r="AH136" i="10"/>
  <c r="AH138" i="10" s="1"/>
  <c r="AE13" i="10"/>
  <c r="AE19" i="10" s="1"/>
  <c r="AF34" i="10" s="1"/>
  <c r="AJ131" i="10"/>
  <c r="AI132" i="10"/>
  <c r="AI134" i="10" s="1"/>
  <c r="AF18" i="10" s="1"/>
  <c r="AJ114" i="10"/>
  <c r="AJ116" i="10" s="1"/>
  <c r="AG17" i="10" s="1"/>
  <c r="AK113" i="10"/>
  <c r="AA8" i="10"/>
  <c r="AA28" i="10" s="1"/>
  <c r="AA24" i="10"/>
  <c r="AG70" i="10"/>
  <c r="AF71" i="10"/>
  <c r="AF73" i="10" s="1"/>
  <c r="AE90" i="9"/>
  <c r="AB4" i="9"/>
  <c r="AG67" i="9"/>
  <c r="AF68" i="9"/>
  <c r="AF70" i="9" s="1"/>
  <c r="AB16" i="9"/>
  <c r="AB17" i="9" s="1"/>
  <c r="AC32" i="9" s="1"/>
  <c r="AC34" i="9" s="1"/>
  <c r="AI79" i="9"/>
  <c r="AH80" i="9"/>
  <c r="AH82" i="9" s="1"/>
  <c r="AE6" i="9" s="1"/>
  <c r="AG85" i="9"/>
  <c r="AF86" i="9"/>
  <c r="AF88" i="9" s="1"/>
  <c r="AC7" i="9" s="1"/>
  <c r="AA22" i="9"/>
  <c r="AA8" i="9"/>
  <c r="AA26" i="9" s="1"/>
  <c r="AJ105" i="9"/>
  <c r="AJ107" i="9" s="1"/>
  <c r="AK104" i="9"/>
  <c r="AJ111" i="9"/>
  <c r="AJ113" i="9" s="1"/>
  <c r="AK110" i="9"/>
  <c r="AJ98" i="9"/>
  <c r="AI99" i="9"/>
  <c r="AI101" i="9" s="1"/>
  <c r="AH121" i="9"/>
  <c r="AH123" i="9" s="1"/>
  <c r="AE13" i="9"/>
  <c r="AJ73" i="9"/>
  <c r="AI74" i="9"/>
  <c r="AI76" i="9" s="1"/>
  <c r="AF5" i="9" s="1"/>
  <c r="AD15" i="9"/>
  <c r="AI117" i="9"/>
  <c r="AI119" i="9" s="1"/>
  <c r="AJ116" i="9"/>
  <c r="AE92" i="9"/>
  <c r="AE14" i="9"/>
  <c r="AE23" i="9" s="1"/>
  <c r="AA6" i="8"/>
  <c r="AD91" i="8"/>
  <c r="AD93" i="8" s="1"/>
  <c r="Y26" i="8"/>
  <c r="AH86" i="8"/>
  <c r="AG87" i="8"/>
  <c r="AG89" i="8" s="1"/>
  <c r="AD7" i="8" s="1"/>
  <c r="Z15" i="8"/>
  <c r="Z17" i="8" s="1"/>
  <c r="AA32" i="8" s="1"/>
  <c r="AA34" i="8" s="1"/>
  <c r="Z8" i="8"/>
  <c r="AJ106" i="8"/>
  <c r="AI107" i="8"/>
  <c r="AI109" i="8" s="1"/>
  <c r="AJ118" i="8"/>
  <c r="AI119" i="8"/>
  <c r="AI121" i="8" s="1"/>
  <c r="AF80" i="8"/>
  <c r="AE81" i="8"/>
  <c r="AE83" i="8" s="1"/>
  <c r="AB22" i="8"/>
  <c r="AC4" i="8"/>
  <c r="AH68" i="8"/>
  <c r="AG69" i="8"/>
  <c r="AG71" i="8" s="1"/>
  <c r="AK112" i="8"/>
  <c r="AJ113" i="8"/>
  <c r="AJ115" i="8" s="1"/>
  <c r="AJ100" i="8"/>
  <c r="AI101" i="8"/>
  <c r="AI103" i="8" s="1"/>
  <c r="AC16" i="8"/>
  <c r="AC25" i="8"/>
  <c r="AH123" i="8"/>
  <c r="AH125" i="8" s="1"/>
  <c r="AE13" i="8"/>
  <c r="AI117" i="7"/>
  <c r="AH118" i="7"/>
  <c r="AH120" i="7" s="1"/>
  <c r="AE16" i="7" s="1"/>
  <c r="AG69" i="7"/>
  <c r="AG71" i="7" s="1"/>
  <c r="AD4" i="7" s="1"/>
  <c r="AH68" i="7"/>
  <c r="AH100" i="7"/>
  <c r="AH102" i="7" s="1"/>
  <c r="AI99" i="7"/>
  <c r="AG122" i="7"/>
  <c r="AG124" i="7" s="1"/>
  <c r="AD13" i="7"/>
  <c r="AD17" i="7" s="1"/>
  <c r="AE32" i="7" s="1"/>
  <c r="AE34" i="7" s="1"/>
  <c r="AH75" i="7"/>
  <c r="AH77" i="7" s="1"/>
  <c r="AE5" i="7" s="1"/>
  <c r="AI74" i="7"/>
  <c r="AI105" i="7"/>
  <c r="AH106" i="7"/>
  <c r="AH108" i="7" s="1"/>
  <c r="AE14" i="7" s="1"/>
  <c r="AA6" i="7"/>
  <c r="Z24" i="7"/>
  <c r="Z8" i="7"/>
  <c r="Z26" i="7" s="1"/>
  <c r="AF80" i="7"/>
  <c r="AE81" i="7"/>
  <c r="AE83" i="7" s="1"/>
  <c r="AJ111" i="7"/>
  <c r="AI112" i="7"/>
  <c r="AI114" i="7" s="1"/>
  <c r="AF15" i="7" s="1"/>
  <c r="AC91" i="7"/>
  <c r="AC93" i="7" s="1"/>
  <c r="AD87" i="7"/>
  <c r="AD89" i="7" s="1"/>
  <c r="AA7" i="7" s="1"/>
  <c r="AA25" i="7" s="1"/>
  <c r="AE86" i="7"/>
  <c r="AE80" i="4"/>
  <c r="AD81" i="4"/>
  <c r="AD83" i="4" s="1"/>
  <c r="AA6" i="4" s="1"/>
  <c r="AA24" i="4" s="1"/>
  <c r="AD86" i="4"/>
  <c r="AC87" i="4"/>
  <c r="AC89" i="4" s="1"/>
  <c r="Z7" i="4" s="1"/>
  <c r="Z25" i="4" s="1"/>
  <c r="AH112" i="4"/>
  <c r="AH114" i="4" s="1"/>
  <c r="AE15" i="4" s="1"/>
  <c r="AI111" i="4"/>
  <c r="AG100" i="4"/>
  <c r="AG102" i="4" s="1"/>
  <c r="AH99" i="4"/>
  <c r="AF122" i="4"/>
  <c r="AF124" i="4" s="1"/>
  <c r="AC13" i="4"/>
  <c r="AC17" i="4" s="1"/>
  <c r="AH117" i="4"/>
  <c r="AG118" i="4"/>
  <c r="AG120" i="4" s="1"/>
  <c r="AD16" i="4" s="1"/>
  <c r="AG106" i="4"/>
  <c r="AG108" i="4" s="1"/>
  <c r="AD14" i="4" s="1"/>
  <c r="AD23" i="4" s="1"/>
  <c r="AH105" i="4"/>
  <c r="Z4" i="4"/>
  <c r="AD69" i="4"/>
  <c r="AD71" i="4" s="1"/>
  <c r="AE68" i="4"/>
  <c r="AI75" i="4"/>
  <c r="AI77" i="4" s="1"/>
  <c r="AF5" i="4" s="1"/>
  <c r="AJ74" i="4"/>
  <c r="Y8" i="4"/>
  <c r="Y26" i="4" s="1"/>
  <c r="Y22" i="4"/>
  <c r="AB91" i="4"/>
  <c r="AB93" i="4" s="1"/>
  <c r="AF14" i="8" l="1"/>
  <c r="AF23" i="8"/>
  <c r="Z24" i="8"/>
  <c r="Z26" i="8"/>
  <c r="AK74" i="8"/>
  <c r="AJ75" i="8"/>
  <c r="AJ77" i="8" s="1"/>
  <c r="AG5" i="8" s="1"/>
  <c r="AF25" i="14"/>
  <c r="AG89" i="14"/>
  <c r="AG91" i="14" s="1"/>
  <c r="AD7" i="14" s="1"/>
  <c r="AD27" i="14" s="1"/>
  <c r="AH88" i="14"/>
  <c r="AG71" i="14"/>
  <c r="AG73" i="14" s="1"/>
  <c r="AH70" i="14"/>
  <c r="AC4" i="14"/>
  <c r="AJ102" i="14"/>
  <c r="AJ104" i="14" s="1"/>
  <c r="AK101" i="14"/>
  <c r="AI136" i="14"/>
  <c r="AI138" i="14" s="1"/>
  <c r="AF13" i="14"/>
  <c r="AF19" i="14" s="1"/>
  <c r="AG34" i="14" s="1"/>
  <c r="AG36" i="14" s="1"/>
  <c r="AK126" i="14"/>
  <c r="AK128" i="14" s="1"/>
  <c r="AK16" i="14" s="1"/>
  <c r="AL125" i="14"/>
  <c r="AK76" i="14"/>
  <c r="AJ77" i="14"/>
  <c r="AJ79" i="14" s="1"/>
  <c r="AG5" i="14" s="1"/>
  <c r="AJ108" i="14"/>
  <c r="AJ110" i="14" s="1"/>
  <c r="AG14" i="14" s="1"/>
  <c r="AK107" i="14"/>
  <c r="AL119" i="14"/>
  <c r="AK120" i="14"/>
  <c r="AK122" i="14" s="1"/>
  <c r="AH15" i="14" s="1"/>
  <c r="AL113" i="14"/>
  <c r="AK114" i="14"/>
  <c r="AK116" i="14" s="1"/>
  <c r="AH17" i="14" s="1"/>
  <c r="AG82" i="14"/>
  <c r="AF83" i="14"/>
  <c r="AF85" i="14" s="1"/>
  <c r="AC6" i="14" s="1"/>
  <c r="AC26" i="14" s="1"/>
  <c r="AK131" i="14"/>
  <c r="AK132" i="14" s="1"/>
  <c r="AJ134" i="14"/>
  <c r="AG18" i="14" s="1"/>
  <c r="AB24" i="14"/>
  <c r="AB8" i="14"/>
  <c r="AB28" i="14" s="1"/>
  <c r="AI136" i="13"/>
  <c r="AI138" i="13" s="1"/>
  <c r="AF13" i="13"/>
  <c r="AF19" i="13" s="1"/>
  <c r="AG34" i="13" s="1"/>
  <c r="AG36" i="13" s="1"/>
  <c r="AF93" i="13"/>
  <c r="AF95" i="13" s="1"/>
  <c r="AC4" i="13"/>
  <c r="AL125" i="13"/>
  <c r="AK126" i="13"/>
  <c r="AK128" i="13" s="1"/>
  <c r="AK16" i="13" s="1"/>
  <c r="AJ102" i="13"/>
  <c r="AJ104" i="13" s="1"/>
  <c r="AK101" i="13"/>
  <c r="AG83" i="13"/>
  <c r="AG85" i="13" s="1"/>
  <c r="AD6" i="13" s="1"/>
  <c r="AD26" i="13" s="1"/>
  <c r="AH82" i="13"/>
  <c r="AK108" i="13"/>
  <c r="AK110" i="13" s="1"/>
  <c r="AH14" i="13" s="1"/>
  <c r="AL107" i="13"/>
  <c r="AL113" i="13"/>
  <c r="AK114" i="13"/>
  <c r="AK116" i="13" s="1"/>
  <c r="AH17" i="13" s="1"/>
  <c r="AG89" i="13"/>
  <c r="AG91" i="13" s="1"/>
  <c r="AD7" i="13" s="1"/>
  <c r="AD27" i="13" s="1"/>
  <c r="AH88" i="13"/>
  <c r="AK76" i="13"/>
  <c r="AJ77" i="13"/>
  <c r="AJ79" i="13" s="1"/>
  <c r="AG5" i="13" s="1"/>
  <c r="AG25" i="13" s="1"/>
  <c r="AK132" i="13"/>
  <c r="AK134" i="13" s="1"/>
  <c r="AH18" i="13" s="1"/>
  <c r="AL131" i="13"/>
  <c r="AB24" i="13"/>
  <c r="AB8" i="13"/>
  <c r="AB28" i="13" s="1"/>
  <c r="AK120" i="13"/>
  <c r="AK122" i="13" s="1"/>
  <c r="AH15" i="13" s="1"/>
  <c r="AL119" i="13"/>
  <c r="AG71" i="13"/>
  <c r="AG73" i="13" s="1"/>
  <c r="AH70" i="13"/>
  <c r="AL125" i="10"/>
  <c r="AK126" i="10"/>
  <c r="AK128" i="10" s="1"/>
  <c r="AL119" i="10"/>
  <c r="AK120" i="10"/>
  <c r="AK122" i="10" s="1"/>
  <c r="AE93" i="10"/>
  <c r="AE95" i="10" s="1"/>
  <c r="AG82" i="10"/>
  <c r="AF83" i="10"/>
  <c r="AF85" i="10" s="1"/>
  <c r="AC6" i="10" s="1"/>
  <c r="AC26" i="10" s="1"/>
  <c r="AF25" i="10"/>
  <c r="AJ77" i="10"/>
  <c r="AJ79" i="10" s="1"/>
  <c r="AG5" i="10" s="1"/>
  <c r="AK76" i="10"/>
  <c r="AB8" i="10"/>
  <c r="AB28" i="10" s="1"/>
  <c r="AB24" i="10"/>
  <c r="AK107" i="10"/>
  <c r="AJ108" i="10"/>
  <c r="AJ110" i="10" s="1"/>
  <c r="AG14" i="10" s="1"/>
  <c r="AC4" i="10"/>
  <c r="AH70" i="10"/>
  <c r="AG71" i="10"/>
  <c r="AG73" i="10" s="1"/>
  <c r="AH88" i="10"/>
  <c r="AG89" i="10"/>
  <c r="AG91" i="10" s="1"/>
  <c r="AD7" i="10" s="1"/>
  <c r="AD27" i="10" s="1"/>
  <c r="AI136" i="10"/>
  <c r="AI138" i="10" s="1"/>
  <c r="AF13" i="10"/>
  <c r="AF19" i="10" s="1"/>
  <c r="AG34" i="10" s="1"/>
  <c r="AK131" i="10"/>
  <c r="AJ132" i="10"/>
  <c r="AJ134" i="10" s="1"/>
  <c r="AG18" i="10" s="1"/>
  <c r="AK101" i="10"/>
  <c r="AJ102" i="10"/>
  <c r="AJ104" i="10" s="1"/>
  <c r="AL113" i="10"/>
  <c r="AK114" i="10"/>
  <c r="AK116" i="10" s="1"/>
  <c r="AH17" i="10" s="1"/>
  <c r="AC16" i="9"/>
  <c r="AC17" i="9" s="1"/>
  <c r="AD32" i="9" s="1"/>
  <c r="AD34" i="9" s="1"/>
  <c r="AH85" i="9"/>
  <c r="AG86" i="9"/>
  <c r="AG88" i="9" s="1"/>
  <c r="AD7" i="9" s="1"/>
  <c r="AK116" i="9"/>
  <c r="AJ117" i="9"/>
  <c r="AJ119" i="9" s="1"/>
  <c r="AE15" i="9"/>
  <c r="AE24" i="9" s="1"/>
  <c r="AF92" i="9"/>
  <c r="AD24" i="9"/>
  <c r="AI80" i="9"/>
  <c r="AI82" i="9" s="1"/>
  <c r="AF6" i="9" s="1"/>
  <c r="AJ79" i="9"/>
  <c r="AI121" i="9"/>
  <c r="AI123" i="9" s="1"/>
  <c r="AF13" i="9"/>
  <c r="AF14" i="9"/>
  <c r="AF23" i="9" s="1"/>
  <c r="AK73" i="9"/>
  <c r="AJ74" i="9"/>
  <c r="AJ76" i="9" s="1"/>
  <c r="AG5" i="9" s="1"/>
  <c r="AB25" i="9"/>
  <c r="AF90" i="9"/>
  <c r="AC4" i="9"/>
  <c r="AG68" i="9"/>
  <c r="AG70" i="9" s="1"/>
  <c r="AH67" i="9"/>
  <c r="AB22" i="9"/>
  <c r="AB8" i="9"/>
  <c r="AB26" i="9" s="1"/>
  <c r="AJ99" i="9"/>
  <c r="AJ101" i="9" s="1"/>
  <c r="AK98" i="9"/>
  <c r="AK111" i="9"/>
  <c r="AK113" i="9" s="1"/>
  <c r="AL110" i="9"/>
  <c r="AK105" i="9"/>
  <c r="AK107" i="9" s="1"/>
  <c r="AL104" i="9"/>
  <c r="AK106" i="8"/>
  <c r="AJ107" i="8"/>
  <c r="AJ109" i="8" s="1"/>
  <c r="AK100" i="8"/>
  <c r="AJ101" i="8"/>
  <c r="AJ103" i="8" s="1"/>
  <c r="AK113" i="8"/>
  <c r="AK115" i="8" s="1"/>
  <c r="AL112" i="8"/>
  <c r="AI68" i="8"/>
  <c r="AH69" i="8"/>
  <c r="AH71" i="8" s="1"/>
  <c r="AK118" i="8"/>
  <c r="AJ119" i="8"/>
  <c r="AJ121" i="8" s="1"/>
  <c r="AD16" i="8"/>
  <c r="AD25" i="8"/>
  <c r="AH87" i="8"/>
  <c r="AH89" i="8" s="1"/>
  <c r="AE7" i="8" s="1"/>
  <c r="AI86" i="8"/>
  <c r="AC22" i="8"/>
  <c r="AA15" i="8"/>
  <c r="AA17" i="8" s="1"/>
  <c r="AB32" i="8" s="1"/>
  <c r="AB34" i="8" s="1"/>
  <c r="AA24" i="8"/>
  <c r="AA8" i="8"/>
  <c r="AA26" i="8" s="1"/>
  <c r="AF81" i="8"/>
  <c r="AF83" i="8" s="1"/>
  <c r="AG80" i="8"/>
  <c r="AI123" i="8"/>
  <c r="AI125" i="8" s="1"/>
  <c r="AF13" i="8"/>
  <c r="AD4" i="8"/>
  <c r="AB6" i="8"/>
  <c r="AE91" i="8"/>
  <c r="AE93" i="8" s="1"/>
  <c r="AH69" i="7"/>
  <c r="AH71" i="7" s="1"/>
  <c r="AE4" i="7" s="1"/>
  <c r="AI68" i="7"/>
  <c r="AD91" i="7"/>
  <c r="AD93" i="7" s="1"/>
  <c r="AI118" i="7"/>
  <c r="AI120" i="7" s="1"/>
  <c r="AF16" i="7" s="1"/>
  <c r="AJ117" i="7"/>
  <c r="AE87" i="7"/>
  <c r="AE89" i="7" s="1"/>
  <c r="AB7" i="7" s="1"/>
  <c r="AB25" i="7" s="1"/>
  <c r="AF86" i="7"/>
  <c r="AF81" i="7"/>
  <c r="AF83" i="7" s="1"/>
  <c r="AG80" i="7"/>
  <c r="AA24" i="7"/>
  <c r="AA8" i="7"/>
  <c r="AA26" i="7" s="1"/>
  <c r="AJ105" i="7"/>
  <c r="AI106" i="7"/>
  <c r="AI108" i="7" s="1"/>
  <c r="AF14" i="7" s="1"/>
  <c r="AE22" i="7"/>
  <c r="AE23" i="7"/>
  <c r="AJ99" i="7"/>
  <c r="AI100" i="7"/>
  <c r="AI102" i="7" s="1"/>
  <c r="AK111" i="7"/>
  <c r="AJ112" i="7"/>
  <c r="AJ114" i="7" s="1"/>
  <c r="AG15" i="7" s="1"/>
  <c r="AB6" i="7"/>
  <c r="AE91" i="7"/>
  <c r="AH122" i="7"/>
  <c r="AH124" i="7" s="1"/>
  <c r="AE13" i="7"/>
  <c r="AE17" i="7" s="1"/>
  <c r="AF32" i="7" s="1"/>
  <c r="AF34" i="7" s="1"/>
  <c r="AI75" i="7"/>
  <c r="AI77" i="7" s="1"/>
  <c r="AF5" i="7" s="1"/>
  <c r="AF23" i="7" s="1"/>
  <c r="AJ74" i="7"/>
  <c r="AD22" i="7"/>
  <c r="AI105" i="4"/>
  <c r="AH106" i="4"/>
  <c r="AH108" i="4" s="1"/>
  <c r="AE14" i="4" s="1"/>
  <c r="AE23" i="4" s="1"/>
  <c r="AI117" i="4"/>
  <c r="AH118" i="4"/>
  <c r="AH120" i="4" s="1"/>
  <c r="AE16" i="4" s="1"/>
  <c r="AI99" i="4"/>
  <c r="AH100" i="4"/>
  <c r="AH102" i="4" s="1"/>
  <c r="AG122" i="4"/>
  <c r="AG124" i="4" s="1"/>
  <c r="AD13" i="4"/>
  <c r="AD17" i="4" s="1"/>
  <c r="AJ111" i="4"/>
  <c r="AI112" i="4"/>
  <c r="AI114" i="4" s="1"/>
  <c r="AF15" i="4" s="1"/>
  <c r="AK74" i="4"/>
  <c r="AJ75" i="4"/>
  <c r="AJ77" i="4" s="1"/>
  <c r="AG5" i="4" s="1"/>
  <c r="AF68" i="4"/>
  <c r="AE69" i="4"/>
  <c r="AE71" i="4" s="1"/>
  <c r="AD87" i="4"/>
  <c r="AD89" i="4" s="1"/>
  <c r="AA7" i="4" s="1"/>
  <c r="AA25" i="4" s="1"/>
  <c r="AE86" i="4"/>
  <c r="AA4" i="4"/>
  <c r="AE81" i="4"/>
  <c r="AE83" i="4" s="1"/>
  <c r="AB6" i="4" s="1"/>
  <c r="AB24" i="4" s="1"/>
  <c r="AF80" i="4"/>
  <c r="Z22" i="4"/>
  <c r="Z8" i="4"/>
  <c r="Z26" i="4" s="1"/>
  <c r="AC91" i="4"/>
  <c r="AC93" i="4" s="1"/>
  <c r="AL74" i="8" l="1"/>
  <c r="AK75" i="8"/>
  <c r="AK77" i="8" s="1"/>
  <c r="AH5" i="8" s="1"/>
  <c r="AG14" i="8"/>
  <c r="AG23" i="8" s="1"/>
  <c r="AL76" i="14"/>
  <c r="AK77" i="14"/>
  <c r="AK79" i="14" s="1"/>
  <c r="AH5" i="14" s="1"/>
  <c r="AL126" i="14"/>
  <c r="AL128" i="14" s="1"/>
  <c r="AL16" i="14" s="1"/>
  <c r="AM125" i="14"/>
  <c r="AK134" i="14"/>
  <c r="AH18" i="14" s="1"/>
  <c r="AL131" i="14"/>
  <c r="AL132" i="14" s="1"/>
  <c r="AK102" i="14"/>
  <c r="AK104" i="14" s="1"/>
  <c r="AL101" i="14"/>
  <c r="AJ136" i="14"/>
  <c r="AJ138" i="14" s="1"/>
  <c r="AG13" i="14"/>
  <c r="AG19" i="14" s="1"/>
  <c r="AH34" i="14" s="1"/>
  <c r="AH36" i="14" s="1"/>
  <c r="AG83" i="14"/>
  <c r="AG85" i="14" s="1"/>
  <c r="AD6" i="14" s="1"/>
  <c r="AD26" i="14" s="1"/>
  <c r="AH82" i="14"/>
  <c r="AC24" i="14"/>
  <c r="AC8" i="14"/>
  <c r="AC28" i="14" s="1"/>
  <c r="AF93" i="14"/>
  <c r="AF95" i="14" s="1"/>
  <c r="AM113" i="14"/>
  <c r="AL114" i="14"/>
  <c r="AL116" i="14" s="1"/>
  <c r="AI17" i="14" s="1"/>
  <c r="AH71" i="14"/>
  <c r="AH73" i="14" s="1"/>
  <c r="AI70" i="14"/>
  <c r="AD4" i="14"/>
  <c r="AL120" i="14"/>
  <c r="AL122" i="14" s="1"/>
  <c r="AI15" i="14" s="1"/>
  <c r="AM119" i="14"/>
  <c r="AI88" i="14"/>
  <c r="AH89" i="14"/>
  <c r="AH91" i="14" s="1"/>
  <c r="AE7" i="14" s="1"/>
  <c r="AE27" i="14" s="1"/>
  <c r="AK108" i="14"/>
  <c r="AK110" i="14" s="1"/>
  <c r="AH14" i="14" s="1"/>
  <c r="AL107" i="14"/>
  <c r="AG25" i="14"/>
  <c r="AM113" i="13"/>
  <c r="AL114" i="13"/>
  <c r="AL116" i="13" s="1"/>
  <c r="AI17" i="13" s="1"/>
  <c r="AM119" i="13"/>
  <c r="AL120" i="13"/>
  <c r="AL122" i="13" s="1"/>
  <c r="AI15" i="13" s="1"/>
  <c r="AL101" i="13"/>
  <c r="AK102" i="13"/>
  <c r="AK104" i="13" s="1"/>
  <c r="AJ136" i="13"/>
  <c r="AJ138" i="13" s="1"/>
  <c r="AG13" i="13"/>
  <c r="AG19" i="13" s="1"/>
  <c r="AH34" i="13" s="1"/>
  <c r="AH36" i="13" s="1"/>
  <c r="AM107" i="13"/>
  <c r="AL108" i="13"/>
  <c r="AL110" i="13" s="1"/>
  <c r="AI14" i="13" s="1"/>
  <c r="AH71" i="13"/>
  <c r="AH73" i="13" s="1"/>
  <c r="AI70" i="13"/>
  <c r="AM125" i="13"/>
  <c r="AL126" i="13"/>
  <c r="AL128" i="13" s="1"/>
  <c r="AL16" i="13" s="1"/>
  <c r="AC24" i="13"/>
  <c r="AC8" i="13"/>
  <c r="AC28" i="13" s="1"/>
  <c r="AG93" i="13"/>
  <c r="AG95" i="13" s="1"/>
  <c r="AD4" i="13"/>
  <c r="AL76" i="13"/>
  <c r="AK77" i="13"/>
  <c r="AK79" i="13" s="1"/>
  <c r="AH5" i="13" s="1"/>
  <c r="AH25" i="13" s="1"/>
  <c r="AL132" i="13"/>
  <c r="AL134" i="13" s="1"/>
  <c r="AI18" i="13" s="1"/>
  <c r="AM131" i="13"/>
  <c r="AI88" i="13"/>
  <c r="AH89" i="13"/>
  <c r="AH91" i="13" s="1"/>
  <c r="AE7" i="13" s="1"/>
  <c r="AE27" i="13" s="1"/>
  <c r="AH83" i="13"/>
  <c r="AH85" i="13" s="1"/>
  <c r="AE6" i="13" s="1"/>
  <c r="AE26" i="13" s="1"/>
  <c r="AI82" i="13"/>
  <c r="AM125" i="10"/>
  <c r="AL126" i="10"/>
  <c r="AL128" i="10" s="1"/>
  <c r="AF93" i="10"/>
  <c r="AF95" i="10" s="1"/>
  <c r="AM119" i="10"/>
  <c r="AL120" i="10"/>
  <c r="AL122" i="10" s="1"/>
  <c r="AG83" i="10"/>
  <c r="AG85" i="10" s="1"/>
  <c r="AD6" i="10" s="1"/>
  <c r="AD26" i="10" s="1"/>
  <c r="AH82" i="10"/>
  <c r="AD4" i="10"/>
  <c r="AH71" i="10"/>
  <c r="AH73" i="10" s="1"/>
  <c r="AI70" i="10"/>
  <c r="AK108" i="10"/>
  <c r="AK110" i="10" s="1"/>
  <c r="AH14" i="10" s="1"/>
  <c r="AL107" i="10"/>
  <c r="AC24" i="10"/>
  <c r="AC8" i="10"/>
  <c r="AC28" i="10" s="1"/>
  <c r="AG25" i="10"/>
  <c r="AJ136" i="10"/>
  <c r="AJ138" i="10" s="1"/>
  <c r="AG13" i="10"/>
  <c r="AG19" i="10" s="1"/>
  <c r="AH34" i="10" s="1"/>
  <c r="AL101" i="10"/>
  <c r="AK102" i="10"/>
  <c r="AK104" i="10" s="1"/>
  <c r="AL114" i="10"/>
  <c r="AL116" i="10" s="1"/>
  <c r="AI17" i="10" s="1"/>
  <c r="AM113" i="10"/>
  <c r="AL76" i="10"/>
  <c r="AK77" i="10"/>
  <c r="AK79" i="10" s="1"/>
  <c r="AH5" i="10" s="1"/>
  <c r="AK132" i="10"/>
  <c r="AK134" i="10" s="1"/>
  <c r="AL131" i="10"/>
  <c r="AH89" i="10"/>
  <c r="AH91" i="10" s="1"/>
  <c r="AE7" i="10" s="1"/>
  <c r="AE27" i="10" s="1"/>
  <c r="AI88" i="10"/>
  <c r="AJ123" i="9"/>
  <c r="AH68" i="9"/>
  <c r="AH70" i="9" s="1"/>
  <c r="AI67" i="9"/>
  <c r="AJ80" i="9"/>
  <c r="AJ82" i="9" s="1"/>
  <c r="AG6" i="9" s="1"/>
  <c r="AK79" i="9"/>
  <c r="AD4" i="9"/>
  <c r="AG90" i="9"/>
  <c r="AG92" i="9" s="1"/>
  <c r="AK99" i="9"/>
  <c r="AK101" i="9" s="1"/>
  <c r="AL98" i="9"/>
  <c r="AC22" i="9"/>
  <c r="AC8" i="9"/>
  <c r="AC26" i="9" s="1"/>
  <c r="AL116" i="9"/>
  <c r="AK117" i="9"/>
  <c r="AK119" i="9" s="1"/>
  <c r="AJ121" i="9"/>
  <c r="AG13" i="9"/>
  <c r="AI85" i="9"/>
  <c r="AH86" i="9"/>
  <c r="AH88" i="9" s="1"/>
  <c r="AE7" i="9" s="1"/>
  <c r="AL73" i="9"/>
  <c r="AK74" i="9"/>
  <c r="AK76" i="9" s="1"/>
  <c r="AH5" i="9" s="1"/>
  <c r="AL105" i="9"/>
  <c r="AL107" i="9" s="1"/>
  <c r="AM104" i="9"/>
  <c r="AF15" i="9"/>
  <c r="AF24" i="9" s="1"/>
  <c r="AD16" i="9"/>
  <c r="AD17" i="9" s="1"/>
  <c r="AE32" i="9" s="1"/>
  <c r="AE34" i="9" s="1"/>
  <c r="AD25" i="9"/>
  <c r="AG14" i="9"/>
  <c r="AG23" i="9" s="1"/>
  <c r="AC25" i="9"/>
  <c r="AL111" i="9"/>
  <c r="AL113" i="9" s="1"/>
  <c r="AM110" i="9"/>
  <c r="AH80" i="8"/>
  <c r="AG81" i="8"/>
  <c r="AG83" i="8" s="1"/>
  <c r="AL118" i="8"/>
  <c r="AK119" i="8"/>
  <c r="AK121" i="8" s="1"/>
  <c r="AJ68" i="8"/>
  <c r="AI69" i="8"/>
  <c r="AI71" i="8" s="1"/>
  <c r="AE16" i="8"/>
  <c r="AE25" i="8" s="1"/>
  <c r="AC6" i="8"/>
  <c r="AF91" i="8"/>
  <c r="AF93" i="8" s="1"/>
  <c r="AL100" i="8"/>
  <c r="AK101" i="8"/>
  <c r="AK103" i="8" s="1"/>
  <c r="AE4" i="8"/>
  <c r="AM112" i="8"/>
  <c r="AL113" i="8"/>
  <c r="AL115" i="8" s="1"/>
  <c r="AJ123" i="8"/>
  <c r="AJ125" i="8" s="1"/>
  <c r="AG13" i="8"/>
  <c r="AL106" i="8"/>
  <c r="AK107" i="8"/>
  <c r="AK109" i="8" s="1"/>
  <c r="AB15" i="8"/>
  <c r="AB17" i="8" s="1"/>
  <c r="AC32" i="8" s="1"/>
  <c r="AC34" i="8" s="1"/>
  <c r="AB8" i="8"/>
  <c r="AB26" i="8" s="1"/>
  <c r="AD22" i="8"/>
  <c r="AJ86" i="8"/>
  <c r="AI87" i="8"/>
  <c r="AI89" i="8" s="1"/>
  <c r="AF7" i="8" s="1"/>
  <c r="AE93" i="7"/>
  <c r="AK117" i="7"/>
  <c r="AJ118" i="7"/>
  <c r="AJ120" i="7" s="1"/>
  <c r="AG16" i="7" s="1"/>
  <c r="AI69" i="7"/>
  <c r="AI71" i="7" s="1"/>
  <c r="AF4" i="7" s="1"/>
  <c r="AJ68" i="7"/>
  <c r="AB24" i="7"/>
  <c r="AB8" i="7"/>
  <c r="AB26" i="7" s="1"/>
  <c r="AI122" i="7"/>
  <c r="AI124" i="7" s="1"/>
  <c r="AF13" i="7"/>
  <c r="AF17" i="7" s="1"/>
  <c r="AG32" i="7" s="1"/>
  <c r="AG34" i="7" s="1"/>
  <c r="AF87" i="7"/>
  <c r="AF89" i="7" s="1"/>
  <c r="AC7" i="7" s="1"/>
  <c r="AC25" i="7" s="1"/>
  <c r="AG86" i="7"/>
  <c r="AK74" i="7"/>
  <c r="AJ75" i="7"/>
  <c r="AJ77" i="7" s="1"/>
  <c r="AG5" i="7" s="1"/>
  <c r="AJ106" i="7"/>
  <c r="AJ108" i="7" s="1"/>
  <c r="AG14" i="7" s="1"/>
  <c r="AK105" i="7"/>
  <c r="AK112" i="7"/>
  <c r="AK114" i="7" s="1"/>
  <c r="AH15" i="7" s="1"/>
  <c r="AL111" i="7"/>
  <c r="AG81" i="7"/>
  <c r="AG83" i="7" s="1"/>
  <c r="AH80" i="7"/>
  <c r="AC6" i="7"/>
  <c r="AJ100" i="7"/>
  <c r="AJ102" i="7" s="1"/>
  <c r="AK99" i="7"/>
  <c r="AD91" i="4"/>
  <c r="AD93" i="4" s="1"/>
  <c r="AF69" i="4"/>
  <c r="AF71" i="4" s="1"/>
  <c r="AG68" i="4"/>
  <c r="AK75" i="4"/>
  <c r="AK77" i="4" s="1"/>
  <c r="AH5" i="4" s="1"/>
  <c r="AL74" i="4"/>
  <c r="AJ112" i="4"/>
  <c r="AJ114" i="4" s="1"/>
  <c r="AG15" i="4" s="1"/>
  <c r="AK111" i="4"/>
  <c r="AH122" i="4"/>
  <c r="AH124" i="4" s="1"/>
  <c r="AE13" i="4"/>
  <c r="AE17" i="4" s="1"/>
  <c r="AG80" i="4"/>
  <c r="AF81" i="4"/>
  <c r="AF83" i="4" s="1"/>
  <c r="AC6" i="4" s="1"/>
  <c r="AC24" i="4" s="1"/>
  <c r="AI100" i="4"/>
  <c r="AI102" i="4" s="1"/>
  <c r="AJ99" i="4"/>
  <c r="AA22" i="4"/>
  <c r="AA8" i="4"/>
  <c r="AA26" i="4" s="1"/>
  <c r="AI118" i="4"/>
  <c r="AI120" i="4" s="1"/>
  <c r="AF16" i="4" s="1"/>
  <c r="AJ117" i="4"/>
  <c r="AE87" i="4"/>
  <c r="AE89" i="4" s="1"/>
  <c r="AB7" i="4" s="1"/>
  <c r="AB25" i="4" s="1"/>
  <c r="AF86" i="4"/>
  <c r="AJ105" i="4"/>
  <c r="AI106" i="4"/>
  <c r="AI108" i="4" s="1"/>
  <c r="AF14" i="4" s="1"/>
  <c r="AF23" i="4" s="1"/>
  <c r="AB4" i="4"/>
  <c r="AH14" i="8" l="1"/>
  <c r="AH23" i="8"/>
  <c r="AM74" i="8"/>
  <c r="AL75" i="8"/>
  <c r="AL77" i="8" s="1"/>
  <c r="AI5" i="8" s="1"/>
  <c r="AI14" i="8" s="1"/>
  <c r="AI23" i="8" s="1"/>
  <c r="AH83" i="14"/>
  <c r="AH85" i="14" s="1"/>
  <c r="AE6" i="14" s="1"/>
  <c r="AE26" i="14" s="1"/>
  <c r="AI82" i="14"/>
  <c r="AI89" i="14"/>
  <c r="AI91" i="14" s="1"/>
  <c r="AF7" i="14" s="1"/>
  <c r="AF27" i="14" s="1"/>
  <c r="AJ88" i="14"/>
  <c r="AM101" i="14"/>
  <c r="AL102" i="14"/>
  <c r="AL104" i="14" s="1"/>
  <c r="AK136" i="14"/>
  <c r="AK138" i="14" s="1"/>
  <c r="AH13" i="14"/>
  <c r="AH19" i="14" s="1"/>
  <c r="AI34" i="14" s="1"/>
  <c r="AI36" i="14" s="1"/>
  <c r="AM107" i="14"/>
  <c r="AL108" i="14"/>
  <c r="AL110" i="14" s="1"/>
  <c r="AI14" i="14" s="1"/>
  <c r="AL134" i="14"/>
  <c r="AI18" i="14" s="1"/>
  <c r="AM131" i="14"/>
  <c r="AM132" i="14" s="1"/>
  <c r="AN119" i="14"/>
  <c r="AM120" i="14"/>
  <c r="AM122" i="14" s="1"/>
  <c r="AJ15" i="14" s="1"/>
  <c r="AG93" i="14"/>
  <c r="AG95" i="14" s="1"/>
  <c r="AN125" i="14"/>
  <c r="AM126" i="14"/>
  <c r="AM128" i="14" s="1"/>
  <c r="AM16" i="14" s="1"/>
  <c r="AJ70" i="14"/>
  <c r="AI71" i="14"/>
  <c r="AI73" i="14" s="1"/>
  <c r="AD24" i="14"/>
  <c r="AD8" i="14"/>
  <c r="AD28" i="14" s="1"/>
  <c r="AE4" i="14"/>
  <c r="AH25" i="14"/>
  <c r="AM76" i="14"/>
  <c r="AL77" i="14"/>
  <c r="AL79" i="14" s="1"/>
  <c r="AI5" i="14" s="1"/>
  <c r="AM114" i="14"/>
  <c r="AM116" i="14" s="1"/>
  <c r="AJ17" i="14" s="1"/>
  <c r="AN113" i="14"/>
  <c r="AI71" i="13"/>
  <c r="AI73" i="13" s="1"/>
  <c r="AJ70" i="13"/>
  <c r="AI83" i="13"/>
  <c r="AI85" i="13" s="1"/>
  <c r="AF6" i="13" s="1"/>
  <c r="AF26" i="13" s="1"/>
  <c r="AJ82" i="13"/>
  <c r="AM126" i="13"/>
  <c r="AM128" i="13" s="1"/>
  <c r="AM16" i="13" s="1"/>
  <c r="AN125" i="13"/>
  <c r="AH93" i="13"/>
  <c r="AH95" i="13" s="1"/>
  <c r="AE4" i="13"/>
  <c r="AK136" i="13"/>
  <c r="AK138" i="13" s="1"/>
  <c r="AH13" i="13"/>
  <c r="AH19" i="13" s="1"/>
  <c r="AI34" i="13" s="1"/>
  <c r="AI36" i="13" s="1"/>
  <c r="AM108" i="13"/>
  <c r="AM110" i="13" s="1"/>
  <c r="AJ14" i="13" s="1"/>
  <c r="AN107" i="13"/>
  <c r="AM101" i="13"/>
  <c r="AL102" i="13"/>
  <c r="AL104" i="13" s="1"/>
  <c r="AM76" i="13"/>
  <c r="AL77" i="13"/>
  <c r="AL79" i="13" s="1"/>
  <c r="AI5" i="13" s="1"/>
  <c r="AI25" i="13" s="1"/>
  <c r="AM120" i="13"/>
  <c r="AM122" i="13" s="1"/>
  <c r="AJ15" i="13" s="1"/>
  <c r="AN119" i="13"/>
  <c r="AD24" i="13"/>
  <c r="AD8" i="13"/>
  <c r="AD28" i="13" s="1"/>
  <c r="AI89" i="13"/>
  <c r="AI91" i="13" s="1"/>
  <c r="AF7" i="13" s="1"/>
  <c r="AF27" i="13" s="1"/>
  <c r="AJ88" i="13"/>
  <c r="AM114" i="13"/>
  <c r="AM116" i="13" s="1"/>
  <c r="AJ17" i="13" s="1"/>
  <c r="AN113" i="13"/>
  <c r="AN131" i="13"/>
  <c r="AM132" i="13"/>
  <c r="AM134" i="13" s="1"/>
  <c r="AJ18" i="13" s="1"/>
  <c r="AN125" i="10"/>
  <c r="AM126" i="10"/>
  <c r="AM128" i="10" s="1"/>
  <c r="AN119" i="10"/>
  <c r="AM120" i="10"/>
  <c r="AM122" i="10" s="1"/>
  <c r="AG93" i="10"/>
  <c r="AG95" i="10" s="1"/>
  <c r="AI82" i="10"/>
  <c r="AH83" i="10"/>
  <c r="AH85" i="10" s="1"/>
  <c r="AE6" i="10" s="1"/>
  <c r="AE26" i="10" s="1"/>
  <c r="AJ88" i="10"/>
  <c r="AI89" i="10"/>
  <c r="AI91" i="10" s="1"/>
  <c r="AF7" i="10" s="1"/>
  <c r="AF27" i="10" s="1"/>
  <c r="AE4" i="10"/>
  <c r="AH25" i="10"/>
  <c r="AN113" i="10"/>
  <c r="AM114" i="10"/>
  <c r="AM116" i="10" s="1"/>
  <c r="AJ17" i="10" s="1"/>
  <c r="AL108" i="10"/>
  <c r="AL110" i="10" s="1"/>
  <c r="AI14" i="10" s="1"/>
  <c r="AM107" i="10"/>
  <c r="AJ70" i="10"/>
  <c r="AI71" i="10"/>
  <c r="AI73" i="10" s="1"/>
  <c r="AL77" i="10"/>
  <c r="AL79" i="10" s="1"/>
  <c r="AI5" i="10" s="1"/>
  <c r="AM76" i="10"/>
  <c r="AK136" i="10"/>
  <c r="AK138" i="10" s="1"/>
  <c r="AH13" i="10"/>
  <c r="AH19" i="10" s="1"/>
  <c r="AI34" i="10" s="1"/>
  <c r="AM131" i="10"/>
  <c r="AL132" i="10"/>
  <c r="AL134" i="10" s="1"/>
  <c r="AD24" i="10"/>
  <c r="AD8" i="10"/>
  <c r="AD28" i="10" s="1"/>
  <c r="AL102" i="10"/>
  <c r="AL104" i="10" s="1"/>
  <c r="AM101" i="10"/>
  <c r="AM111" i="9"/>
  <c r="AM113" i="9" s="1"/>
  <c r="AN110" i="9"/>
  <c r="AL117" i="9"/>
  <c r="AL119" i="9" s="1"/>
  <c r="AM116" i="9"/>
  <c r="AK121" i="9"/>
  <c r="AK123" i="9" s="1"/>
  <c r="AH13" i="9"/>
  <c r="AL99" i="9"/>
  <c r="AL101" i="9" s="1"/>
  <c r="AM98" i="9"/>
  <c r="AD8" i="9"/>
  <c r="AD26" i="9" s="1"/>
  <c r="AD22" i="9"/>
  <c r="AN104" i="9"/>
  <c r="AM105" i="9"/>
  <c r="AM107" i="9" s="1"/>
  <c r="AK80" i="9"/>
  <c r="AK82" i="9" s="1"/>
  <c r="AH6" i="9" s="1"/>
  <c r="AL79" i="9"/>
  <c r="AG15" i="9"/>
  <c r="AG24" i="9" s="1"/>
  <c r="AH14" i="9"/>
  <c r="AH23" i="9" s="1"/>
  <c r="AI68" i="9"/>
  <c r="AI70" i="9" s="1"/>
  <c r="AJ67" i="9"/>
  <c r="AL74" i="9"/>
  <c r="AL76" i="9" s="1"/>
  <c r="AI5" i="9" s="1"/>
  <c r="AM73" i="9"/>
  <c r="AE4" i="9"/>
  <c r="AH90" i="9"/>
  <c r="AH92" i="9" s="1"/>
  <c r="AE16" i="9"/>
  <c r="AE17" i="9" s="1"/>
  <c r="AF32" i="9" s="1"/>
  <c r="AF34" i="9" s="1"/>
  <c r="AE25" i="9"/>
  <c r="AJ85" i="9"/>
  <c r="AI86" i="9"/>
  <c r="AI88" i="9" s="1"/>
  <c r="AF7" i="9" s="1"/>
  <c r="AK123" i="8"/>
  <c r="AK125" i="8" s="1"/>
  <c r="AH13" i="8"/>
  <c r="AJ69" i="8"/>
  <c r="AJ71" i="8" s="1"/>
  <c r="AK68" i="8"/>
  <c r="AL101" i="8"/>
  <c r="AL103" i="8" s="1"/>
  <c r="AM100" i="8"/>
  <c r="AB24" i="8"/>
  <c r="AC15" i="8"/>
  <c r="AC17" i="8" s="1"/>
  <c r="AD32" i="8" s="1"/>
  <c r="AD34" i="8" s="1"/>
  <c r="AC8" i="8"/>
  <c r="AC26" i="8" s="1"/>
  <c r="AL107" i="8"/>
  <c r="AL109" i="8" s="1"/>
  <c r="AM106" i="8"/>
  <c r="AF4" i="8"/>
  <c r="AM118" i="8"/>
  <c r="AL119" i="8"/>
  <c r="AL121" i="8" s="1"/>
  <c r="AD6" i="8"/>
  <c r="AG91" i="8"/>
  <c r="AG93" i="8" s="1"/>
  <c r="AH81" i="8"/>
  <c r="AH83" i="8" s="1"/>
  <c r="AI80" i="8"/>
  <c r="AF16" i="8"/>
  <c r="AF25" i="8"/>
  <c r="AM113" i="8"/>
  <c r="AM115" i="8" s="1"/>
  <c r="AN112" i="8"/>
  <c r="AJ87" i="8"/>
  <c r="AJ89" i="8" s="1"/>
  <c r="AG7" i="8" s="1"/>
  <c r="AK86" i="8"/>
  <c r="AE22" i="8"/>
  <c r="AK118" i="7"/>
  <c r="AK120" i="7" s="1"/>
  <c r="AH16" i="7" s="1"/>
  <c r="AL117" i="7"/>
  <c r="AJ69" i="7"/>
  <c r="AJ71" i="7" s="1"/>
  <c r="AG4" i="7" s="1"/>
  <c r="AK68" i="7"/>
  <c r="AH34" i="7"/>
  <c r="AC24" i="7"/>
  <c r="AC8" i="7"/>
  <c r="AC26" i="7" s="1"/>
  <c r="AF91" i="7"/>
  <c r="AF93" i="7" s="1"/>
  <c r="AI80" i="7"/>
  <c r="AH81" i="7"/>
  <c r="AH83" i="7" s="1"/>
  <c r="AF22" i="7"/>
  <c r="AG87" i="7"/>
  <c r="AG89" i="7" s="1"/>
  <c r="AD7" i="7" s="1"/>
  <c r="AD25" i="7" s="1"/>
  <c r="AH86" i="7"/>
  <c r="AL105" i="7"/>
  <c r="AK106" i="7"/>
  <c r="AK108" i="7" s="1"/>
  <c r="AH14" i="7" s="1"/>
  <c r="AG13" i="7"/>
  <c r="AG17" i="7" s="1"/>
  <c r="AH32" i="7" s="1"/>
  <c r="AJ122" i="7"/>
  <c r="AJ124" i="7" s="1"/>
  <c r="AD6" i="7"/>
  <c r="AL112" i="7"/>
  <c r="AL114" i="7" s="1"/>
  <c r="AI15" i="7" s="1"/>
  <c r="AM111" i="7"/>
  <c r="AK75" i="7"/>
  <c r="AK77" i="7" s="1"/>
  <c r="AH5" i="7" s="1"/>
  <c r="AL74" i="7"/>
  <c r="AG22" i="7"/>
  <c r="AL99" i="7"/>
  <c r="AK100" i="7"/>
  <c r="AK102" i="7" s="1"/>
  <c r="AG23" i="7"/>
  <c r="AE91" i="4"/>
  <c r="AE93" i="4" s="1"/>
  <c r="AK99" i="4"/>
  <c r="AJ100" i="4"/>
  <c r="AJ102" i="4" s="1"/>
  <c r="AI122" i="4"/>
  <c r="AI124" i="4" s="1"/>
  <c r="AF13" i="4"/>
  <c r="AF17" i="4" s="1"/>
  <c r="AG81" i="4"/>
  <c r="AG83" i="4" s="1"/>
  <c r="AD6" i="4" s="1"/>
  <c r="AD24" i="4" s="1"/>
  <c r="AH80" i="4"/>
  <c r="AB22" i="4"/>
  <c r="AB8" i="4"/>
  <c r="AB26" i="4" s="1"/>
  <c r="AK112" i="4"/>
  <c r="AK114" i="4" s="1"/>
  <c r="AH15" i="4" s="1"/>
  <c r="AL111" i="4"/>
  <c r="AL75" i="4"/>
  <c r="AL77" i="4" s="1"/>
  <c r="AI5" i="4" s="1"/>
  <c r="AM74" i="4"/>
  <c r="AJ106" i="4"/>
  <c r="AJ108" i="4" s="1"/>
  <c r="AG14" i="4" s="1"/>
  <c r="AG23" i="4" s="1"/>
  <c r="AK105" i="4"/>
  <c r="AG86" i="4"/>
  <c r="AF87" i="4"/>
  <c r="AF89" i="4" s="1"/>
  <c r="AC7" i="4" s="1"/>
  <c r="AC25" i="4" s="1"/>
  <c r="AG69" i="4"/>
  <c r="AG71" i="4" s="1"/>
  <c r="AH68" i="4"/>
  <c r="AJ118" i="4"/>
  <c r="AJ120" i="4" s="1"/>
  <c r="AG16" i="4" s="1"/>
  <c r="AK117" i="4"/>
  <c r="AC4" i="4"/>
  <c r="AH93" i="14" l="1"/>
  <c r="AH95" i="14" s="1"/>
  <c r="AM75" i="8"/>
  <c r="AM77" i="8" s="1"/>
  <c r="AJ5" i="8" s="1"/>
  <c r="AN74" i="8"/>
  <c r="AI25" i="14"/>
  <c r="AO119" i="14"/>
  <c r="AN120" i="14"/>
  <c r="AN122" i="14" s="1"/>
  <c r="AK15" i="14" s="1"/>
  <c r="AO113" i="14"/>
  <c r="AN114" i="14"/>
  <c r="AN116" i="14" s="1"/>
  <c r="AK17" i="14" s="1"/>
  <c r="AM134" i="14"/>
  <c r="AJ18" i="14" s="1"/>
  <c r="AN131" i="14"/>
  <c r="AN132" i="14" s="1"/>
  <c r="AM77" i="14"/>
  <c r="AM79" i="14" s="1"/>
  <c r="AJ5" i="14" s="1"/>
  <c r="AN76" i="14"/>
  <c r="AM108" i="14"/>
  <c r="AM110" i="14" s="1"/>
  <c r="AJ14" i="14" s="1"/>
  <c r="AN107" i="14"/>
  <c r="AE24" i="14"/>
  <c r="AE8" i="14"/>
  <c r="AE28" i="14" s="1"/>
  <c r="AL136" i="14"/>
  <c r="AL138" i="14" s="1"/>
  <c r="AI13" i="14"/>
  <c r="AI19" i="14" s="1"/>
  <c r="AJ34" i="14" s="1"/>
  <c r="AJ36" i="14" s="1"/>
  <c r="AM102" i="14"/>
  <c r="AM104" i="14" s="1"/>
  <c r="AN101" i="14"/>
  <c r="AJ89" i="14"/>
  <c r="AJ91" i="14" s="1"/>
  <c r="AG7" i="14" s="1"/>
  <c r="AG27" i="14" s="1"/>
  <c r="AK88" i="14"/>
  <c r="AJ71" i="14"/>
  <c r="AJ73" i="14" s="1"/>
  <c r="AK70" i="14"/>
  <c r="AI83" i="14"/>
  <c r="AI85" i="14" s="1"/>
  <c r="AF6" i="14" s="1"/>
  <c r="AF26" i="14" s="1"/>
  <c r="AJ82" i="14"/>
  <c r="AO125" i="14"/>
  <c r="AN126" i="14"/>
  <c r="AN128" i="14" s="1"/>
  <c r="AN16" i="14" s="1"/>
  <c r="AF4" i="14"/>
  <c r="AN101" i="13"/>
  <c r="AM102" i="13"/>
  <c r="AM104" i="13" s="1"/>
  <c r="AN114" i="13"/>
  <c r="AN116" i="13" s="1"/>
  <c r="AK17" i="13" s="1"/>
  <c r="AO113" i="13"/>
  <c r="AE24" i="13"/>
  <c r="AE8" i="13"/>
  <c r="AE28" i="13" s="1"/>
  <c r="AN126" i="13"/>
  <c r="AN128" i="13" s="1"/>
  <c r="AN16" i="13" s="1"/>
  <c r="AO125" i="13"/>
  <c r="AO131" i="13"/>
  <c r="AN132" i="13"/>
  <c r="AN134" i="13" s="1"/>
  <c r="AK18" i="13" s="1"/>
  <c r="AJ83" i="13"/>
  <c r="AJ85" i="13" s="1"/>
  <c r="AG6" i="13" s="1"/>
  <c r="AG26" i="13" s="1"/>
  <c r="AK82" i="13"/>
  <c r="AK88" i="13"/>
  <c r="AJ89" i="13"/>
  <c r="AJ91" i="13" s="1"/>
  <c r="AG7" i="13" s="1"/>
  <c r="AG27" i="13" s="1"/>
  <c r="AO119" i="13"/>
  <c r="AN120" i="13"/>
  <c r="AN122" i="13" s="1"/>
  <c r="AK15" i="13" s="1"/>
  <c r="AJ71" i="13"/>
  <c r="AJ73" i="13" s="1"/>
  <c r="AK70" i="13"/>
  <c r="AI93" i="13"/>
  <c r="AI95" i="13" s="1"/>
  <c r="AF4" i="13"/>
  <c r="AM77" i="13"/>
  <c r="AM79" i="13" s="1"/>
  <c r="AJ5" i="13" s="1"/>
  <c r="AJ25" i="13" s="1"/>
  <c r="AN76" i="13"/>
  <c r="AN108" i="13"/>
  <c r="AN110" i="13" s="1"/>
  <c r="AK14" i="13" s="1"/>
  <c r="AO107" i="13"/>
  <c r="AL136" i="13"/>
  <c r="AL138" i="13" s="1"/>
  <c r="AI13" i="13"/>
  <c r="AI19" i="13" s="1"/>
  <c r="AJ34" i="13" s="1"/>
  <c r="AJ36" i="13" s="1"/>
  <c r="AO125" i="10"/>
  <c r="AN126" i="10"/>
  <c r="AN128" i="10" s="1"/>
  <c r="AO119" i="10"/>
  <c r="AN120" i="10"/>
  <c r="AN122" i="10" s="1"/>
  <c r="AH93" i="10"/>
  <c r="AH95" i="10" s="1"/>
  <c r="AI83" i="10"/>
  <c r="AI85" i="10" s="1"/>
  <c r="AF6" i="10" s="1"/>
  <c r="AF26" i="10" s="1"/>
  <c r="AJ82" i="10"/>
  <c r="AF4" i="10"/>
  <c r="AK70" i="10"/>
  <c r="AJ71" i="10"/>
  <c r="AJ73" i="10" s="1"/>
  <c r="AN107" i="10"/>
  <c r="AM108" i="10"/>
  <c r="AM110" i="10" s="1"/>
  <c r="AJ14" i="10" s="1"/>
  <c r="AN114" i="10"/>
  <c r="AN116" i="10" s="1"/>
  <c r="AK17" i="10" s="1"/>
  <c r="AO113" i="10"/>
  <c r="AE24" i="10"/>
  <c r="AE8" i="10"/>
  <c r="AE28" i="10" s="1"/>
  <c r="AJ89" i="10"/>
  <c r="AJ91" i="10" s="1"/>
  <c r="AG7" i="10" s="1"/>
  <c r="AG27" i="10" s="1"/>
  <c r="AK88" i="10"/>
  <c r="AM102" i="10"/>
  <c r="AM104" i="10" s="1"/>
  <c r="AN101" i="10"/>
  <c r="AL136" i="10"/>
  <c r="AL138" i="10" s="1"/>
  <c r="AI13" i="10"/>
  <c r="AI19" i="10" s="1"/>
  <c r="AJ34" i="10" s="1"/>
  <c r="AM132" i="10"/>
  <c r="AM134" i="10" s="1"/>
  <c r="AN131" i="10"/>
  <c r="AN76" i="10"/>
  <c r="AM77" i="10"/>
  <c r="AM79" i="10" s="1"/>
  <c r="AJ5" i="10" s="1"/>
  <c r="AI25" i="10"/>
  <c r="AL123" i="9"/>
  <c r="AH15" i="9"/>
  <c r="AH24" i="9"/>
  <c r="AO104" i="9"/>
  <c r="AN105" i="9"/>
  <c r="AN107" i="9" s="1"/>
  <c r="AE8" i="9"/>
  <c r="AE26" i="9" s="1"/>
  <c r="AE22" i="9"/>
  <c r="AM74" i="9"/>
  <c r="AM76" i="9" s="1"/>
  <c r="AJ5" i="9" s="1"/>
  <c r="AN73" i="9"/>
  <c r="AF4" i="9"/>
  <c r="AI90" i="9"/>
  <c r="AI92" i="9" s="1"/>
  <c r="AM117" i="9"/>
  <c r="AM119" i="9" s="1"/>
  <c r="AN116" i="9"/>
  <c r="AJ86" i="9"/>
  <c r="AJ88" i="9" s="1"/>
  <c r="AG7" i="9" s="1"/>
  <c r="AK85" i="9"/>
  <c r="AL121" i="9"/>
  <c r="AI13" i="9"/>
  <c r="AJ68" i="9"/>
  <c r="AJ70" i="9" s="1"/>
  <c r="AK67" i="9"/>
  <c r="AF16" i="9"/>
  <c r="AF17" i="9" s="1"/>
  <c r="AG32" i="9" s="1"/>
  <c r="AG34" i="9" s="1"/>
  <c r="AI14" i="9"/>
  <c r="AI23" i="9"/>
  <c r="AO110" i="9"/>
  <c r="AN111" i="9"/>
  <c r="AN113" i="9" s="1"/>
  <c r="AN98" i="9"/>
  <c r="AM99" i="9"/>
  <c r="AM101" i="9" s="1"/>
  <c r="AM79" i="9"/>
  <c r="AL80" i="9"/>
  <c r="AL82" i="9" s="1"/>
  <c r="AI6" i="9" s="1"/>
  <c r="AL125" i="8"/>
  <c r="AC24" i="8"/>
  <c r="AJ80" i="8"/>
  <c r="AI81" i="8"/>
  <c r="AI83" i="8" s="1"/>
  <c r="AG4" i="8"/>
  <c r="AN118" i="8"/>
  <c r="AM119" i="8"/>
  <c r="AM121" i="8" s="1"/>
  <c r="AN100" i="8"/>
  <c r="AM101" i="8"/>
  <c r="AM103" i="8" s="1"/>
  <c r="AD15" i="8"/>
  <c r="AD17" i="8" s="1"/>
  <c r="AE32" i="8" s="1"/>
  <c r="AE34" i="8" s="1"/>
  <c r="AD8" i="8"/>
  <c r="AD26" i="8" s="1"/>
  <c r="AF22" i="8"/>
  <c r="AN113" i="8"/>
  <c r="AN115" i="8" s="1"/>
  <c r="AO112" i="8"/>
  <c r="AE6" i="8"/>
  <c r="AH91" i="8"/>
  <c r="AH93" i="8" s="1"/>
  <c r="AL86" i="8"/>
  <c r="AK87" i="8"/>
  <c r="AK89" i="8" s="1"/>
  <c r="AH7" i="8" s="1"/>
  <c r="AL123" i="8"/>
  <c r="AI13" i="8"/>
  <c r="AL68" i="8"/>
  <c r="AK69" i="8"/>
  <c r="AK71" i="8" s="1"/>
  <c r="AG16" i="8"/>
  <c r="AG25" i="8"/>
  <c r="AM107" i="8"/>
  <c r="AM109" i="8" s="1"/>
  <c r="AN106" i="8"/>
  <c r="AK69" i="7"/>
  <c r="AK71" i="7" s="1"/>
  <c r="AH4" i="7" s="1"/>
  <c r="AL68" i="7"/>
  <c r="AM117" i="7"/>
  <c r="AL118" i="7"/>
  <c r="AL120" i="7" s="1"/>
  <c r="AI16" i="7" s="1"/>
  <c r="AM105" i="7"/>
  <c r="AL106" i="7"/>
  <c r="AL108" i="7" s="1"/>
  <c r="AI14" i="7" s="1"/>
  <c r="AE6" i="7"/>
  <c r="AH23" i="7"/>
  <c r="AI81" i="7"/>
  <c r="AI83" i="7" s="1"/>
  <c r="AJ80" i="7"/>
  <c r="AM99" i="7"/>
  <c r="AL100" i="7"/>
  <c r="AL102" i="7" s="1"/>
  <c r="AH87" i="7"/>
  <c r="AH89" i="7" s="1"/>
  <c r="AE7" i="7" s="1"/>
  <c r="AE25" i="7" s="1"/>
  <c r="AI86" i="7"/>
  <c r="AL75" i="7"/>
  <c r="AL77" i="7" s="1"/>
  <c r="AI5" i="7" s="1"/>
  <c r="AM74" i="7"/>
  <c r="AK122" i="7"/>
  <c r="AK124" i="7" s="1"/>
  <c r="AH13" i="7"/>
  <c r="AH17" i="7" s="1"/>
  <c r="AI32" i="7" s="1"/>
  <c r="AG91" i="7"/>
  <c r="AG93" i="7" s="1"/>
  <c r="AI34" i="7"/>
  <c r="AM112" i="7"/>
  <c r="AM114" i="7" s="1"/>
  <c r="AJ15" i="7" s="1"/>
  <c r="AN111" i="7"/>
  <c r="AD24" i="7"/>
  <c r="AD8" i="7"/>
  <c r="AD26" i="7" s="1"/>
  <c r="AH22" i="7"/>
  <c r="AF91" i="4"/>
  <c r="AF93" i="4" s="1"/>
  <c r="AK106" i="4"/>
  <c r="AK108" i="4" s="1"/>
  <c r="AH14" i="4" s="1"/>
  <c r="AH23" i="4" s="1"/>
  <c r="AL105" i="4"/>
  <c r="AN74" i="4"/>
  <c r="AM75" i="4"/>
  <c r="AM77" i="4" s="1"/>
  <c r="AJ5" i="4" s="1"/>
  <c r="AM111" i="4"/>
  <c r="AL112" i="4"/>
  <c r="AL114" i="4" s="1"/>
  <c r="AI15" i="4" s="1"/>
  <c r="AC22" i="4"/>
  <c r="AC8" i="4"/>
  <c r="AC26" i="4" s="1"/>
  <c r="AH81" i="4"/>
  <c r="AH83" i="4" s="1"/>
  <c r="AE6" i="4" s="1"/>
  <c r="AE24" i="4" s="1"/>
  <c r="AI80" i="4"/>
  <c r="AK118" i="4"/>
  <c r="AK120" i="4" s="1"/>
  <c r="AH16" i="4" s="1"/>
  <c r="AL117" i="4"/>
  <c r="AH69" i="4"/>
  <c r="AH71" i="4" s="1"/>
  <c r="AI68" i="4"/>
  <c r="AD4" i="4"/>
  <c r="AJ122" i="4"/>
  <c r="AJ124" i="4" s="1"/>
  <c r="AG13" i="4"/>
  <c r="AG17" i="4" s="1"/>
  <c r="AK100" i="4"/>
  <c r="AK102" i="4" s="1"/>
  <c r="AL99" i="4"/>
  <c r="AG87" i="4"/>
  <c r="AG89" i="4" s="1"/>
  <c r="AD7" i="4" s="1"/>
  <c r="AD25" i="4" s="1"/>
  <c r="AH86" i="4"/>
  <c r="AI93" i="14" l="1"/>
  <c r="AO74" i="8"/>
  <c r="AN75" i="8"/>
  <c r="AN77" i="8" s="1"/>
  <c r="AK5" i="8" s="1"/>
  <c r="AK14" i="8" s="1"/>
  <c r="AK23" i="8" s="1"/>
  <c r="AJ14" i="8"/>
  <c r="AJ23" i="8"/>
  <c r="AF24" i="14"/>
  <c r="AF8" i="14"/>
  <c r="AF28" i="14" s="1"/>
  <c r="AO107" i="14"/>
  <c r="AN108" i="14"/>
  <c r="AN110" i="14" s="1"/>
  <c r="AK14" i="14" s="1"/>
  <c r="AO76" i="14"/>
  <c r="AN77" i="14"/>
  <c r="AN79" i="14" s="1"/>
  <c r="AK5" i="14" s="1"/>
  <c r="AK25" i="14" s="1"/>
  <c r="AJ25" i="14"/>
  <c r="AJ83" i="14"/>
  <c r="AJ85" i="14" s="1"/>
  <c r="AG6" i="14" s="1"/>
  <c r="AG26" i="14" s="1"/>
  <c r="AK82" i="14"/>
  <c r="AO131" i="14"/>
  <c r="AO132" i="14" s="1"/>
  <c r="AN134" i="14"/>
  <c r="AK18" i="14" s="1"/>
  <c r="AP125" i="14"/>
  <c r="AO126" i="14"/>
  <c r="AO128" i="14" s="1"/>
  <c r="AO16" i="14" s="1"/>
  <c r="AK71" i="14"/>
  <c r="AK73" i="14" s="1"/>
  <c r="AL70" i="14"/>
  <c r="AG4" i="14"/>
  <c r="AO114" i="14"/>
  <c r="AO116" i="14" s="1"/>
  <c r="AL17" i="14" s="1"/>
  <c r="AP113" i="14"/>
  <c r="AL88" i="14"/>
  <c r="AK89" i="14"/>
  <c r="AK91" i="14" s="1"/>
  <c r="AH7" i="14" s="1"/>
  <c r="AH27" i="14" s="1"/>
  <c r="AP119" i="14"/>
  <c r="AO120" i="14"/>
  <c r="AO122" i="14" s="1"/>
  <c r="AL15" i="14" s="1"/>
  <c r="AO101" i="14"/>
  <c r="AN102" i="14"/>
  <c r="AN104" i="14" s="1"/>
  <c r="AI95" i="14"/>
  <c r="AM136" i="14"/>
  <c r="AM138" i="14" s="1"/>
  <c r="AJ13" i="14"/>
  <c r="AJ19" i="14" s="1"/>
  <c r="AK34" i="14" s="1"/>
  <c r="AK36" i="14" s="1"/>
  <c r="AL88" i="13"/>
  <c r="AK89" i="13"/>
  <c r="AK91" i="13" s="1"/>
  <c r="AH7" i="13" s="1"/>
  <c r="AH27" i="13" s="1"/>
  <c r="AO132" i="13"/>
  <c r="AO134" i="13" s="1"/>
  <c r="AL18" i="13" s="1"/>
  <c r="AP131" i="13"/>
  <c r="AP107" i="13"/>
  <c r="AO108" i="13"/>
  <c r="AO110" i="13" s="1"/>
  <c r="AL14" i="13" s="1"/>
  <c r="AO126" i="13"/>
  <c r="AO128" i="13" s="1"/>
  <c r="AO16" i="13" s="1"/>
  <c r="AP125" i="13"/>
  <c r="AK83" i="13"/>
  <c r="AK85" i="13" s="1"/>
  <c r="AH6" i="13" s="1"/>
  <c r="AH26" i="13" s="1"/>
  <c r="AL82" i="13"/>
  <c r="AF24" i="13"/>
  <c r="AF8" i="13"/>
  <c r="AF28" i="13" s="1"/>
  <c r="AO114" i="13"/>
  <c r="AO116" i="13" s="1"/>
  <c r="AL17" i="13" s="1"/>
  <c r="AP113" i="13"/>
  <c r="AO76" i="13"/>
  <c r="AN77" i="13"/>
  <c r="AN79" i="13" s="1"/>
  <c r="AK5" i="13" s="1"/>
  <c r="AK25" i="13" s="1"/>
  <c r="AK71" i="13"/>
  <c r="AK73" i="13" s="1"/>
  <c r="AL70" i="13"/>
  <c r="AM136" i="13"/>
  <c r="AM138" i="13" s="1"/>
  <c r="AJ13" i="13"/>
  <c r="AJ19" i="13" s="1"/>
  <c r="AK34" i="13" s="1"/>
  <c r="AK36" i="13" s="1"/>
  <c r="AJ93" i="13"/>
  <c r="AJ95" i="13" s="1"/>
  <c r="AG4" i="13"/>
  <c r="AO101" i="13"/>
  <c r="AN102" i="13"/>
  <c r="AN104" i="13" s="1"/>
  <c r="AP119" i="13"/>
  <c r="AO120" i="13"/>
  <c r="AO122" i="13" s="1"/>
  <c r="AL15" i="13" s="1"/>
  <c r="AP125" i="10"/>
  <c r="AO126" i="10"/>
  <c r="AO128" i="10" s="1"/>
  <c r="AI93" i="10"/>
  <c r="AI95" i="10" s="1"/>
  <c r="AP119" i="10"/>
  <c r="AO120" i="10"/>
  <c r="AO122" i="10" s="1"/>
  <c r="AJ25" i="10"/>
  <c r="AJ83" i="10"/>
  <c r="AJ85" i="10" s="1"/>
  <c r="AG6" i="10" s="1"/>
  <c r="AG26" i="10" s="1"/>
  <c r="AK82" i="10"/>
  <c r="AK89" i="10"/>
  <c r="AK91" i="10" s="1"/>
  <c r="AH7" i="10" s="1"/>
  <c r="AH27" i="10" s="1"/>
  <c r="AL88" i="10"/>
  <c r="AN77" i="10"/>
  <c r="AN79" i="10" s="1"/>
  <c r="AK5" i="10" s="1"/>
  <c r="AO76" i="10"/>
  <c r="AK71" i="10"/>
  <c r="AK73" i="10" s="1"/>
  <c r="AL70" i="10"/>
  <c r="AN108" i="10"/>
  <c r="AN110" i="10" s="1"/>
  <c r="AK14" i="10" s="1"/>
  <c r="AO107" i="10"/>
  <c r="AO101" i="10"/>
  <c r="AN102" i="10"/>
  <c r="AN104" i="10" s="1"/>
  <c r="AG4" i="10"/>
  <c r="AF24" i="10"/>
  <c r="AF8" i="10"/>
  <c r="AF28" i="10" s="1"/>
  <c r="AM136" i="10"/>
  <c r="AM138" i="10" s="1"/>
  <c r="AJ13" i="10"/>
  <c r="AJ19" i="10" s="1"/>
  <c r="AK34" i="10" s="1"/>
  <c r="AO114" i="10"/>
  <c r="AO116" i="10" s="1"/>
  <c r="AL17" i="10" s="1"/>
  <c r="AP113" i="10"/>
  <c r="AO131" i="10"/>
  <c r="AN132" i="10"/>
  <c r="AN134" i="10" s="1"/>
  <c r="AN117" i="9"/>
  <c r="AN119" i="9" s="1"/>
  <c r="AO116" i="9"/>
  <c r="AO98" i="9"/>
  <c r="AN99" i="9"/>
  <c r="AN101" i="9" s="1"/>
  <c r="AF22" i="9"/>
  <c r="AF8" i="9"/>
  <c r="AF26" i="9" s="1"/>
  <c r="AN79" i="9"/>
  <c r="AM80" i="9"/>
  <c r="AM82" i="9" s="1"/>
  <c r="AJ6" i="9" s="1"/>
  <c r="AM121" i="9"/>
  <c r="AM123" i="9" s="1"/>
  <c r="AJ13" i="9"/>
  <c r="AP110" i="9"/>
  <c r="AO111" i="9"/>
  <c r="AO113" i="9" s="1"/>
  <c r="AF25" i="9"/>
  <c r="AG16" i="9"/>
  <c r="AG17" i="9" s="1"/>
  <c r="AH32" i="9" s="1"/>
  <c r="AH34" i="9" s="1"/>
  <c r="AG25" i="9"/>
  <c r="AJ14" i="9"/>
  <c r="AJ23" i="9" s="1"/>
  <c r="AJ90" i="9"/>
  <c r="AJ92" i="9" s="1"/>
  <c r="AG4" i="9"/>
  <c r="AN74" i="9"/>
  <c r="AN76" i="9" s="1"/>
  <c r="AK5" i="9" s="1"/>
  <c r="AO73" i="9"/>
  <c r="AP104" i="9"/>
  <c r="AO105" i="9"/>
  <c r="AO107" i="9" s="1"/>
  <c r="AL67" i="9"/>
  <c r="AK68" i="9"/>
  <c r="AK70" i="9" s="1"/>
  <c r="AI15" i="9"/>
  <c r="AI24" i="9" s="1"/>
  <c r="AL85" i="9"/>
  <c r="AK86" i="9"/>
  <c r="AK88" i="9" s="1"/>
  <c r="AH7" i="9" s="1"/>
  <c r="AI93" i="8"/>
  <c r="AD24" i="8"/>
  <c r="AM68" i="8"/>
  <c r="AL69" i="8"/>
  <c r="AL71" i="8" s="1"/>
  <c r="AM123" i="8"/>
  <c r="AM125" i="8" s="1"/>
  <c r="AJ13" i="8"/>
  <c r="AH16" i="8"/>
  <c r="AH25" i="8" s="1"/>
  <c r="AM86" i="8"/>
  <c r="AL87" i="8"/>
  <c r="AL89" i="8" s="1"/>
  <c r="AI7" i="8" s="1"/>
  <c r="AN119" i="8"/>
  <c r="AN121" i="8" s="1"/>
  <c r="AO118" i="8"/>
  <c r="AG22" i="8"/>
  <c r="AH4" i="8"/>
  <c r="AO100" i="8"/>
  <c r="AN101" i="8"/>
  <c r="AN103" i="8" s="1"/>
  <c r="AE15" i="8"/>
  <c r="AE17" i="8" s="1"/>
  <c r="AF32" i="8" s="1"/>
  <c r="AF34" i="8" s="1"/>
  <c r="AE8" i="8"/>
  <c r="AE26" i="8" s="1"/>
  <c r="AF6" i="8"/>
  <c r="AI91" i="8"/>
  <c r="AO113" i="8"/>
  <c r="AO115" i="8" s="1"/>
  <c r="AP112" i="8"/>
  <c r="AJ81" i="8"/>
  <c r="AJ83" i="8" s="1"/>
  <c r="AK80" i="8"/>
  <c r="AN107" i="8"/>
  <c r="AN109" i="8" s="1"/>
  <c r="AO106" i="8"/>
  <c r="AN117" i="7"/>
  <c r="AM118" i="7"/>
  <c r="AM120" i="7" s="1"/>
  <c r="AJ16" i="7" s="1"/>
  <c r="AM68" i="7"/>
  <c r="AL69" i="7"/>
  <c r="AL71" i="7" s="1"/>
  <c r="AI4" i="7" s="1"/>
  <c r="AJ86" i="7"/>
  <c r="AI87" i="7"/>
  <c r="AI89" i="7" s="1"/>
  <c r="AF7" i="7" s="1"/>
  <c r="AF25" i="7" s="1"/>
  <c r="AK80" i="7"/>
  <c r="AJ81" i="7"/>
  <c r="AJ83" i="7" s="1"/>
  <c r="AL122" i="7"/>
  <c r="AL124" i="7" s="1"/>
  <c r="AI13" i="7"/>
  <c r="AI17" i="7" s="1"/>
  <c r="AJ32" i="7" s="1"/>
  <c r="AJ34" i="7" s="1"/>
  <c r="AN112" i="7"/>
  <c r="AN114" i="7" s="1"/>
  <c r="AK15" i="7" s="1"/>
  <c r="AO111" i="7"/>
  <c r="AF6" i="7"/>
  <c r="AI91" i="7"/>
  <c r="AH91" i="7"/>
  <c r="AH93" i="7" s="1"/>
  <c r="AM106" i="7"/>
  <c r="AM108" i="7" s="1"/>
  <c r="AJ14" i="7" s="1"/>
  <c r="AN105" i="7"/>
  <c r="AN99" i="7"/>
  <c r="AM100" i="7"/>
  <c r="AM102" i="7" s="1"/>
  <c r="AN74" i="7"/>
  <c r="AM75" i="7"/>
  <c r="AM77" i="7" s="1"/>
  <c r="AJ5" i="7" s="1"/>
  <c r="AE24" i="7"/>
  <c r="AE8" i="7"/>
  <c r="AE26" i="7" s="1"/>
  <c r="AI23" i="7"/>
  <c r="AE4" i="4"/>
  <c r="AM117" i="4"/>
  <c r="AL118" i="4"/>
  <c r="AL120" i="4" s="1"/>
  <c r="AI16" i="4" s="1"/>
  <c r="AJ80" i="4"/>
  <c r="AI81" i="4"/>
  <c r="AI83" i="4" s="1"/>
  <c r="AF6" i="4" s="1"/>
  <c r="AF24" i="4" s="1"/>
  <c r="AI86" i="4"/>
  <c r="AH87" i="4"/>
  <c r="AH89" i="4" s="1"/>
  <c r="AE7" i="4" s="1"/>
  <c r="AE25" i="4" s="1"/>
  <c r="AM112" i="4"/>
  <c r="AM114" i="4" s="1"/>
  <c r="AJ15" i="4" s="1"/>
  <c r="AN111" i="4"/>
  <c r="AL100" i="4"/>
  <c r="AL102" i="4" s="1"/>
  <c r="AM99" i="4"/>
  <c r="AK122" i="4"/>
  <c r="AK124" i="4" s="1"/>
  <c r="AH13" i="4"/>
  <c r="AH17" i="4" s="1"/>
  <c r="AN75" i="4"/>
  <c r="AN77" i="4" s="1"/>
  <c r="AK5" i="4" s="1"/>
  <c r="AO74" i="4"/>
  <c r="AL106" i="4"/>
  <c r="AL108" i="4" s="1"/>
  <c r="AI14" i="4" s="1"/>
  <c r="AI23" i="4" s="1"/>
  <c r="AM105" i="4"/>
  <c r="AD8" i="4"/>
  <c r="AD26" i="4" s="1"/>
  <c r="AD22" i="4"/>
  <c r="AG91" i="4"/>
  <c r="AG93" i="4" s="1"/>
  <c r="AJ68" i="4"/>
  <c r="AI69" i="4"/>
  <c r="AI71" i="4" s="1"/>
  <c r="AE24" i="8" l="1"/>
  <c r="AP74" i="8"/>
  <c r="AO75" i="8"/>
  <c r="AO77" i="8" s="1"/>
  <c r="AL5" i="8" s="1"/>
  <c r="AL14" i="8" s="1"/>
  <c r="AL23" i="8" s="1"/>
  <c r="AH4" i="14"/>
  <c r="AQ125" i="14"/>
  <c r="AP126" i="14"/>
  <c r="AP128" i="14" s="1"/>
  <c r="AP16" i="14" s="1"/>
  <c r="AP131" i="14"/>
  <c r="AP132" i="14" s="1"/>
  <c r="AO134" i="14"/>
  <c r="AL18" i="14" s="1"/>
  <c r="AN136" i="14"/>
  <c r="AN138" i="14" s="1"/>
  <c r="AK13" i="14"/>
  <c r="AK19" i="14" s="1"/>
  <c r="AL34" i="14" s="1"/>
  <c r="AL36" i="14" s="1"/>
  <c r="AL82" i="14"/>
  <c r="AK83" i="14"/>
  <c r="AK85" i="14" s="1"/>
  <c r="AH6" i="14" s="1"/>
  <c r="AH26" i="14" s="1"/>
  <c r="AP101" i="14"/>
  <c r="AO102" i="14"/>
  <c r="AO104" i="14" s="1"/>
  <c r="AO77" i="14"/>
  <c r="AO79" i="14" s="1"/>
  <c r="AL5" i="14" s="1"/>
  <c r="AL25" i="14" s="1"/>
  <c r="AP76" i="14"/>
  <c r="AQ113" i="14"/>
  <c r="AP114" i="14"/>
  <c r="AP116" i="14" s="1"/>
  <c r="AM17" i="14" s="1"/>
  <c r="AP107" i="14"/>
  <c r="AO108" i="14"/>
  <c r="AO110" i="14" s="1"/>
  <c r="AL14" i="14" s="1"/>
  <c r="AQ119" i="14"/>
  <c r="AP120" i="14"/>
  <c r="AP122" i="14" s="1"/>
  <c r="AM15" i="14" s="1"/>
  <c r="AG24" i="14"/>
  <c r="AG8" i="14"/>
  <c r="AG28" i="14" s="1"/>
  <c r="AL89" i="14"/>
  <c r="AL91" i="14" s="1"/>
  <c r="AI7" i="14" s="1"/>
  <c r="AI27" i="14" s="1"/>
  <c r="AM88" i="14"/>
  <c r="AJ93" i="14"/>
  <c r="AJ95" i="14" s="1"/>
  <c r="AL71" i="14"/>
  <c r="AL73" i="14" s="1"/>
  <c r="AM70" i="14"/>
  <c r="AM82" i="13"/>
  <c r="AL83" i="13"/>
  <c r="AL85" i="13" s="1"/>
  <c r="AI6" i="13" s="1"/>
  <c r="AI26" i="13" s="1"/>
  <c r="AN136" i="13"/>
  <c r="AN138" i="13" s="1"/>
  <c r="AK13" i="13"/>
  <c r="AK19" i="13" s="1"/>
  <c r="AL34" i="13" s="1"/>
  <c r="AL36" i="13" s="1"/>
  <c r="AQ125" i="13"/>
  <c r="AP126" i="13"/>
  <c r="AP128" i="13" s="1"/>
  <c r="AP16" i="13" s="1"/>
  <c r="AQ107" i="13"/>
  <c r="AP108" i="13"/>
  <c r="AP110" i="13" s="1"/>
  <c r="AM14" i="13" s="1"/>
  <c r="AQ131" i="13"/>
  <c r="AP132" i="13"/>
  <c r="AP134" i="13" s="1"/>
  <c r="AM18" i="13" s="1"/>
  <c r="AG24" i="13"/>
  <c r="AG8" i="13"/>
  <c r="AG28" i="13" s="1"/>
  <c r="AO102" i="13"/>
  <c r="AO104" i="13" s="1"/>
  <c r="AP101" i="13"/>
  <c r="AL71" i="13"/>
  <c r="AL73" i="13" s="1"/>
  <c r="AM70" i="13"/>
  <c r="AK93" i="13"/>
  <c r="AK95" i="13" s="1"/>
  <c r="AH4" i="13"/>
  <c r="AL89" i="13"/>
  <c r="AL91" i="13" s="1"/>
  <c r="AI7" i="13" s="1"/>
  <c r="AI27" i="13" s="1"/>
  <c r="AM88" i="13"/>
  <c r="AP76" i="13"/>
  <c r="AO77" i="13"/>
  <c r="AO79" i="13" s="1"/>
  <c r="AL5" i="13" s="1"/>
  <c r="AL25" i="13" s="1"/>
  <c r="AP120" i="13"/>
  <c r="AP122" i="13" s="1"/>
  <c r="AM15" i="13" s="1"/>
  <c r="AQ119" i="13"/>
  <c r="AP114" i="13"/>
  <c r="AP116" i="13" s="1"/>
  <c r="AM17" i="13" s="1"/>
  <c r="AQ113" i="13"/>
  <c r="AQ125" i="10"/>
  <c r="AP126" i="10"/>
  <c r="AP128" i="10" s="1"/>
  <c r="AJ93" i="10"/>
  <c r="AJ95" i="10" s="1"/>
  <c r="AQ119" i="10"/>
  <c r="AP120" i="10"/>
  <c r="AP122" i="10" s="1"/>
  <c r="AK83" i="10"/>
  <c r="AK85" i="10" s="1"/>
  <c r="AH6" i="10" s="1"/>
  <c r="AH26" i="10" s="1"/>
  <c r="AL82" i="10"/>
  <c r="AG24" i="10"/>
  <c r="AG8" i="10"/>
  <c r="AG28" i="10" s="1"/>
  <c r="AN136" i="10"/>
  <c r="AN138" i="10" s="1"/>
  <c r="AK13" i="10"/>
  <c r="AK19" i="10" s="1"/>
  <c r="AL34" i="10" s="1"/>
  <c r="AO108" i="10"/>
  <c r="AO110" i="10" s="1"/>
  <c r="AL14" i="10" s="1"/>
  <c r="AP107" i="10"/>
  <c r="AQ113" i="10"/>
  <c r="AP114" i="10"/>
  <c r="AP116" i="10" s="1"/>
  <c r="AM17" i="10" s="1"/>
  <c r="AM88" i="10"/>
  <c r="AL89" i="10"/>
  <c r="AL91" i="10" s="1"/>
  <c r="AI7" i="10" s="1"/>
  <c r="AI27" i="10" s="1"/>
  <c r="AH4" i="10"/>
  <c r="AM70" i="10"/>
  <c r="AL71" i="10"/>
  <c r="AL73" i="10" s="1"/>
  <c r="AO132" i="10"/>
  <c r="AO134" i="10" s="1"/>
  <c r="AP131" i="10"/>
  <c r="AO102" i="10"/>
  <c r="AO104" i="10" s="1"/>
  <c r="AP101" i="10"/>
  <c r="AO77" i="10"/>
  <c r="AO79" i="10" s="1"/>
  <c r="AL5" i="10" s="1"/>
  <c r="AP76" i="10"/>
  <c r="AK25" i="10"/>
  <c r="AL86" i="9"/>
  <c r="AL88" i="9" s="1"/>
  <c r="AI7" i="9" s="1"/>
  <c r="AM85" i="9"/>
  <c r="AO79" i="9"/>
  <c r="AN80" i="9"/>
  <c r="AN82" i="9" s="1"/>
  <c r="AK6" i="9" s="1"/>
  <c r="AO99" i="9"/>
  <c r="AO101" i="9" s="1"/>
  <c r="AP98" i="9"/>
  <c r="AK90" i="9"/>
  <c r="AK92" i="9" s="1"/>
  <c r="AH4" i="9"/>
  <c r="AM67" i="9"/>
  <c r="AL68" i="9"/>
  <c r="AL70" i="9" s="1"/>
  <c r="AP105" i="9"/>
  <c r="AP107" i="9" s="1"/>
  <c r="AQ104" i="9"/>
  <c r="AO74" i="9"/>
  <c r="AO76" i="9" s="1"/>
  <c r="AL5" i="9" s="1"/>
  <c r="AP73" i="9"/>
  <c r="AG22" i="9"/>
  <c r="AG8" i="9"/>
  <c r="AG26" i="9" s="1"/>
  <c r="AQ110" i="9"/>
  <c r="AP111" i="9"/>
  <c r="AP113" i="9" s="1"/>
  <c r="AK14" i="9"/>
  <c r="AK23" i="9"/>
  <c r="AN121" i="9"/>
  <c r="AN123" i="9" s="1"/>
  <c r="AK13" i="9"/>
  <c r="AO117" i="9"/>
  <c r="AO119" i="9" s="1"/>
  <c r="AP116" i="9"/>
  <c r="AJ15" i="9"/>
  <c r="AH16" i="9"/>
  <c r="AH17" i="9" s="1"/>
  <c r="AI32" i="9" s="1"/>
  <c r="AI34" i="9" s="1"/>
  <c r="AH25" i="9"/>
  <c r="AG34" i="8"/>
  <c r="AK81" i="8"/>
  <c r="AK83" i="8" s="1"/>
  <c r="AL80" i="8"/>
  <c r="AO119" i="8"/>
  <c r="AO121" i="8" s="1"/>
  <c r="AP118" i="8"/>
  <c r="AI16" i="8"/>
  <c r="AI25" i="8" s="1"/>
  <c r="AF15" i="8"/>
  <c r="AF17" i="8" s="1"/>
  <c r="AG32" i="8" s="1"/>
  <c r="AF24" i="8"/>
  <c r="AF8" i="8"/>
  <c r="AF26" i="8" s="1"/>
  <c r="AG6" i="8"/>
  <c r="AJ91" i="8"/>
  <c r="AJ93" i="8" s="1"/>
  <c r="AP113" i="8"/>
  <c r="AP115" i="8" s="1"/>
  <c r="AQ112" i="8"/>
  <c r="AM87" i="8"/>
  <c r="AM89" i="8" s="1"/>
  <c r="AJ7" i="8" s="1"/>
  <c r="AN86" i="8"/>
  <c r="AN123" i="8"/>
  <c r="AN125" i="8" s="1"/>
  <c r="AK13" i="8"/>
  <c r="AP100" i="8"/>
  <c r="AO101" i="8"/>
  <c r="AO103" i="8" s="1"/>
  <c r="AI4" i="8"/>
  <c r="AM69" i="8"/>
  <c r="AM71" i="8" s="1"/>
  <c r="AN68" i="8"/>
  <c r="AP106" i="8"/>
  <c r="AO107" i="8"/>
  <c r="AO109" i="8" s="1"/>
  <c r="AH22" i="8"/>
  <c r="AN68" i="7"/>
  <c r="AM69" i="7"/>
  <c r="AM71" i="7" s="1"/>
  <c r="AJ4" i="7" s="1"/>
  <c r="AI93" i="7"/>
  <c r="AN118" i="7"/>
  <c r="AN120" i="7" s="1"/>
  <c r="AK16" i="7" s="1"/>
  <c r="AO117" i="7"/>
  <c r="AJ23" i="7"/>
  <c r="AM122" i="7"/>
  <c r="AM124" i="7" s="1"/>
  <c r="AJ13" i="7"/>
  <c r="AJ17" i="7" s="1"/>
  <c r="AK32" i="7" s="1"/>
  <c r="AK34" i="7" s="1"/>
  <c r="AO112" i="7"/>
  <c r="AO114" i="7" s="1"/>
  <c r="AL15" i="7" s="1"/>
  <c r="AP111" i="7"/>
  <c r="AL80" i="7"/>
  <c r="AK81" i="7"/>
  <c r="AK83" i="7" s="1"/>
  <c r="AG6" i="7"/>
  <c r="AN100" i="7"/>
  <c r="AN102" i="7" s="1"/>
  <c r="AO99" i="7"/>
  <c r="AK86" i="7"/>
  <c r="AJ87" i="7"/>
  <c r="AJ89" i="7" s="1"/>
  <c r="AG7" i="7" s="1"/>
  <c r="AG25" i="7" s="1"/>
  <c r="AI22" i="7"/>
  <c r="AF24" i="7"/>
  <c r="AF8" i="7"/>
  <c r="AF26" i="7" s="1"/>
  <c r="AO74" i="7"/>
  <c r="AN75" i="7"/>
  <c r="AN77" i="7" s="1"/>
  <c r="AK5" i="7" s="1"/>
  <c r="AO105" i="7"/>
  <c r="AN106" i="7"/>
  <c r="AN108" i="7" s="1"/>
  <c r="AK14" i="7" s="1"/>
  <c r="AM100" i="4"/>
  <c r="AM102" i="4" s="1"/>
  <c r="AN99" i="4"/>
  <c r="AL122" i="4"/>
  <c r="AL124" i="4" s="1"/>
  <c r="AI13" i="4"/>
  <c r="AI17" i="4" s="1"/>
  <c r="AO111" i="4"/>
  <c r="AN112" i="4"/>
  <c r="AN114" i="4" s="1"/>
  <c r="AK15" i="4" s="1"/>
  <c r="AF4" i="4"/>
  <c r="AK68" i="4"/>
  <c r="AJ69" i="4"/>
  <c r="AJ71" i="4" s="1"/>
  <c r="AJ86" i="4"/>
  <c r="AI87" i="4"/>
  <c r="AI89" i="4" s="1"/>
  <c r="AF7" i="4" s="1"/>
  <c r="AF25" i="4" s="1"/>
  <c r="AK80" i="4"/>
  <c r="AJ81" i="4"/>
  <c r="AJ83" i="4" s="1"/>
  <c r="AG6" i="4" s="1"/>
  <c r="AG24" i="4" s="1"/>
  <c r="AM106" i="4"/>
  <c r="AM108" i="4" s="1"/>
  <c r="AJ14" i="4" s="1"/>
  <c r="AJ23" i="4" s="1"/>
  <c r="AN105" i="4"/>
  <c r="AN117" i="4"/>
  <c r="AM118" i="4"/>
  <c r="AM120" i="4" s="1"/>
  <c r="AJ16" i="4" s="1"/>
  <c r="AE22" i="4"/>
  <c r="AE8" i="4"/>
  <c r="AE26" i="4" s="1"/>
  <c r="AO75" i="4"/>
  <c r="AO77" i="4" s="1"/>
  <c r="AL5" i="4" s="1"/>
  <c r="AP74" i="4"/>
  <c r="AH91" i="4"/>
  <c r="AH93" i="4" s="1"/>
  <c r="AP75" i="8" l="1"/>
  <c r="AP77" i="8" s="1"/>
  <c r="AM5" i="8" s="1"/>
  <c r="AQ74" i="8"/>
  <c r="AO136" i="14"/>
  <c r="AO138" i="14" s="1"/>
  <c r="AL13" i="14"/>
  <c r="AL19" i="14" s="1"/>
  <c r="AM34" i="14" s="1"/>
  <c r="AM36" i="14" s="1"/>
  <c r="AM71" i="14"/>
  <c r="AM73" i="14" s="1"/>
  <c r="AN70" i="14"/>
  <c r="AQ101" i="14"/>
  <c r="AP102" i="14"/>
  <c r="AP104" i="14" s="1"/>
  <c r="AL83" i="14"/>
  <c r="AL85" i="14" s="1"/>
  <c r="AI6" i="14" s="1"/>
  <c r="AI26" i="14" s="1"/>
  <c r="AM82" i="14"/>
  <c r="AM89" i="14"/>
  <c r="AM91" i="14" s="1"/>
  <c r="AJ7" i="14" s="1"/>
  <c r="AJ27" i="14" s="1"/>
  <c r="AN88" i="14"/>
  <c r="AP134" i="14"/>
  <c r="AM18" i="14" s="1"/>
  <c r="AQ131" i="14"/>
  <c r="AQ132" i="14" s="1"/>
  <c r="AL93" i="14"/>
  <c r="AI4" i="14"/>
  <c r="AR125" i="14"/>
  <c r="AQ126" i="14"/>
  <c r="AQ128" i="14" s="1"/>
  <c r="AQ16" i="14" s="1"/>
  <c r="AQ107" i="14"/>
  <c r="AP108" i="14"/>
  <c r="AP110" i="14" s="1"/>
  <c r="AM14" i="14" s="1"/>
  <c r="AH24" i="14"/>
  <c r="AH8" i="14"/>
  <c r="AH28" i="14" s="1"/>
  <c r="AK93" i="14"/>
  <c r="AK95" i="14" s="1"/>
  <c r="AR119" i="14"/>
  <c r="AQ120" i="14"/>
  <c r="AQ122" i="14" s="1"/>
  <c r="AN15" i="14" s="1"/>
  <c r="AQ114" i="14"/>
  <c r="AQ116" i="14" s="1"/>
  <c r="AN17" i="14" s="1"/>
  <c r="AR113" i="14"/>
  <c r="AQ76" i="14"/>
  <c r="AP77" i="14"/>
  <c r="AP79" i="14" s="1"/>
  <c r="AM5" i="14" s="1"/>
  <c r="AM25" i="14" s="1"/>
  <c r="AO136" i="13"/>
  <c r="AO138" i="13" s="1"/>
  <c r="AL13" i="13"/>
  <c r="AL19" i="13" s="1"/>
  <c r="AM34" i="13" s="1"/>
  <c r="AM36" i="13" s="1"/>
  <c r="AQ132" i="13"/>
  <c r="AQ134" i="13" s="1"/>
  <c r="AN18" i="13" s="1"/>
  <c r="AR131" i="13"/>
  <c r="AQ114" i="13"/>
  <c r="AQ116" i="13" s="1"/>
  <c r="AN17" i="13" s="1"/>
  <c r="AR113" i="13"/>
  <c r="AR107" i="13"/>
  <c r="AQ108" i="13"/>
  <c r="AQ110" i="13" s="1"/>
  <c r="AN14" i="13" s="1"/>
  <c r="AP77" i="13"/>
  <c r="AP79" i="13" s="1"/>
  <c r="AM5" i="13" s="1"/>
  <c r="AM25" i="13" s="1"/>
  <c r="AQ76" i="13"/>
  <c r="AQ126" i="13"/>
  <c r="AQ128" i="13" s="1"/>
  <c r="AQ16" i="13" s="1"/>
  <c r="AR125" i="13"/>
  <c r="AH24" i="13"/>
  <c r="AH8" i="13"/>
  <c r="AH28" i="13" s="1"/>
  <c r="AQ120" i="13"/>
  <c r="AQ122" i="13" s="1"/>
  <c r="AN15" i="13" s="1"/>
  <c r="AR119" i="13"/>
  <c r="AM83" i="13"/>
  <c r="AM85" i="13" s="1"/>
  <c r="AJ6" i="13" s="1"/>
  <c r="AJ26" i="13" s="1"/>
  <c r="AN82" i="13"/>
  <c r="AM71" i="13"/>
  <c r="AM73" i="13" s="1"/>
  <c r="AN70" i="13"/>
  <c r="AL93" i="13"/>
  <c r="AL95" i="13" s="1"/>
  <c r="AI4" i="13"/>
  <c r="AN88" i="13"/>
  <c r="AM89" i="13"/>
  <c r="AM91" i="13" s="1"/>
  <c r="AJ7" i="13" s="1"/>
  <c r="AJ27" i="13" s="1"/>
  <c r="AQ101" i="13"/>
  <c r="AP102" i="13"/>
  <c r="AP104" i="13" s="1"/>
  <c r="AR125" i="10"/>
  <c r="AQ126" i="10"/>
  <c r="AQ128" i="10" s="1"/>
  <c r="AK93" i="10"/>
  <c r="AK95" i="10" s="1"/>
  <c r="AR119" i="10"/>
  <c r="AQ120" i="10"/>
  <c r="AQ122" i="10" s="1"/>
  <c r="AL83" i="10"/>
  <c r="AL85" i="10" s="1"/>
  <c r="AI6" i="10" s="1"/>
  <c r="AI26" i="10" s="1"/>
  <c r="AM82" i="10"/>
  <c r="AM89" i="10"/>
  <c r="AM91" i="10" s="1"/>
  <c r="AJ7" i="10" s="1"/>
  <c r="AJ27" i="10" s="1"/>
  <c r="AN88" i="10"/>
  <c r="AQ107" i="10"/>
  <c r="AP108" i="10"/>
  <c r="AP110" i="10" s="1"/>
  <c r="AM14" i="10" s="1"/>
  <c r="AP77" i="10"/>
  <c r="AP79" i="10" s="1"/>
  <c r="AM5" i="10" s="1"/>
  <c r="AQ76" i="10"/>
  <c r="AI4" i="10"/>
  <c r="AQ114" i="10"/>
  <c r="AQ116" i="10" s="1"/>
  <c r="AN17" i="10" s="1"/>
  <c r="AR113" i="10"/>
  <c r="AL25" i="10"/>
  <c r="AO136" i="10"/>
  <c r="AO138" i="10" s="1"/>
  <c r="AL13" i="10"/>
  <c r="AL19" i="10" s="1"/>
  <c r="AM34" i="10" s="1"/>
  <c r="AN70" i="10"/>
  <c r="AM71" i="10"/>
  <c r="AM73" i="10" s="1"/>
  <c r="AQ101" i="10"/>
  <c r="AP102" i="10"/>
  <c r="AP104" i="10" s="1"/>
  <c r="AQ131" i="10"/>
  <c r="AP132" i="10"/>
  <c r="AP134" i="10" s="1"/>
  <c r="AH24" i="10"/>
  <c r="AH8" i="10"/>
  <c r="AH28" i="10" s="1"/>
  <c r="AL90" i="9"/>
  <c r="AL92" i="9" s="1"/>
  <c r="AI4" i="9"/>
  <c r="AJ24" i="9"/>
  <c r="AQ116" i="9"/>
  <c r="AP117" i="9"/>
  <c r="AP119" i="9" s="1"/>
  <c r="AO121" i="9"/>
  <c r="AO123" i="9" s="1"/>
  <c r="AL13" i="9"/>
  <c r="AQ105" i="9"/>
  <c r="AQ107" i="9" s="1"/>
  <c r="AR104" i="9"/>
  <c r="AP99" i="9"/>
  <c r="AP101" i="9" s="1"/>
  <c r="AQ98" i="9"/>
  <c r="AP79" i="9"/>
  <c r="AO80" i="9"/>
  <c r="AO82" i="9" s="1"/>
  <c r="AL6" i="9" s="1"/>
  <c r="AM86" i="9"/>
  <c r="AM88" i="9" s="1"/>
  <c r="AJ7" i="9" s="1"/>
  <c r="AN85" i="9"/>
  <c r="AR110" i="9"/>
  <c r="AQ111" i="9"/>
  <c r="AQ113" i="9" s="1"/>
  <c r="AL14" i="9"/>
  <c r="AL23" i="9" s="1"/>
  <c r="AN67" i="9"/>
  <c r="AM68" i="9"/>
  <c r="AM70" i="9" s="1"/>
  <c r="AH22" i="9"/>
  <c r="AH8" i="9"/>
  <c r="AH26" i="9" s="1"/>
  <c r="AK15" i="9"/>
  <c r="AK24" i="9" s="1"/>
  <c r="AI16" i="9"/>
  <c r="AI17" i="9" s="1"/>
  <c r="AJ32" i="9" s="1"/>
  <c r="AJ34" i="9" s="1"/>
  <c r="AI25" i="9"/>
  <c r="AP74" i="9"/>
  <c r="AP76" i="9" s="1"/>
  <c r="AM5" i="9" s="1"/>
  <c r="AQ73" i="9"/>
  <c r="AK93" i="8"/>
  <c r="AJ16" i="8"/>
  <c r="AJ25" i="8" s="1"/>
  <c r="AN69" i="8"/>
  <c r="AN71" i="8" s="1"/>
  <c r="AO68" i="8"/>
  <c r="AQ113" i="8"/>
  <c r="AQ115" i="8" s="1"/>
  <c r="AR112" i="8"/>
  <c r="AO123" i="8"/>
  <c r="AO125" i="8" s="1"/>
  <c r="AL13" i="8"/>
  <c r="AN87" i="8"/>
  <c r="AN89" i="8" s="1"/>
  <c r="AK7" i="8" s="1"/>
  <c r="AO86" i="8"/>
  <c r="AG15" i="8"/>
  <c r="AG17" i="8" s="1"/>
  <c r="AH32" i="8" s="1"/>
  <c r="AH34" i="8" s="1"/>
  <c r="AG8" i="8"/>
  <c r="AP101" i="8"/>
  <c r="AP103" i="8" s="1"/>
  <c r="AQ100" i="8"/>
  <c r="AP119" i="8"/>
  <c r="AP121" i="8" s="1"/>
  <c r="AQ118" i="8"/>
  <c r="AL81" i="8"/>
  <c r="AL83" i="8" s="1"/>
  <c r="AM80" i="8"/>
  <c r="AP107" i="8"/>
  <c r="AP109" i="8" s="1"/>
  <c r="AQ106" i="8"/>
  <c r="AJ4" i="8"/>
  <c r="AI22" i="8"/>
  <c r="AH6" i="8"/>
  <c r="AK91" i="8"/>
  <c r="AO118" i="7"/>
  <c r="AO120" i="7" s="1"/>
  <c r="AL16" i="7" s="1"/>
  <c r="AP117" i="7"/>
  <c r="AN69" i="7"/>
  <c r="AN71" i="7" s="1"/>
  <c r="AK4" i="7" s="1"/>
  <c r="AO68" i="7"/>
  <c r="AK23" i="7"/>
  <c r="AP112" i="7"/>
  <c r="AP114" i="7" s="1"/>
  <c r="AM15" i="7" s="1"/>
  <c r="AQ111" i="7"/>
  <c r="AO106" i="7"/>
  <c r="AO108" i="7" s="1"/>
  <c r="AL14" i="7" s="1"/>
  <c r="AP105" i="7"/>
  <c r="AM80" i="7"/>
  <c r="AL81" i="7"/>
  <c r="AL83" i="7" s="1"/>
  <c r="AO100" i="7"/>
  <c r="AO102" i="7" s="1"/>
  <c r="AP99" i="7"/>
  <c r="AH6" i="7"/>
  <c r="AO75" i="7"/>
  <c r="AO77" i="7" s="1"/>
  <c r="AL5" i="7" s="1"/>
  <c r="AP74" i="7"/>
  <c r="AJ22" i="7"/>
  <c r="AJ91" i="7"/>
  <c r="AJ93" i="7" s="1"/>
  <c r="AK87" i="7"/>
  <c r="AK89" i="7" s="1"/>
  <c r="AH7" i="7" s="1"/>
  <c r="AH25" i="7" s="1"/>
  <c r="AL86" i="7"/>
  <c r="AN122" i="7"/>
  <c r="AN124" i="7" s="1"/>
  <c r="AK13" i="7"/>
  <c r="AK17" i="7" s="1"/>
  <c r="AL32" i="7" s="1"/>
  <c r="AL34" i="7" s="1"/>
  <c r="AG24" i="7"/>
  <c r="AG8" i="7"/>
  <c r="AG26" i="7" s="1"/>
  <c r="AK81" i="4"/>
  <c r="AK83" i="4" s="1"/>
  <c r="AH6" i="4" s="1"/>
  <c r="AH24" i="4" s="1"/>
  <c r="AL80" i="4"/>
  <c r="AK86" i="4"/>
  <c r="AJ87" i="4"/>
  <c r="AJ89" i="4" s="1"/>
  <c r="AG7" i="4" s="1"/>
  <c r="AG25" i="4" s="1"/>
  <c r="AG4" i="4"/>
  <c r="AK69" i="4"/>
  <c r="AK71" i="4" s="1"/>
  <c r="AL68" i="4"/>
  <c r="AF22" i="4"/>
  <c r="AF8" i="4"/>
  <c r="AF26" i="4" s="1"/>
  <c r="AQ74" i="4"/>
  <c r="AP75" i="4"/>
  <c r="AP77" i="4" s="1"/>
  <c r="AM5" i="4" s="1"/>
  <c r="AI91" i="4"/>
  <c r="AI93" i="4" s="1"/>
  <c r="AP111" i="4"/>
  <c r="AO112" i="4"/>
  <c r="AO114" i="4" s="1"/>
  <c r="AL15" i="4" s="1"/>
  <c r="AO117" i="4"/>
  <c r="AN118" i="4"/>
  <c r="AN120" i="4" s="1"/>
  <c r="AK16" i="4" s="1"/>
  <c r="AN100" i="4"/>
  <c r="AN102" i="4" s="1"/>
  <c r="AO99" i="4"/>
  <c r="AN106" i="4"/>
  <c r="AN108" i="4" s="1"/>
  <c r="AK14" i="4" s="1"/>
  <c r="AK23" i="4" s="1"/>
  <c r="AO105" i="4"/>
  <c r="AM122" i="4"/>
  <c r="AM124" i="4" s="1"/>
  <c r="AJ13" i="4"/>
  <c r="AJ17" i="4" s="1"/>
  <c r="AG26" i="8" l="1"/>
  <c r="AG24" i="8"/>
  <c r="AR74" i="8"/>
  <c r="AQ75" i="8"/>
  <c r="AQ77" i="8" s="1"/>
  <c r="AN5" i="8" s="1"/>
  <c r="AN14" i="8" s="1"/>
  <c r="AN23" i="8" s="1"/>
  <c r="AM14" i="8"/>
  <c r="AM23" i="8" s="1"/>
  <c r="AL95" i="14"/>
  <c r="AR131" i="14"/>
  <c r="AR132" i="14" s="1"/>
  <c r="AQ134" i="14"/>
  <c r="AN18" i="14" s="1"/>
  <c r="AR76" i="14"/>
  <c r="AQ77" i="14"/>
  <c r="AQ79" i="14" s="1"/>
  <c r="AN5" i="14" s="1"/>
  <c r="AO88" i="14"/>
  <c r="AN89" i="14"/>
  <c r="AN91" i="14" s="1"/>
  <c r="AK7" i="14" s="1"/>
  <c r="AK27" i="14" s="1"/>
  <c r="AN82" i="14"/>
  <c r="AM83" i="14"/>
  <c r="AM85" i="14" s="1"/>
  <c r="AJ6" i="14" s="1"/>
  <c r="AJ26" i="14" s="1"/>
  <c r="AP136" i="14"/>
  <c r="AP138" i="14" s="1"/>
  <c r="AM13" i="14"/>
  <c r="AM19" i="14" s="1"/>
  <c r="AN34" i="14" s="1"/>
  <c r="AN36" i="14" s="1"/>
  <c r="AQ102" i="14"/>
  <c r="AQ104" i="14" s="1"/>
  <c r="AR101" i="14"/>
  <c r="AN71" i="14"/>
  <c r="AN73" i="14" s="1"/>
  <c r="AO70" i="14"/>
  <c r="AJ4" i="14"/>
  <c r="AS113" i="14"/>
  <c r="AR114" i="14"/>
  <c r="AR116" i="14" s="1"/>
  <c r="AO17" i="14" s="1"/>
  <c r="AR107" i="14"/>
  <c r="AQ108" i="14"/>
  <c r="AQ110" i="14" s="1"/>
  <c r="AN14" i="14" s="1"/>
  <c r="AS119" i="14"/>
  <c r="AR120" i="14"/>
  <c r="AR122" i="14" s="1"/>
  <c r="AO15" i="14" s="1"/>
  <c r="AR126" i="14"/>
  <c r="AR128" i="14" s="1"/>
  <c r="AR16" i="14" s="1"/>
  <c r="AS125" i="14"/>
  <c r="AI24" i="14"/>
  <c r="AI8" i="14"/>
  <c r="AI28" i="14" s="1"/>
  <c r="AR76" i="13"/>
  <c r="AQ77" i="13"/>
  <c r="AQ79" i="13" s="1"/>
  <c r="AN5" i="13" s="1"/>
  <c r="AN25" i="13" s="1"/>
  <c r="AS125" i="13"/>
  <c r="AR126" i="13"/>
  <c r="AR128" i="13" s="1"/>
  <c r="AR16" i="13" s="1"/>
  <c r="AP136" i="13"/>
  <c r="AP138" i="13" s="1"/>
  <c r="AM13" i="13"/>
  <c r="AM19" i="13" s="1"/>
  <c r="AN34" i="13" s="1"/>
  <c r="AN36" i="13" s="1"/>
  <c r="AR108" i="13"/>
  <c r="AR110" i="13" s="1"/>
  <c r="AO14" i="13" s="1"/>
  <c r="AS107" i="13"/>
  <c r="AI24" i="13"/>
  <c r="AI8" i="13"/>
  <c r="AI28" i="13" s="1"/>
  <c r="AS113" i="13"/>
  <c r="AR114" i="13"/>
  <c r="AR116" i="13" s="1"/>
  <c r="AO17" i="13" s="1"/>
  <c r="AQ102" i="13"/>
  <c r="AQ104" i="13" s="1"/>
  <c r="AR101" i="13"/>
  <c r="AO70" i="13"/>
  <c r="AN71" i="13"/>
  <c r="AN73" i="13" s="1"/>
  <c r="AS131" i="13"/>
  <c r="AR132" i="13"/>
  <c r="AR134" i="13" s="1"/>
  <c r="AO18" i="13" s="1"/>
  <c r="AM93" i="13"/>
  <c r="AM95" i="13" s="1"/>
  <c r="AJ4" i="13"/>
  <c r="AN83" i="13"/>
  <c r="AN85" i="13" s="1"/>
  <c r="AK6" i="13" s="1"/>
  <c r="AK26" i="13" s="1"/>
  <c r="AO82" i="13"/>
  <c r="AS119" i="13"/>
  <c r="AR120" i="13"/>
  <c r="AR122" i="13" s="1"/>
  <c r="AO15" i="13" s="1"/>
  <c r="AN89" i="13"/>
  <c r="AN91" i="13" s="1"/>
  <c r="AK7" i="13" s="1"/>
  <c r="AK27" i="13" s="1"/>
  <c r="AO88" i="13"/>
  <c r="AS125" i="10"/>
  <c r="AR126" i="10"/>
  <c r="AR128" i="10" s="1"/>
  <c r="AL93" i="10"/>
  <c r="AL95" i="10" s="1"/>
  <c r="AS119" i="10"/>
  <c r="AR120" i="10"/>
  <c r="AR122" i="10" s="1"/>
  <c r="AM25" i="10"/>
  <c r="AM83" i="10"/>
  <c r="AM85" i="10" s="1"/>
  <c r="AJ6" i="10" s="1"/>
  <c r="AJ26" i="10" s="1"/>
  <c r="AN82" i="10"/>
  <c r="AQ77" i="10"/>
  <c r="AQ79" i="10" s="1"/>
  <c r="AN5" i="10" s="1"/>
  <c r="AR76" i="10"/>
  <c r="AR107" i="10"/>
  <c r="AQ108" i="10"/>
  <c r="AQ110" i="10" s="1"/>
  <c r="AN14" i="10" s="1"/>
  <c r="AO88" i="10"/>
  <c r="AN89" i="10"/>
  <c r="AN91" i="10" s="1"/>
  <c r="AK7" i="10" s="1"/>
  <c r="AK27" i="10" s="1"/>
  <c r="AR114" i="10"/>
  <c r="AR116" i="10" s="1"/>
  <c r="AO17" i="10" s="1"/>
  <c r="AS113" i="10"/>
  <c r="AQ102" i="10"/>
  <c r="AQ104" i="10" s="1"/>
  <c r="AR101" i="10"/>
  <c r="AR131" i="10"/>
  <c r="AQ132" i="10"/>
  <c r="AQ134" i="10" s="1"/>
  <c r="AM93" i="10"/>
  <c r="AM95" i="10" s="1"/>
  <c r="AJ4" i="10"/>
  <c r="AI24" i="10"/>
  <c r="AI8" i="10"/>
  <c r="AI28" i="10" s="1"/>
  <c r="AP136" i="10"/>
  <c r="AP138" i="10" s="1"/>
  <c r="AM13" i="10"/>
  <c r="AM19" i="10" s="1"/>
  <c r="AN34" i="10" s="1"/>
  <c r="AN71" i="10"/>
  <c r="AN73" i="10" s="1"/>
  <c r="AO70" i="10"/>
  <c r="AM92" i="9"/>
  <c r="AP121" i="9"/>
  <c r="AP123" i="9" s="1"/>
  <c r="AM13" i="9"/>
  <c r="AP80" i="9"/>
  <c r="AP82" i="9" s="1"/>
  <c r="AM6" i="9" s="1"/>
  <c r="AQ79" i="9"/>
  <c r="AR105" i="9"/>
  <c r="AR107" i="9" s="1"/>
  <c r="AS104" i="9"/>
  <c r="AO67" i="9"/>
  <c r="AN68" i="9"/>
  <c r="AN70" i="9" s="1"/>
  <c r="AN86" i="9"/>
  <c r="AN88" i="9" s="1"/>
  <c r="AK7" i="9" s="1"/>
  <c r="AO85" i="9"/>
  <c r="AQ99" i="9"/>
  <c r="AQ101" i="9" s="1"/>
  <c r="AR98" i="9"/>
  <c r="AM90" i="9"/>
  <c r="AJ4" i="9"/>
  <c r="AQ117" i="9"/>
  <c r="AQ119" i="9" s="1"/>
  <c r="AR116" i="9"/>
  <c r="AS110" i="9"/>
  <c r="AR111" i="9"/>
  <c r="AR113" i="9" s="1"/>
  <c r="AQ74" i="9"/>
  <c r="AQ76" i="9" s="1"/>
  <c r="AN5" i="9" s="1"/>
  <c r="AR73" i="9"/>
  <c r="AJ16" i="9"/>
  <c r="AJ17" i="9" s="1"/>
  <c r="AK32" i="9" s="1"/>
  <c r="AK34" i="9" s="1"/>
  <c r="AI22" i="9"/>
  <c r="AI8" i="9"/>
  <c r="AI26" i="9" s="1"/>
  <c r="AM14" i="9"/>
  <c r="AM23" i="9" s="1"/>
  <c r="AL24" i="9"/>
  <c r="AL15" i="9"/>
  <c r="AM81" i="8"/>
  <c r="AM83" i="8" s="1"/>
  <c r="AN80" i="8"/>
  <c r="AP86" i="8"/>
  <c r="AO87" i="8"/>
  <c r="AO89" i="8" s="1"/>
  <c r="AL7" i="8" s="1"/>
  <c r="AK16" i="8"/>
  <c r="AK25" i="8"/>
  <c r="AJ22" i="8"/>
  <c r="AI6" i="8"/>
  <c r="AL91" i="8"/>
  <c r="AL93" i="8" s="1"/>
  <c r="AQ119" i="8"/>
  <c r="AQ121" i="8" s="1"/>
  <c r="AR118" i="8"/>
  <c r="AS112" i="8"/>
  <c r="AR113" i="8"/>
  <c r="AR115" i="8" s="1"/>
  <c r="AQ101" i="8"/>
  <c r="AQ103" i="8" s="1"/>
  <c r="AR100" i="8"/>
  <c r="AM13" i="8"/>
  <c r="AP123" i="8"/>
  <c r="AP125" i="8" s="1"/>
  <c r="AP68" i="8"/>
  <c r="AO69" i="8"/>
  <c r="AO71" i="8" s="1"/>
  <c r="AK4" i="8"/>
  <c r="AQ107" i="8"/>
  <c r="AQ109" i="8" s="1"/>
  <c r="AR106" i="8"/>
  <c r="AH15" i="8"/>
  <c r="AH17" i="8" s="1"/>
  <c r="AI32" i="8" s="1"/>
  <c r="AI34" i="8" s="1"/>
  <c r="AH8" i="8"/>
  <c r="AO69" i="7"/>
  <c r="AO71" i="7" s="1"/>
  <c r="AL4" i="7" s="1"/>
  <c r="AP68" i="7"/>
  <c r="AQ117" i="7"/>
  <c r="AP118" i="7"/>
  <c r="AP120" i="7" s="1"/>
  <c r="AM16" i="7" s="1"/>
  <c r="AK91" i="7"/>
  <c r="AH24" i="7"/>
  <c r="AH8" i="7"/>
  <c r="AH26" i="7" s="1"/>
  <c r="AN80" i="7"/>
  <c r="AM81" i="7"/>
  <c r="AM83" i="7" s="1"/>
  <c r="AO122" i="7"/>
  <c r="AO124" i="7" s="1"/>
  <c r="AL13" i="7"/>
  <c r="AL17" i="7" s="1"/>
  <c r="AM32" i="7" s="1"/>
  <c r="AM34" i="7" s="1"/>
  <c r="AP75" i="7"/>
  <c r="AP77" i="7" s="1"/>
  <c r="AM5" i="7" s="1"/>
  <c r="AQ74" i="7"/>
  <c r="AI6" i="7"/>
  <c r="AQ105" i="7"/>
  <c r="AP106" i="7"/>
  <c r="AP108" i="7" s="1"/>
  <c r="AM14" i="7" s="1"/>
  <c r="AR111" i="7"/>
  <c r="AQ112" i="7"/>
  <c r="AQ114" i="7" s="1"/>
  <c r="AN15" i="7" s="1"/>
  <c r="AP100" i="7"/>
  <c r="AP102" i="7" s="1"/>
  <c r="AQ99" i="7"/>
  <c r="AM86" i="7"/>
  <c r="AL87" i="7"/>
  <c r="AL89" i="7" s="1"/>
  <c r="AI7" i="7" s="1"/>
  <c r="AI25" i="7" s="1"/>
  <c r="AK22" i="7"/>
  <c r="AK93" i="7"/>
  <c r="AL23" i="7"/>
  <c r="AJ91" i="4"/>
  <c r="AJ93" i="4" s="1"/>
  <c r="AQ75" i="4"/>
  <c r="AQ77" i="4" s="1"/>
  <c r="AN5" i="4" s="1"/>
  <c r="AR74" i="4"/>
  <c r="AL69" i="4"/>
  <c r="AL71" i="4" s="1"/>
  <c r="AM68" i="4"/>
  <c r="AH4" i="4"/>
  <c r="AP105" i="4"/>
  <c r="AO106" i="4"/>
  <c r="AO108" i="4" s="1"/>
  <c r="AL14" i="4" s="1"/>
  <c r="AL23" i="4" s="1"/>
  <c r="AG22" i="4"/>
  <c r="AG8" i="4"/>
  <c r="AG26" i="4" s="1"/>
  <c r="AP99" i="4"/>
  <c r="AO100" i="4"/>
  <c r="AO102" i="4" s="1"/>
  <c r="AN122" i="4"/>
  <c r="AN124" i="4" s="1"/>
  <c r="AK13" i="4"/>
  <c r="AK17" i="4" s="1"/>
  <c r="AK87" i="4"/>
  <c r="AK89" i="4" s="1"/>
  <c r="AH7" i="4" s="1"/>
  <c r="AH25" i="4" s="1"/>
  <c r="AL86" i="4"/>
  <c r="AO118" i="4"/>
  <c r="AO120" i="4" s="1"/>
  <c r="AL16" i="4" s="1"/>
  <c r="AP117" i="4"/>
  <c r="AL81" i="4"/>
  <c r="AL83" i="4" s="1"/>
  <c r="AI6" i="4" s="1"/>
  <c r="AI24" i="4" s="1"/>
  <c r="AM80" i="4"/>
  <c r="AP112" i="4"/>
  <c r="AP114" i="4" s="1"/>
  <c r="AM15" i="4" s="1"/>
  <c r="AQ111" i="4"/>
  <c r="AR75" i="8" l="1"/>
  <c r="AR77" i="8" s="1"/>
  <c r="AO5" i="8" s="1"/>
  <c r="AS74" i="8"/>
  <c r="AK4" i="14"/>
  <c r="AS101" i="14"/>
  <c r="AR102" i="14"/>
  <c r="AR104" i="14" s="1"/>
  <c r="AQ136" i="14"/>
  <c r="AQ138" i="14" s="1"/>
  <c r="AN13" i="14"/>
  <c r="AN19" i="14" s="1"/>
  <c r="AO34" i="14" s="1"/>
  <c r="AO36" i="14" s="1"/>
  <c r="AT125" i="14"/>
  <c r="AS126" i="14"/>
  <c r="AS128" i="14" s="1"/>
  <c r="AS16" i="14" s="1"/>
  <c r="AN83" i="14"/>
  <c r="AN85" i="14" s="1"/>
  <c r="AK6" i="14" s="1"/>
  <c r="AK26" i="14" s="1"/>
  <c r="AO82" i="14"/>
  <c r="AT119" i="14"/>
  <c r="AS120" i="14"/>
  <c r="AS122" i="14" s="1"/>
  <c r="AP15" i="14" s="1"/>
  <c r="AO89" i="14"/>
  <c r="AO91" i="14" s="1"/>
  <c r="AL7" i="14" s="1"/>
  <c r="AL27" i="14" s="1"/>
  <c r="AP88" i="14"/>
  <c r="AN25" i="14"/>
  <c r="AS107" i="14"/>
  <c r="AR108" i="14"/>
  <c r="AR110" i="14" s="1"/>
  <c r="AO14" i="14" s="1"/>
  <c r="AS76" i="14"/>
  <c r="AR77" i="14"/>
  <c r="AR79" i="14" s="1"/>
  <c r="AO5" i="14" s="1"/>
  <c r="AS114" i="14"/>
  <c r="AS116" i="14" s="1"/>
  <c r="AP17" i="14" s="1"/>
  <c r="AT113" i="14"/>
  <c r="AR134" i="14"/>
  <c r="AO18" i="14" s="1"/>
  <c r="AS131" i="14"/>
  <c r="AS132" i="14" s="1"/>
  <c r="AJ24" i="14"/>
  <c r="AJ8" i="14"/>
  <c r="AJ28" i="14" s="1"/>
  <c r="AM93" i="14"/>
  <c r="AM95" i="14" s="1"/>
  <c r="AP70" i="14"/>
  <c r="AO71" i="14"/>
  <c r="AO73" i="14" s="1"/>
  <c r="AQ136" i="13"/>
  <c r="AQ138" i="13" s="1"/>
  <c r="AN13" i="13"/>
  <c r="AN19" i="13" s="1"/>
  <c r="AO34" i="13" s="1"/>
  <c r="AO36" i="13" s="1"/>
  <c r="AT113" i="13"/>
  <c r="AS114" i="13"/>
  <c r="AS116" i="13" s="1"/>
  <c r="AP17" i="13" s="1"/>
  <c r="AT107" i="13"/>
  <c r="AS108" i="13"/>
  <c r="AS110" i="13" s="1"/>
  <c r="AP14" i="13" s="1"/>
  <c r="AP88" i="13"/>
  <c r="AO89" i="13"/>
  <c r="AO91" i="13" s="1"/>
  <c r="AL7" i="13" s="1"/>
  <c r="AL27" i="13" s="1"/>
  <c r="AT125" i="13"/>
  <c r="AS126" i="13"/>
  <c r="AS128" i="13" s="1"/>
  <c r="AS16" i="13" s="1"/>
  <c r="AO83" i="13"/>
  <c r="AO85" i="13" s="1"/>
  <c r="AL6" i="13" s="1"/>
  <c r="AL26" i="13" s="1"/>
  <c r="AP82" i="13"/>
  <c r="AT131" i="13"/>
  <c r="AS132" i="13"/>
  <c r="AS134" i="13" s="1"/>
  <c r="AP18" i="13" s="1"/>
  <c r="AR77" i="13"/>
  <c r="AR79" i="13" s="1"/>
  <c r="AO5" i="13" s="1"/>
  <c r="AO25" i="13" s="1"/>
  <c r="AS76" i="13"/>
  <c r="AN93" i="13"/>
  <c r="AN95" i="13" s="1"/>
  <c r="AK4" i="13"/>
  <c r="AS120" i="13"/>
  <c r="AS122" i="13" s="1"/>
  <c r="AP15" i="13" s="1"/>
  <c r="AT119" i="13"/>
  <c r="AJ24" i="13"/>
  <c r="AJ8" i="13"/>
  <c r="AJ28" i="13" s="1"/>
  <c r="AO71" i="13"/>
  <c r="AO73" i="13" s="1"/>
  <c r="AP70" i="13"/>
  <c r="AR102" i="13"/>
  <c r="AR104" i="13" s="1"/>
  <c r="AS101" i="13"/>
  <c r="AS126" i="10"/>
  <c r="AS128" i="10" s="1"/>
  <c r="AT125" i="10"/>
  <c r="AS120" i="10"/>
  <c r="AS122" i="10" s="1"/>
  <c r="AT119" i="10"/>
  <c r="AO82" i="10"/>
  <c r="AN83" i="10"/>
  <c r="AN85" i="10" s="1"/>
  <c r="AK6" i="10" s="1"/>
  <c r="AK26" i="10" s="1"/>
  <c r="AS131" i="10"/>
  <c r="AR132" i="10"/>
  <c r="AR134" i="10" s="1"/>
  <c r="AT113" i="10"/>
  <c r="AS114" i="10"/>
  <c r="AS116" i="10" s="1"/>
  <c r="AP17" i="10" s="1"/>
  <c r="AP70" i="10"/>
  <c r="AO71" i="10"/>
  <c r="AO73" i="10" s="1"/>
  <c r="AK4" i="10"/>
  <c r="AS76" i="10"/>
  <c r="AR77" i="10"/>
  <c r="AR79" i="10" s="1"/>
  <c r="AO5" i="10" s="1"/>
  <c r="AQ136" i="10"/>
  <c r="AQ138" i="10" s="1"/>
  <c r="AN13" i="10"/>
  <c r="AN19" i="10" s="1"/>
  <c r="AO34" i="10" s="1"/>
  <c r="AN25" i="10"/>
  <c r="AR102" i="10"/>
  <c r="AR104" i="10" s="1"/>
  <c r="AS101" i="10"/>
  <c r="AJ24" i="10"/>
  <c r="AJ8" i="10"/>
  <c r="AJ28" i="10" s="1"/>
  <c r="AP88" i="10"/>
  <c r="AO89" i="10"/>
  <c r="AO91" i="10" s="1"/>
  <c r="AL7" i="10" s="1"/>
  <c r="AL27" i="10" s="1"/>
  <c r="AR108" i="10"/>
  <c r="AR110" i="10" s="1"/>
  <c r="AO14" i="10" s="1"/>
  <c r="AS107" i="10"/>
  <c r="AO86" i="9"/>
  <c r="AO88" i="9" s="1"/>
  <c r="AL7" i="9" s="1"/>
  <c r="AP85" i="9"/>
  <c r="AP67" i="9"/>
  <c r="AO68" i="9"/>
  <c r="AO70" i="9" s="1"/>
  <c r="AK16" i="9"/>
  <c r="AK17" i="9" s="1"/>
  <c r="AL32" i="9" s="1"/>
  <c r="AL34" i="9" s="1"/>
  <c r="AQ80" i="9"/>
  <c r="AQ82" i="9" s="1"/>
  <c r="AN6" i="9" s="1"/>
  <c r="AR79" i="9"/>
  <c r="AJ25" i="9"/>
  <c r="AT110" i="9"/>
  <c r="AS111" i="9"/>
  <c r="AS113" i="9" s="1"/>
  <c r="AM15" i="9"/>
  <c r="AN90" i="9"/>
  <c r="AN92" i="9" s="1"/>
  <c r="AK4" i="9"/>
  <c r="AS105" i="9"/>
  <c r="AS107" i="9" s="1"/>
  <c r="AT104" i="9"/>
  <c r="AS116" i="9"/>
  <c r="AR117" i="9"/>
  <c r="AR119" i="9" s="1"/>
  <c r="AN14" i="9"/>
  <c r="AN23" i="9" s="1"/>
  <c r="AQ121" i="9"/>
  <c r="AQ123" i="9" s="1"/>
  <c r="AN13" i="9"/>
  <c r="AR74" i="9"/>
  <c r="AR76" i="9" s="1"/>
  <c r="AO5" i="9" s="1"/>
  <c r="AS73" i="9"/>
  <c r="AJ22" i="9"/>
  <c r="AJ8" i="9"/>
  <c r="AJ26" i="9" s="1"/>
  <c r="AS98" i="9"/>
  <c r="AR99" i="9"/>
  <c r="AR101" i="9" s="1"/>
  <c r="AI24" i="8"/>
  <c r="AI15" i="8"/>
  <c r="AI17" i="8" s="1"/>
  <c r="AJ32" i="8" s="1"/>
  <c r="AJ34" i="8" s="1"/>
  <c r="AI8" i="8"/>
  <c r="AI26" i="8" s="1"/>
  <c r="AK22" i="8"/>
  <c r="AL4" i="8"/>
  <c r="AQ68" i="8"/>
  <c r="AP69" i="8"/>
  <c r="AP71" i="8" s="1"/>
  <c r="AQ86" i="8"/>
  <c r="AP87" i="8"/>
  <c r="AP89" i="8" s="1"/>
  <c r="AM7" i="8" s="1"/>
  <c r="AS106" i="8"/>
  <c r="AR107" i="8"/>
  <c r="AR109" i="8" s="1"/>
  <c r="AL16" i="8"/>
  <c r="AL25" i="8" s="1"/>
  <c r="AR101" i="8"/>
  <c r="AR103" i="8" s="1"/>
  <c r="AS100" i="8"/>
  <c r="AQ123" i="8"/>
  <c r="AQ125" i="8" s="1"/>
  <c r="AN13" i="8"/>
  <c r="AO80" i="8"/>
  <c r="AN81" i="8"/>
  <c r="AN83" i="8" s="1"/>
  <c r="AJ6" i="8"/>
  <c r="AM91" i="8"/>
  <c r="AM93" i="8" s="1"/>
  <c r="AS113" i="8"/>
  <c r="AS115" i="8" s="1"/>
  <c r="AT112" i="8"/>
  <c r="AH26" i="8"/>
  <c r="AS118" i="8"/>
  <c r="AR119" i="8"/>
  <c r="AR121" i="8" s="1"/>
  <c r="AH24" i="8"/>
  <c r="AR117" i="7"/>
  <c r="AQ118" i="7"/>
  <c r="AQ120" i="7" s="1"/>
  <c r="AN16" i="7" s="1"/>
  <c r="AQ68" i="7"/>
  <c r="AP69" i="7"/>
  <c r="AP71" i="7" s="1"/>
  <c r="AM4" i="7" s="1"/>
  <c r="AL91" i="7"/>
  <c r="AI24" i="7"/>
  <c r="AI8" i="7"/>
  <c r="AI26" i="7" s="1"/>
  <c r="AL93" i="7"/>
  <c r="AM22" i="7"/>
  <c r="AM23" i="7"/>
  <c r="AQ75" i="7"/>
  <c r="AQ77" i="7" s="1"/>
  <c r="AN5" i="7" s="1"/>
  <c r="AN23" i="7" s="1"/>
  <c r="AR74" i="7"/>
  <c r="AR99" i="7"/>
  <c r="AQ100" i="7"/>
  <c r="AQ102" i="7" s="1"/>
  <c r="AQ106" i="7"/>
  <c r="AQ108" i="7" s="1"/>
  <c r="AN14" i="7" s="1"/>
  <c r="AR105" i="7"/>
  <c r="AM87" i="7"/>
  <c r="AM89" i="7" s="1"/>
  <c r="AJ7" i="7" s="1"/>
  <c r="AJ25" i="7" s="1"/>
  <c r="AN86" i="7"/>
  <c r="AL22" i="7"/>
  <c r="AP122" i="7"/>
  <c r="AP124" i="7" s="1"/>
  <c r="AM13" i="7"/>
  <c r="AM17" i="7" s="1"/>
  <c r="AN32" i="7" s="1"/>
  <c r="AN34" i="7" s="1"/>
  <c r="AJ6" i="7"/>
  <c r="AM91" i="7"/>
  <c r="AN81" i="7"/>
  <c r="AN83" i="7" s="1"/>
  <c r="AO80" i="7"/>
  <c r="AS111" i="7"/>
  <c r="AR112" i="7"/>
  <c r="AR114" i="7" s="1"/>
  <c r="AO15" i="7" s="1"/>
  <c r="AK91" i="4"/>
  <c r="AK93" i="4" s="1"/>
  <c r="AO122" i="4"/>
  <c r="AO124" i="4" s="1"/>
  <c r="AL13" i="4"/>
  <c r="AL17" i="4" s="1"/>
  <c r="AQ99" i="4"/>
  <c r="AP100" i="4"/>
  <c r="AP102" i="4" s="1"/>
  <c r="AQ105" i="4"/>
  <c r="AP106" i="4"/>
  <c r="AP108" i="4" s="1"/>
  <c r="AM14" i="4" s="1"/>
  <c r="AM23" i="4" s="1"/>
  <c r="AR111" i="4"/>
  <c r="AQ112" i="4"/>
  <c r="AQ114" i="4" s="1"/>
  <c r="AN15" i="4" s="1"/>
  <c r="AH22" i="4"/>
  <c r="AH8" i="4"/>
  <c r="AH26" i="4" s="1"/>
  <c r="AM81" i="4"/>
  <c r="AM83" i="4" s="1"/>
  <c r="AJ6" i="4" s="1"/>
  <c r="AJ24" i="4" s="1"/>
  <c r="AN80" i="4"/>
  <c r="AN68" i="4"/>
  <c r="AM69" i="4"/>
  <c r="AM71" i="4" s="1"/>
  <c r="AI4" i="4"/>
  <c r="AQ117" i="4"/>
  <c r="AP118" i="4"/>
  <c r="AP120" i="4" s="1"/>
  <c r="AM16" i="4" s="1"/>
  <c r="AS74" i="4"/>
  <c r="AR75" i="4"/>
  <c r="AR77" i="4" s="1"/>
  <c r="AO5" i="4" s="1"/>
  <c r="AL87" i="4"/>
  <c r="AL89" i="4" s="1"/>
  <c r="AI7" i="4" s="1"/>
  <c r="AI25" i="4" s="1"/>
  <c r="AM86" i="4"/>
  <c r="AS75" i="8" l="1"/>
  <c r="AS77" i="8" s="1"/>
  <c r="AP5" i="8" s="1"/>
  <c r="AP14" i="8" s="1"/>
  <c r="AP23" i="8" s="1"/>
  <c r="AT74" i="8"/>
  <c r="AO14" i="8"/>
  <c r="AO23" i="8" s="1"/>
  <c r="AO25" i="14"/>
  <c r="AQ88" i="14"/>
  <c r="AP89" i="14"/>
  <c r="AP91" i="14" s="1"/>
  <c r="AM7" i="14" s="1"/>
  <c r="AM27" i="14" s="1"/>
  <c r="AP71" i="14"/>
  <c r="AP73" i="14" s="1"/>
  <c r="AQ70" i="14"/>
  <c r="AT120" i="14"/>
  <c r="AT122" i="14" s="1"/>
  <c r="AQ15" i="14" s="1"/>
  <c r="AU119" i="14"/>
  <c r="AP82" i="14"/>
  <c r="AO83" i="14"/>
  <c r="AO85" i="14" s="1"/>
  <c r="AL6" i="14" s="1"/>
  <c r="AL26" i="14" s="1"/>
  <c r="AT126" i="14"/>
  <c r="AT128" i="14" s="1"/>
  <c r="AT16" i="14" s="1"/>
  <c r="AU125" i="14"/>
  <c r="AT114" i="14"/>
  <c r="AT116" i="14" s="1"/>
  <c r="AQ17" i="14" s="1"/>
  <c r="AU113" i="14"/>
  <c r="AL4" i="14"/>
  <c r="AR136" i="14"/>
  <c r="AR138" i="14" s="1"/>
  <c r="AO13" i="14"/>
  <c r="AO19" i="14" s="1"/>
  <c r="AP34" i="14" s="1"/>
  <c r="AP36" i="14" s="1"/>
  <c r="AS102" i="14"/>
  <c r="AS104" i="14" s="1"/>
  <c r="AT101" i="14"/>
  <c r="AS77" i="14"/>
  <c r="AS79" i="14" s="1"/>
  <c r="AP5" i="14" s="1"/>
  <c r="AT76" i="14"/>
  <c r="AK24" i="14"/>
  <c r="AK8" i="14"/>
  <c r="AK28" i="14" s="1"/>
  <c r="AN93" i="14"/>
  <c r="AN95" i="14" s="1"/>
  <c r="AT131" i="14"/>
  <c r="AT132" i="14" s="1"/>
  <c r="AS134" i="14"/>
  <c r="AP18" i="14" s="1"/>
  <c r="AT107" i="14"/>
  <c r="AS108" i="14"/>
  <c r="AS110" i="14" s="1"/>
  <c r="AP14" i="14" s="1"/>
  <c r="AT132" i="13"/>
  <c r="AT134" i="13" s="1"/>
  <c r="AQ18" i="13" s="1"/>
  <c r="AU131" i="13"/>
  <c r="AT126" i="13"/>
  <c r="AT128" i="13" s="1"/>
  <c r="AT16" i="13" s="1"/>
  <c r="AU125" i="13"/>
  <c r="AP83" i="13"/>
  <c r="AP85" i="13" s="1"/>
  <c r="AM6" i="13" s="1"/>
  <c r="AM26" i="13" s="1"/>
  <c r="AQ82" i="13"/>
  <c r="AP89" i="13"/>
  <c r="AP91" i="13" s="1"/>
  <c r="AM7" i="13" s="1"/>
  <c r="AM27" i="13" s="1"/>
  <c r="AQ88" i="13"/>
  <c r="AT108" i="13"/>
  <c r="AT110" i="13" s="1"/>
  <c r="AQ14" i="13" s="1"/>
  <c r="AU107" i="13"/>
  <c r="AT101" i="13"/>
  <c r="AS102" i="13"/>
  <c r="AS104" i="13" s="1"/>
  <c r="AQ70" i="13"/>
  <c r="AP71" i="13"/>
  <c r="AP73" i="13" s="1"/>
  <c r="AT114" i="13"/>
  <c r="AT116" i="13" s="1"/>
  <c r="AQ17" i="13" s="1"/>
  <c r="AU113" i="13"/>
  <c r="AK8" i="13"/>
  <c r="AK28" i="13" s="1"/>
  <c r="AK24" i="13"/>
  <c r="AO93" i="13"/>
  <c r="AO95" i="13" s="1"/>
  <c r="AL4" i="13"/>
  <c r="AU119" i="13"/>
  <c r="AT120" i="13"/>
  <c r="AT122" i="13" s="1"/>
  <c r="AQ15" i="13" s="1"/>
  <c r="AS77" i="13"/>
  <c r="AS79" i="13" s="1"/>
  <c r="AP5" i="13" s="1"/>
  <c r="AP25" i="13" s="1"/>
  <c r="AT76" i="13"/>
  <c r="AR136" i="13"/>
  <c r="AR138" i="13" s="1"/>
  <c r="AO13" i="13"/>
  <c r="AO19" i="13" s="1"/>
  <c r="AP34" i="13" s="1"/>
  <c r="AP36" i="13" s="1"/>
  <c r="AT126" i="10"/>
  <c r="AT128" i="10" s="1"/>
  <c r="AU125" i="10"/>
  <c r="AO25" i="10"/>
  <c r="AT120" i="10"/>
  <c r="AT122" i="10" s="1"/>
  <c r="AQ15" i="10" s="1"/>
  <c r="AU119" i="10"/>
  <c r="AN93" i="10"/>
  <c r="AN95" i="10" s="1"/>
  <c r="AO83" i="10"/>
  <c r="AO85" i="10" s="1"/>
  <c r="AL6" i="10" s="1"/>
  <c r="AL26" i="10" s="1"/>
  <c r="AP82" i="10"/>
  <c r="AK24" i="10"/>
  <c r="AK8" i="10"/>
  <c r="AK28" i="10" s="1"/>
  <c r="AT107" i="10"/>
  <c r="AS108" i="10"/>
  <c r="AS110" i="10" s="1"/>
  <c r="AP14" i="10" s="1"/>
  <c r="AQ70" i="10"/>
  <c r="AP71" i="10"/>
  <c r="AP73" i="10" s="1"/>
  <c r="AQ88" i="10"/>
  <c r="AP89" i="10"/>
  <c r="AP91" i="10" s="1"/>
  <c r="AM7" i="10" s="1"/>
  <c r="AM27" i="10" s="1"/>
  <c r="AT76" i="10"/>
  <c r="AS77" i="10"/>
  <c r="AS79" i="10" s="1"/>
  <c r="AP5" i="10" s="1"/>
  <c r="AL4" i="10"/>
  <c r="AT101" i="10"/>
  <c r="AS102" i="10"/>
  <c r="AS104" i="10" s="1"/>
  <c r="AS132" i="10"/>
  <c r="AS134" i="10" s="1"/>
  <c r="AT131" i="10"/>
  <c r="AU113" i="10"/>
  <c r="AT114" i="10"/>
  <c r="AT116" i="10" s="1"/>
  <c r="AQ17" i="10" s="1"/>
  <c r="AR136" i="10"/>
  <c r="AR138" i="10" s="1"/>
  <c r="AO13" i="10"/>
  <c r="AO19" i="10" s="1"/>
  <c r="AP34" i="10" s="1"/>
  <c r="AO14" i="9"/>
  <c r="AO23" i="9" s="1"/>
  <c r="AM24" i="9"/>
  <c r="AS99" i="9"/>
  <c r="AS101" i="9" s="1"/>
  <c r="AT98" i="9"/>
  <c r="AT111" i="9"/>
  <c r="AT113" i="9" s="1"/>
  <c r="AU110" i="9"/>
  <c r="AO90" i="9"/>
  <c r="AO92" i="9" s="1"/>
  <c r="AL4" i="9"/>
  <c r="AP68" i="9"/>
  <c r="AP70" i="9" s="1"/>
  <c r="AQ67" i="9"/>
  <c r="AT116" i="9"/>
  <c r="AS117" i="9"/>
  <c r="AS119" i="9" s="1"/>
  <c r="AP86" i="9"/>
  <c r="AP88" i="9" s="1"/>
  <c r="AM7" i="9" s="1"/>
  <c r="AQ85" i="9"/>
  <c r="AS74" i="9"/>
  <c r="AS76" i="9" s="1"/>
  <c r="AP5" i="9" s="1"/>
  <c r="AT73" i="9"/>
  <c r="AR80" i="9"/>
  <c r="AR82" i="9" s="1"/>
  <c r="AO6" i="9" s="1"/>
  <c r="AS79" i="9"/>
  <c r="AK25" i="9"/>
  <c r="AT105" i="9"/>
  <c r="AT107" i="9" s="1"/>
  <c r="AU104" i="9"/>
  <c r="AL16" i="9"/>
  <c r="AL17" i="9" s="1"/>
  <c r="AM32" i="9" s="1"/>
  <c r="AM34" i="9" s="1"/>
  <c r="AN15" i="9"/>
  <c r="AN24" i="9"/>
  <c r="AR121" i="9"/>
  <c r="AR123" i="9" s="1"/>
  <c r="AO13" i="9"/>
  <c r="AK8" i="9"/>
  <c r="AK26" i="9" s="1"/>
  <c r="AK22" i="9"/>
  <c r="AR86" i="8"/>
  <c r="AQ87" i="8"/>
  <c r="AQ89" i="8" s="1"/>
  <c r="AN7" i="8" s="1"/>
  <c r="AM16" i="8"/>
  <c r="AM25" i="8" s="1"/>
  <c r="AK6" i="8"/>
  <c r="AN91" i="8"/>
  <c r="AN93" i="8" s="1"/>
  <c r="AP80" i="8"/>
  <c r="AO81" i="8"/>
  <c r="AO83" i="8" s="1"/>
  <c r="AM4" i="8"/>
  <c r="AJ15" i="8"/>
  <c r="AJ17" i="8" s="1"/>
  <c r="AK32" i="8" s="1"/>
  <c r="AK34" i="8" s="1"/>
  <c r="AJ24" i="8"/>
  <c r="AJ8" i="8"/>
  <c r="AS101" i="8"/>
  <c r="AS103" i="8" s="1"/>
  <c r="AT100" i="8"/>
  <c r="AR123" i="8"/>
  <c r="AR125" i="8" s="1"/>
  <c r="AO13" i="8"/>
  <c r="AS107" i="8"/>
  <c r="AS109" i="8" s="1"/>
  <c r="AT106" i="8"/>
  <c r="AL22" i="8"/>
  <c r="AT113" i="8"/>
  <c r="AT115" i="8" s="1"/>
  <c r="AU112" i="8"/>
  <c r="AR68" i="8"/>
  <c r="AQ69" i="8"/>
  <c r="AQ71" i="8" s="1"/>
  <c r="AT118" i="8"/>
  <c r="AS119" i="8"/>
  <c r="AS121" i="8" s="1"/>
  <c r="AQ69" i="7"/>
  <c r="AQ71" i="7" s="1"/>
  <c r="AN4" i="7" s="1"/>
  <c r="AR68" i="7"/>
  <c r="AS117" i="7"/>
  <c r="AR118" i="7"/>
  <c r="AR120" i="7" s="1"/>
  <c r="AO16" i="7" s="1"/>
  <c r="AQ122" i="7"/>
  <c r="AQ124" i="7" s="1"/>
  <c r="AN13" i="7"/>
  <c r="AN17" i="7" s="1"/>
  <c r="AO32" i="7" s="1"/>
  <c r="AO34" i="7" s="1"/>
  <c r="AS74" i="7"/>
  <c r="AR75" i="7"/>
  <c r="AR77" i="7" s="1"/>
  <c r="AO5" i="7" s="1"/>
  <c r="AM93" i="7"/>
  <c r="AS99" i="7"/>
  <c r="AR100" i="7"/>
  <c r="AR102" i="7" s="1"/>
  <c r="AK6" i="7"/>
  <c r="AN91" i="7"/>
  <c r="AO86" i="7"/>
  <c r="AN87" i="7"/>
  <c r="AN89" i="7" s="1"/>
  <c r="AK7" i="7" s="1"/>
  <c r="AK25" i="7" s="1"/>
  <c r="AS112" i="7"/>
  <c r="AS114" i="7" s="1"/>
  <c r="AP15" i="7" s="1"/>
  <c r="AT111" i="7"/>
  <c r="AO81" i="7"/>
  <c r="AO83" i="7" s="1"/>
  <c r="AP80" i="7"/>
  <c r="AR106" i="7"/>
  <c r="AR108" i="7" s="1"/>
  <c r="AO14" i="7" s="1"/>
  <c r="AS105" i="7"/>
  <c r="AN22" i="7"/>
  <c r="AJ24" i="7"/>
  <c r="AJ8" i="7"/>
  <c r="AJ26" i="7" s="1"/>
  <c r="AJ4" i="4"/>
  <c r="AO68" i="4"/>
  <c r="AN69" i="4"/>
  <c r="AN71" i="4" s="1"/>
  <c r="AN81" i="4"/>
  <c r="AN83" i="4" s="1"/>
  <c r="AK6" i="4" s="1"/>
  <c r="AK24" i="4" s="1"/>
  <c r="AO80" i="4"/>
  <c r="AM87" i="4"/>
  <c r="AM89" i="4" s="1"/>
  <c r="AJ7" i="4" s="1"/>
  <c r="AJ25" i="4" s="1"/>
  <c r="AN86" i="4"/>
  <c r="AS111" i="4"/>
  <c r="AR112" i="4"/>
  <c r="AR114" i="4" s="1"/>
  <c r="AO15" i="4" s="1"/>
  <c r="AQ106" i="4"/>
  <c r="AQ108" i="4" s="1"/>
  <c r="AN14" i="4" s="1"/>
  <c r="AN23" i="4" s="1"/>
  <c r="AR105" i="4"/>
  <c r="AM13" i="4"/>
  <c r="AM17" i="4" s="1"/>
  <c r="AP122" i="4"/>
  <c r="AP124" i="4" s="1"/>
  <c r="AS75" i="4"/>
  <c r="AS77" i="4" s="1"/>
  <c r="AP5" i="4" s="1"/>
  <c r="AT74" i="4"/>
  <c r="AR99" i="4"/>
  <c r="AQ100" i="4"/>
  <c r="AQ102" i="4" s="1"/>
  <c r="AR117" i="4"/>
  <c r="AQ118" i="4"/>
  <c r="AQ120" i="4" s="1"/>
  <c r="AN16" i="4" s="1"/>
  <c r="AI22" i="4"/>
  <c r="AI8" i="4"/>
  <c r="AI26" i="4" s="1"/>
  <c r="AL91" i="4"/>
  <c r="AL93" i="4" s="1"/>
  <c r="AO93" i="14" l="1"/>
  <c r="AU74" i="8"/>
  <c r="AT75" i="8"/>
  <c r="AT77" i="8" s="1"/>
  <c r="AQ5" i="8" s="1"/>
  <c r="AQ14" i="8" s="1"/>
  <c r="AQ23" i="8" s="1"/>
  <c r="AO95" i="14"/>
  <c r="AU114" i="14"/>
  <c r="AU116" i="14" s="1"/>
  <c r="AR17" i="14" s="1"/>
  <c r="AV113" i="14"/>
  <c r="AU107" i="14"/>
  <c r="AT108" i="14"/>
  <c r="AT110" i="14" s="1"/>
  <c r="AQ14" i="14" s="1"/>
  <c r="AU126" i="14"/>
  <c r="AU128" i="14" s="1"/>
  <c r="AU16" i="14" s="1"/>
  <c r="AV125" i="14"/>
  <c r="AP83" i="14"/>
  <c r="AP85" i="14" s="1"/>
  <c r="AM6" i="14" s="1"/>
  <c r="AM26" i="14" s="1"/>
  <c r="AQ82" i="14"/>
  <c r="AV119" i="14"/>
  <c r="AU120" i="14"/>
  <c r="AU122" i="14" s="1"/>
  <c r="AR15" i="14" s="1"/>
  <c r="AT77" i="14"/>
  <c r="AT79" i="14" s="1"/>
  <c r="AQ5" i="14" s="1"/>
  <c r="AQ25" i="14" s="1"/>
  <c r="AU76" i="14"/>
  <c r="AP25" i="14"/>
  <c r="AR70" i="14"/>
  <c r="AQ71" i="14"/>
  <c r="AQ73" i="14" s="1"/>
  <c r="AU101" i="14"/>
  <c r="AT102" i="14"/>
  <c r="AT104" i="14" s="1"/>
  <c r="AM4" i="14"/>
  <c r="AU131" i="14"/>
  <c r="AU132" i="14" s="1"/>
  <c r="AT134" i="14"/>
  <c r="AQ18" i="14" s="1"/>
  <c r="AQ89" i="14"/>
  <c r="AQ91" i="14" s="1"/>
  <c r="AN7" i="14" s="1"/>
  <c r="AN27" i="14" s="1"/>
  <c r="AR88" i="14"/>
  <c r="AS136" i="14"/>
  <c r="AS138" i="14" s="1"/>
  <c r="AP13" i="14"/>
  <c r="AP19" i="14" s="1"/>
  <c r="AQ34" i="14" s="1"/>
  <c r="AQ36" i="14" s="1"/>
  <c r="AL24" i="14"/>
  <c r="AL8" i="14"/>
  <c r="AL28" i="14" s="1"/>
  <c r="AQ71" i="13"/>
  <c r="AQ73" i="13" s="1"/>
  <c r="AR70" i="13"/>
  <c r="AV107" i="13"/>
  <c r="AU108" i="13"/>
  <c r="AU110" i="13" s="1"/>
  <c r="AR14" i="13" s="1"/>
  <c r="AT77" i="13"/>
  <c r="AT79" i="13" s="1"/>
  <c r="AQ5" i="13" s="1"/>
  <c r="AQ25" i="13" s="1"/>
  <c r="AU76" i="13"/>
  <c r="AR88" i="13"/>
  <c r="AQ89" i="13"/>
  <c r="AQ91" i="13" s="1"/>
  <c r="AN7" i="13" s="1"/>
  <c r="AN27" i="13" s="1"/>
  <c r="AQ83" i="13"/>
  <c r="AQ85" i="13" s="1"/>
  <c r="AN6" i="13" s="1"/>
  <c r="AN26" i="13" s="1"/>
  <c r="AR82" i="13"/>
  <c r="AT102" i="13"/>
  <c r="AT104" i="13" s="1"/>
  <c r="AU101" i="13"/>
  <c r="AU126" i="13"/>
  <c r="AU128" i="13" s="1"/>
  <c r="AU16" i="13" s="1"/>
  <c r="AV125" i="13"/>
  <c r="AU120" i="13"/>
  <c r="AU122" i="13" s="1"/>
  <c r="AR15" i="13" s="1"/>
  <c r="AV119" i="13"/>
  <c r="AU132" i="13"/>
  <c r="AU134" i="13" s="1"/>
  <c r="AR18" i="13" s="1"/>
  <c r="AV131" i="13"/>
  <c r="AL24" i="13"/>
  <c r="AL8" i="13"/>
  <c r="AL28" i="13" s="1"/>
  <c r="AV113" i="13"/>
  <c r="AU114" i="13"/>
  <c r="AU116" i="13" s="1"/>
  <c r="AR17" i="13" s="1"/>
  <c r="AS136" i="13"/>
  <c r="AS138" i="13" s="1"/>
  <c r="AP13" i="13"/>
  <c r="AP19" i="13" s="1"/>
  <c r="AQ34" i="13" s="1"/>
  <c r="AQ36" i="13" s="1"/>
  <c r="AP93" i="13"/>
  <c r="AP95" i="13" s="1"/>
  <c r="AM4" i="13"/>
  <c r="AU126" i="10"/>
  <c r="AU128" i="10" s="1"/>
  <c r="AV125" i="10"/>
  <c r="AO93" i="10"/>
  <c r="AO95" i="10" s="1"/>
  <c r="AU120" i="10"/>
  <c r="AU122" i="10" s="1"/>
  <c r="AR15" i="10" s="1"/>
  <c r="AV119" i="10"/>
  <c r="AP25" i="10"/>
  <c r="AP83" i="10"/>
  <c r="AP85" i="10" s="1"/>
  <c r="AM6" i="10" s="1"/>
  <c r="AM26" i="10" s="1"/>
  <c r="AQ82" i="10"/>
  <c r="AU76" i="10"/>
  <c r="AT77" i="10"/>
  <c r="AT79" i="10" s="1"/>
  <c r="AQ5" i="10" s="1"/>
  <c r="AT108" i="10"/>
  <c r="AT110" i="10" s="1"/>
  <c r="AQ14" i="10" s="1"/>
  <c r="AU107" i="10"/>
  <c r="AM4" i="10"/>
  <c r="AQ89" i="10"/>
  <c r="AQ91" i="10" s="1"/>
  <c r="AN7" i="10" s="1"/>
  <c r="AN27" i="10" s="1"/>
  <c r="AR88" i="10"/>
  <c r="AS136" i="10"/>
  <c r="AS138" i="10" s="1"/>
  <c r="AP13" i="10"/>
  <c r="AP19" i="10" s="1"/>
  <c r="AQ34" i="10" s="1"/>
  <c r="AQ71" i="10"/>
  <c r="AQ73" i="10" s="1"/>
  <c r="AR70" i="10"/>
  <c r="AV113" i="10"/>
  <c r="AU114" i="10"/>
  <c r="AU116" i="10" s="1"/>
  <c r="AR17" i="10" s="1"/>
  <c r="AT102" i="10"/>
  <c r="AT104" i="10" s="1"/>
  <c r="AU101" i="10"/>
  <c r="AT132" i="10"/>
  <c r="AT134" i="10" s="1"/>
  <c r="AU131" i="10"/>
  <c r="AL24" i="10"/>
  <c r="AL8" i="10"/>
  <c r="AL28" i="10" s="1"/>
  <c r="AV110" i="9"/>
  <c r="AU111" i="9"/>
  <c r="AU113" i="9" s="1"/>
  <c r="AO15" i="9"/>
  <c r="AO24" i="9" s="1"/>
  <c r="AL25" i="9"/>
  <c r="AT74" i="9"/>
  <c r="AT76" i="9" s="1"/>
  <c r="AQ5" i="9" s="1"/>
  <c r="AU73" i="9"/>
  <c r="AQ68" i="9"/>
  <c r="AQ70" i="9" s="1"/>
  <c r="AR67" i="9"/>
  <c r="AL8" i="9"/>
  <c r="AL26" i="9" s="1"/>
  <c r="AL22" i="9"/>
  <c r="AT99" i="9"/>
  <c r="AT101" i="9" s="1"/>
  <c r="AU98" i="9"/>
  <c r="AP14" i="9"/>
  <c r="AP23" i="9" s="1"/>
  <c r="AS121" i="9"/>
  <c r="AS123" i="9" s="1"/>
  <c r="AP13" i="9"/>
  <c r="AM25" i="9"/>
  <c r="AM16" i="9"/>
  <c r="AM17" i="9" s="1"/>
  <c r="AN32" i="9" s="1"/>
  <c r="AN34" i="9" s="1"/>
  <c r="AP90" i="9"/>
  <c r="AP92" i="9" s="1"/>
  <c r="AM4" i="9"/>
  <c r="AU105" i="9"/>
  <c r="AU107" i="9" s="1"/>
  <c r="AV104" i="9"/>
  <c r="AS80" i="9"/>
  <c r="AS82" i="9" s="1"/>
  <c r="AP6" i="9" s="1"/>
  <c r="AT79" i="9"/>
  <c r="AQ86" i="9"/>
  <c r="AQ88" i="9" s="1"/>
  <c r="AN7" i="9" s="1"/>
  <c r="AR85" i="9"/>
  <c r="AT117" i="9"/>
  <c r="AT119" i="9" s="1"/>
  <c r="AU116" i="9"/>
  <c r="AL34" i="8"/>
  <c r="AN4" i="8"/>
  <c r="AM22" i="8"/>
  <c r="AS68" i="8"/>
  <c r="AR69" i="8"/>
  <c r="AR71" i="8" s="1"/>
  <c r="AU118" i="8"/>
  <c r="AT119" i="8"/>
  <c r="AT121" i="8" s="1"/>
  <c r="AU113" i="8"/>
  <c r="AU115" i="8" s="1"/>
  <c r="AV112" i="8"/>
  <c r="AP81" i="8"/>
  <c r="AP83" i="8" s="1"/>
  <c r="AQ80" i="8"/>
  <c r="AU106" i="8"/>
  <c r="AT107" i="8"/>
  <c r="AT109" i="8" s="1"/>
  <c r="AK15" i="8"/>
  <c r="AK17" i="8" s="1"/>
  <c r="AL32" i="8" s="1"/>
  <c r="AK8" i="8"/>
  <c r="AK26" i="8" s="1"/>
  <c r="AL6" i="8"/>
  <c r="AO91" i="8"/>
  <c r="AO93" i="8" s="1"/>
  <c r="AT101" i="8"/>
  <c r="AT103" i="8" s="1"/>
  <c r="AU100" i="8"/>
  <c r="AS123" i="8"/>
  <c r="AS125" i="8" s="1"/>
  <c r="AP13" i="8"/>
  <c r="AN16" i="8"/>
  <c r="AN25" i="8"/>
  <c r="AJ26" i="8"/>
  <c r="AR87" i="8"/>
  <c r="AR89" i="8" s="1"/>
  <c r="AO7" i="8" s="1"/>
  <c r="AS86" i="8"/>
  <c r="AT117" i="7"/>
  <c r="AS118" i="7"/>
  <c r="AS120" i="7" s="1"/>
  <c r="AP16" i="7" s="1"/>
  <c r="AR69" i="7"/>
  <c r="AR71" i="7" s="1"/>
  <c r="AO4" i="7" s="1"/>
  <c r="AS68" i="7"/>
  <c r="AO87" i="7"/>
  <c r="AO89" i="7" s="1"/>
  <c r="AL7" i="7" s="1"/>
  <c r="AL25" i="7" s="1"/>
  <c r="AP86" i="7"/>
  <c r="AS75" i="7"/>
  <c r="AS77" i="7" s="1"/>
  <c r="AP5" i="7" s="1"/>
  <c r="AT74" i="7"/>
  <c r="AR122" i="7"/>
  <c r="AR124" i="7" s="1"/>
  <c r="AO13" i="7"/>
  <c r="AO17" i="7" s="1"/>
  <c r="AP32" i="7" s="1"/>
  <c r="AP34" i="7" s="1"/>
  <c r="AT105" i="7"/>
  <c r="AS106" i="7"/>
  <c r="AS108" i="7" s="1"/>
  <c r="AP14" i="7" s="1"/>
  <c r="AN93" i="7"/>
  <c r="AL6" i="7"/>
  <c r="AT112" i="7"/>
  <c r="AT114" i="7" s="1"/>
  <c r="AQ15" i="7" s="1"/>
  <c r="AU111" i="7"/>
  <c r="AK24" i="7"/>
  <c r="AK8" i="7"/>
  <c r="AK26" i="7" s="1"/>
  <c r="AP81" i="7"/>
  <c r="AP83" i="7" s="1"/>
  <c r="AQ80" i="7"/>
  <c r="AS100" i="7"/>
  <c r="AS102" i="7" s="1"/>
  <c r="AT99" i="7"/>
  <c r="AO23" i="7"/>
  <c r="AR106" i="4"/>
  <c r="AR108" i="4" s="1"/>
  <c r="AO14" i="4" s="1"/>
  <c r="AO23" i="4" s="1"/>
  <c r="AS105" i="4"/>
  <c r="AS112" i="4"/>
  <c r="AS114" i="4" s="1"/>
  <c r="AP15" i="4" s="1"/>
  <c r="AT111" i="4"/>
  <c r="AN87" i="4"/>
  <c r="AN89" i="4" s="1"/>
  <c r="AK7" i="4" s="1"/>
  <c r="AK25" i="4" s="1"/>
  <c r="AO86" i="4"/>
  <c r="AP80" i="4"/>
  <c r="AO81" i="4"/>
  <c r="AO83" i="4" s="1"/>
  <c r="AL6" i="4" s="1"/>
  <c r="AL24" i="4" s="1"/>
  <c r="AS117" i="4"/>
  <c r="AR118" i="4"/>
  <c r="AR120" i="4" s="1"/>
  <c r="AO16" i="4" s="1"/>
  <c r="AK4" i="4"/>
  <c r="AQ122" i="4"/>
  <c r="AQ124" i="4" s="1"/>
  <c r="AN13" i="4"/>
  <c r="AN17" i="4" s="1"/>
  <c r="AO69" i="4"/>
  <c r="AO71" i="4" s="1"/>
  <c r="AP68" i="4"/>
  <c r="AS99" i="4"/>
  <c r="AR100" i="4"/>
  <c r="AR102" i="4" s="1"/>
  <c r="AJ22" i="4"/>
  <c r="AJ8" i="4"/>
  <c r="AJ26" i="4" s="1"/>
  <c r="AT75" i="4"/>
  <c r="AT77" i="4" s="1"/>
  <c r="AQ5" i="4" s="1"/>
  <c r="AU74" i="4"/>
  <c r="AM91" i="4"/>
  <c r="AM93" i="4" s="1"/>
  <c r="AU75" i="8" l="1"/>
  <c r="AU77" i="8" s="1"/>
  <c r="AR5" i="8" s="1"/>
  <c r="AR14" i="8" s="1"/>
  <c r="AR23" i="8" s="1"/>
  <c r="AV74" i="8"/>
  <c r="AU77" i="14"/>
  <c r="AU79" i="14" s="1"/>
  <c r="AR5" i="14" s="1"/>
  <c r="AV76" i="14"/>
  <c r="AV120" i="14"/>
  <c r="AV122" i="14" s="1"/>
  <c r="AS15" i="14" s="1"/>
  <c r="AW119" i="14"/>
  <c r="AR82" i="14"/>
  <c r="AQ83" i="14"/>
  <c r="AQ85" i="14" s="1"/>
  <c r="AN6" i="14" s="1"/>
  <c r="AN26" i="14" s="1"/>
  <c r="AS88" i="14"/>
  <c r="AR89" i="14"/>
  <c r="AR91" i="14" s="1"/>
  <c r="AO7" i="14" s="1"/>
  <c r="AO27" i="14" s="1"/>
  <c r="AV126" i="14"/>
  <c r="AV128" i="14" s="1"/>
  <c r="AV16" i="14" s="1"/>
  <c r="AW125" i="14"/>
  <c r="AM24" i="14"/>
  <c r="AM8" i="14"/>
  <c r="AM28" i="14" s="1"/>
  <c r="AV107" i="14"/>
  <c r="AU108" i="14"/>
  <c r="AU110" i="14" s="1"/>
  <c r="AR14" i="14" s="1"/>
  <c r="AP93" i="14"/>
  <c r="AP95" i="14" s="1"/>
  <c r="AV114" i="14"/>
  <c r="AV116" i="14" s="1"/>
  <c r="AS17" i="14" s="1"/>
  <c r="AW113" i="14"/>
  <c r="AV131" i="14"/>
  <c r="AV132" i="14" s="1"/>
  <c r="AU134" i="14"/>
  <c r="AR18" i="14" s="1"/>
  <c r="AT136" i="14"/>
  <c r="AT138" i="14" s="1"/>
  <c r="AQ13" i="14"/>
  <c r="AQ19" i="14" s="1"/>
  <c r="AR34" i="14" s="1"/>
  <c r="AR36" i="14" s="1"/>
  <c r="AU102" i="14"/>
  <c r="AU104" i="14" s="1"/>
  <c r="AV101" i="14"/>
  <c r="AN4" i="14"/>
  <c r="AS70" i="14"/>
  <c r="AR71" i="14"/>
  <c r="AR73" i="14" s="1"/>
  <c r="AR83" i="13"/>
  <c r="AR85" i="13" s="1"/>
  <c r="AO6" i="13" s="1"/>
  <c r="AO26" i="13" s="1"/>
  <c r="AS82" i="13"/>
  <c r="AS88" i="13"/>
  <c r="AR89" i="13"/>
  <c r="AR91" i="13" s="1"/>
  <c r="AO7" i="13" s="1"/>
  <c r="AO27" i="13" s="1"/>
  <c r="AV76" i="13"/>
  <c r="AU77" i="13"/>
  <c r="AU79" i="13" s="1"/>
  <c r="AR5" i="13" s="1"/>
  <c r="AR25" i="13" s="1"/>
  <c r="AT136" i="13"/>
  <c r="AT138" i="13" s="1"/>
  <c r="AQ13" i="13"/>
  <c r="AQ19" i="13" s="1"/>
  <c r="AR34" i="13" s="1"/>
  <c r="AR36" i="13" s="1"/>
  <c r="AV108" i="13"/>
  <c r="AV110" i="13" s="1"/>
  <c r="AS14" i="13" s="1"/>
  <c r="AW107" i="13"/>
  <c r="AW131" i="13"/>
  <c r="AV132" i="13"/>
  <c r="AV134" i="13" s="1"/>
  <c r="AS18" i="13" s="1"/>
  <c r="AR71" i="13"/>
  <c r="AR73" i="13" s="1"/>
  <c r="AS70" i="13"/>
  <c r="AQ93" i="13"/>
  <c r="AQ95" i="13" s="1"/>
  <c r="AN4" i="13"/>
  <c r="AV114" i="13"/>
  <c r="AV116" i="13" s="1"/>
  <c r="AS17" i="13" s="1"/>
  <c r="AW113" i="13"/>
  <c r="AW119" i="13"/>
  <c r="AV120" i="13"/>
  <c r="AV122" i="13" s="1"/>
  <c r="AS15" i="13" s="1"/>
  <c r="AU102" i="13"/>
  <c r="AU104" i="13" s="1"/>
  <c r="AV101" i="13"/>
  <c r="AM24" i="13"/>
  <c r="AM8" i="13"/>
  <c r="AM28" i="13" s="1"/>
  <c r="AW125" i="13"/>
  <c r="AV126" i="13"/>
  <c r="AV128" i="13" s="1"/>
  <c r="AV16" i="13" s="1"/>
  <c r="AV126" i="10"/>
  <c r="AV128" i="10" s="1"/>
  <c r="AW125" i="10"/>
  <c r="AP93" i="10"/>
  <c r="AP95" i="10" s="1"/>
  <c r="AV120" i="10"/>
  <c r="AV122" i="10" s="1"/>
  <c r="AS15" i="10" s="1"/>
  <c r="AW119" i="10"/>
  <c r="AQ83" i="10"/>
  <c r="AQ85" i="10" s="1"/>
  <c r="AN6" i="10" s="1"/>
  <c r="AN26" i="10" s="1"/>
  <c r="AR82" i="10"/>
  <c r="AN4" i="10"/>
  <c r="AM24" i="10"/>
  <c r="AM8" i="10"/>
  <c r="AM28" i="10" s="1"/>
  <c r="AQ25" i="10"/>
  <c r="AT136" i="10"/>
  <c r="AT138" i="10" s="1"/>
  <c r="AQ13" i="10"/>
  <c r="AQ19" i="10" s="1"/>
  <c r="AR34" i="10" s="1"/>
  <c r="AV76" i="10"/>
  <c r="AU77" i="10"/>
  <c r="AU79" i="10" s="1"/>
  <c r="AR5" i="10" s="1"/>
  <c r="AR89" i="10"/>
  <c r="AR91" i="10" s="1"/>
  <c r="AO7" i="10" s="1"/>
  <c r="AO27" i="10" s="1"/>
  <c r="AS88" i="10"/>
  <c r="AV131" i="10"/>
  <c r="AU132" i="10"/>
  <c r="AU134" i="10" s="1"/>
  <c r="AV114" i="10"/>
  <c r="AV116" i="10" s="1"/>
  <c r="AS17" i="10" s="1"/>
  <c r="AW113" i="10"/>
  <c r="AV107" i="10"/>
  <c r="AU108" i="10"/>
  <c r="AU110" i="10" s="1"/>
  <c r="AR14" i="10" s="1"/>
  <c r="AU102" i="10"/>
  <c r="AU104" i="10" s="1"/>
  <c r="AV101" i="10"/>
  <c r="AS70" i="10"/>
  <c r="AR71" i="10"/>
  <c r="AR73" i="10" s="1"/>
  <c r="AS85" i="9"/>
  <c r="AR86" i="9"/>
  <c r="AR88" i="9" s="1"/>
  <c r="AO7" i="9" s="1"/>
  <c r="AU74" i="9"/>
  <c r="AU76" i="9" s="1"/>
  <c r="AR5" i="9" s="1"/>
  <c r="AV73" i="9"/>
  <c r="AS67" i="9"/>
  <c r="AR68" i="9"/>
  <c r="AR70" i="9" s="1"/>
  <c r="AT121" i="9"/>
  <c r="AT123" i="9" s="1"/>
  <c r="AQ13" i="9"/>
  <c r="AN16" i="9"/>
  <c r="AN17" i="9" s="1"/>
  <c r="AO32" i="9" s="1"/>
  <c r="AO34" i="9" s="1"/>
  <c r="AT80" i="9"/>
  <c r="AT82" i="9" s="1"/>
  <c r="AQ6" i="9" s="1"/>
  <c r="AU79" i="9"/>
  <c r="AQ14" i="9"/>
  <c r="AQ23" i="9" s="1"/>
  <c r="AV111" i="9"/>
  <c r="AV113" i="9" s="1"/>
  <c r="AW110" i="9"/>
  <c r="AP15" i="9"/>
  <c r="AP24" i="9" s="1"/>
  <c r="AV105" i="9"/>
  <c r="AV107" i="9" s="1"/>
  <c r="AW104" i="9"/>
  <c r="AM22" i="9"/>
  <c r="AM8" i="9"/>
  <c r="AM26" i="9" s="1"/>
  <c r="AQ90" i="9"/>
  <c r="AQ92" i="9" s="1"/>
  <c r="AN4" i="9"/>
  <c r="AV116" i="9"/>
  <c r="AU117" i="9"/>
  <c r="AU119" i="9" s="1"/>
  <c r="AV98" i="9"/>
  <c r="AU99" i="9"/>
  <c r="AU101" i="9" s="1"/>
  <c r="AP93" i="8"/>
  <c r="AT123" i="8"/>
  <c r="AT125" i="8" s="1"/>
  <c r="AQ13" i="8"/>
  <c r="AW112" i="8"/>
  <c r="AV113" i="8"/>
  <c r="AV115" i="8" s="1"/>
  <c r="AU107" i="8"/>
  <c r="AU109" i="8" s="1"/>
  <c r="AV106" i="8"/>
  <c r="AM6" i="8"/>
  <c r="AP91" i="8"/>
  <c r="AQ81" i="8"/>
  <c r="AQ83" i="8" s="1"/>
  <c r="AR80" i="8"/>
  <c r="AO4" i="8"/>
  <c r="AT68" i="8"/>
  <c r="AS69" i="8"/>
  <c r="AS71" i="8" s="1"/>
  <c r="AL15" i="8"/>
  <c r="AL17" i="8" s="1"/>
  <c r="AM32" i="8" s="1"/>
  <c r="AM34" i="8" s="1"/>
  <c r="AL8" i="8"/>
  <c r="AL26" i="8" s="1"/>
  <c r="AU101" i="8"/>
  <c r="AU103" i="8" s="1"/>
  <c r="AV100" i="8"/>
  <c r="AN22" i="8"/>
  <c r="AV118" i="8"/>
  <c r="AU119" i="8"/>
  <c r="AU121" i="8" s="1"/>
  <c r="AT86" i="8"/>
  <c r="AS87" i="8"/>
  <c r="AS89" i="8" s="1"/>
  <c r="AP7" i="8" s="1"/>
  <c r="AO16" i="8"/>
  <c r="AO25" i="8" s="1"/>
  <c r="AK24" i="8"/>
  <c r="AT68" i="7"/>
  <c r="AS69" i="7"/>
  <c r="AS71" i="7" s="1"/>
  <c r="AP4" i="7" s="1"/>
  <c r="AU117" i="7"/>
  <c r="AT118" i="7"/>
  <c r="AT120" i="7" s="1"/>
  <c r="AQ16" i="7" s="1"/>
  <c r="AP23" i="7"/>
  <c r="AP13" i="7"/>
  <c r="AP17" i="7" s="1"/>
  <c r="AQ32" i="7" s="1"/>
  <c r="AQ34" i="7" s="1"/>
  <c r="AS122" i="7"/>
  <c r="AS124" i="7" s="1"/>
  <c r="AT106" i="7"/>
  <c r="AT108" i="7" s="1"/>
  <c r="AQ14" i="7" s="1"/>
  <c r="AU105" i="7"/>
  <c r="AP87" i="7"/>
  <c r="AP89" i="7" s="1"/>
  <c r="AM7" i="7" s="1"/>
  <c r="AM25" i="7" s="1"/>
  <c r="AQ86" i="7"/>
  <c r="AL24" i="7"/>
  <c r="AL8" i="7"/>
  <c r="AL26" i="7" s="1"/>
  <c r="AP22" i="7"/>
  <c r="AR80" i="7"/>
  <c r="AQ81" i="7"/>
  <c r="AQ83" i="7" s="1"/>
  <c r="AO22" i="7"/>
  <c r="AT100" i="7"/>
  <c r="AT102" i="7" s="1"/>
  <c r="AU99" i="7"/>
  <c r="AM6" i="7"/>
  <c r="AU74" i="7"/>
  <c r="AT75" i="7"/>
  <c r="AT77" i="7" s="1"/>
  <c r="AQ5" i="7" s="1"/>
  <c r="AQ23" i="7" s="1"/>
  <c r="AV111" i="7"/>
  <c r="AU112" i="7"/>
  <c r="AU114" i="7" s="1"/>
  <c r="AR15" i="7" s="1"/>
  <c r="AO91" i="7"/>
  <c r="AO93" i="7" s="1"/>
  <c r="AN91" i="4"/>
  <c r="AN93" i="4"/>
  <c r="AK22" i="4"/>
  <c r="AK8" i="4"/>
  <c r="AK26" i="4" s="1"/>
  <c r="AS118" i="4"/>
  <c r="AS120" i="4" s="1"/>
  <c r="AP16" i="4" s="1"/>
  <c r="AT117" i="4"/>
  <c r="AP81" i="4"/>
  <c r="AP83" i="4" s="1"/>
  <c r="AM6" i="4" s="1"/>
  <c r="AM24" i="4" s="1"/>
  <c r="AQ80" i="4"/>
  <c r="AV74" i="4"/>
  <c r="AU75" i="4"/>
  <c r="AU77" i="4" s="1"/>
  <c r="AR5" i="4" s="1"/>
  <c r="AO87" i="4"/>
  <c r="AO89" i="4" s="1"/>
  <c r="AL7" i="4" s="1"/>
  <c r="AL25" i="4" s="1"/>
  <c r="AP86" i="4"/>
  <c r="AT112" i="4"/>
  <c r="AT114" i="4" s="1"/>
  <c r="AQ15" i="4" s="1"/>
  <c r="AU111" i="4"/>
  <c r="AR122" i="4"/>
  <c r="AR124" i="4" s="1"/>
  <c r="AO13" i="4"/>
  <c r="AO17" i="4" s="1"/>
  <c r="AS100" i="4"/>
  <c r="AS102" i="4" s="1"/>
  <c r="AT99" i="4"/>
  <c r="AS106" i="4"/>
  <c r="AS108" i="4" s="1"/>
  <c r="AP14" i="4" s="1"/>
  <c r="AP23" i="4" s="1"/>
  <c r="AT105" i="4"/>
  <c r="AP69" i="4"/>
  <c r="AP71" i="4" s="1"/>
  <c r="AQ68" i="4"/>
  <c r="AL4" i="4"/>
  <c r="AW74" i="8" l="1"/>
  <c r="AV75" i="8"/>
  <c r="AV77" i="8" s="1"/>
  <c r="AS5" i="8" s="1"/>
  <c r="AS14" i="8" s="1"/>
  <c r="AS23" i="8" s="1"/>
  <c r="AQ93" i="14"/>
  <c r="AV108" i="14"/>
  <c r="AV110" i="14" s="1"/>
  <c r="AS14" i="14" s="1"/>
  <c r="AW107" i="14"/>
  <c r="AO4" i="14"/>
  <c r="AT70" i="14"/>
  <c r="AS71" i="14"/>
  <c r="AS73" i="14" s="1"/>
  <c r="AX125" i="14"/>
  <c r="AW126" i="14"/>
  <c r="AW128" i="14" s="1"/>
  <c r="AW16" i="14" s="1"/>
  <c r="AN24" i="14"/>
  <c r="AN8" i="14"/>
  <c r="AN28" i="14" s="1"/>
  <c r="AS89" i="14"/>
  <c r="AS91" i="14" s="1"/>
  <c r="AP7" i="14" s="1"/>
  <c r="AP27" i="14" s="1"/>
  <c r="AT88" i="14"/>
  <c r="AS82" i="14"/>
  <c r="AR83" i="14"/>
  <c r="AR85" i="14" s="1"/>
  <c r="AO6" i="14" s="1"/>
  <c r="AO26" i="14" s="1"/>
  <c r="AX119" i="14"/>
  <c r="AW120" i="14"/>
  <c r="AW122" i="14" s="1"/>
  <c r="AT15" i="14" s="1"/>
  <c r="AV102" i="14"/>
  <c r="AV104" i="14" s="1"/>
  <c r="AW101" i="14"/>
  <c r="AW131" i="14"/>
  <c r="AW132" i="14" s="1"/>
  <c r="AV134" i="14"/>
  <c r="AS18" i="14" s="1"/>
  <c r="AV77" i="14"/>
  <c r="AV79" i="14" s="1"/>
  <c r="AS5" i="14" s="1"/>
  <c r="AS25" i="14" s="1"/>
  <c r="AW76" i="14"/>
  <c r="AU136" i="14"/>
  <c r="AU138" i="14" s="1"/>
  <c r="AR13" i="14"/>
  <c r="AR19" i="14" s="1"/>
  <c r="AS34" i="14" s="1"/>
  <c r="AS36" i="14" s="1"/>
  <c r="AX113" i="14"/>
  <c r="AW114" i="14"/>
  <c r="AW116" i="14" s="1"/>
  <c r="AT17" i="14" s="1"/>
  <c r="AR25" i="14"/>
  <c r="AQ95" i="14"/>
  <c r="AR93" i="13"/>
  <c r="AR95" i="13" s="1"/>
  <c r="AO4" i="13"/>
  <c r="AW108" i="13"/>
  <c r="AW110" i="13" s="1"/>
  <c r="AT14" i="13" s="1"/>
  <c r="AX107" i="13"/>
  <c r="AX125" i="13"/>
  <c r="AW126" i="13"/>
  <c r="AW128" i="13" s="1"/>
  <c r="AW16" i="13" s="1"/>
  <c r="AX131" i="13"/>
  <c r="AW132" i="13"/>
  <c r="AW134" i="13" s="1"/>
  <c r="AT18" i="13" s="1"/>
  <c r="AV77" i="13"/>
  <c r="AV79" i="13" s="1"/>
  <c r="AS5" i="13" s="1"/>
  <c r="AS25" i="13" s="1"/>
  <c r="AW76" i="13"/>
  <c r="AW101" i="13"/>
  <c r="AV102" i="13"/>
  <c r="AV104" i="13" s="1"/>
  <c r="AX119" i="13"/>
  <c r="AW120" i="13"/>
  <c r="AW122" i="13" s="1"/>
  <c r="AT15" i="13" s="1"/>
  <c r="AT88" i="13"/>
  <c r="AS89" i="13"/>
  <c r="AS91" i="13" s="1"/>
  <c r="AP7" i="13" s="1"/>
  <c r="AP27" i="13" s="1"/>
  <c r="AX113" i="13"/>
  <c r="AW114" i="13"/>
  <c r="AW116" i="13" s="1"/>
  <c r="AT17" i="13" s="1"/>
  <c r="AS83" i="13"/>
  <c r="AS85" i="13" s="1"/>
  <c r="AP6" i="13" s="1"/>
  <c r="AP26" i="13" s="1"/>
  <c r="AT82" i="13"/>
  <c r="AU136" i="13"/>
  <c r="AU138" i="13" s="1"/>
  <c r="AR13" i="13"/>
  <c r="AR19" i="13" s="1"/>
  <c r="AS34" i="13" s="1"/>
  <c r="AS36" i="13" s="1"/>
  <c r="AN24" i="13"/>
  <c r="AN8" i="13"/>
  <c r="AN28" i="13" s="1"/>
  <c r="AS71" i="13"/>
  <c r="AS73" i="13" s="1"/>
  <c r="AT70" i="13"/>
  <c r="AQ93" i="10"/>
  <c r="AQ95" i="10" s="1"/>
  <c r="AW126" i="10"/>
  <c r="AW128" i="10" s="1"/>
  <c r="AX125" i="10"/>
  <c r="AR25" i="10"/>
  <c r="AW120" i="10"/>
  <c r="AW122" i="10" s="1"/>
  <c r="AT15" i="10" s="1"/>
  <c r="AX119" i="10"/>
  <c r="AS82" i="10"/>
  <c r="AR83" i="10"/>
  <c r="AR85" i="10" s="1"/>
  <c r="AO6" i="10" s="1"/>
  <c r="AO26" i="10" s="1"/>
  <c r="AS89" i="10"/>
  <c r="AS91" i="10" s="1"/>
  <c r="AP7" i="10" s="1"/>
  <c r="AP27" i="10" s="1"/>
  <c r="AT88" i="10"/>
  <c r="AW76" i="10"/>
  <c r="AV77" i="10"/>
  <c r="AV79" i="10" s="1"/>
  <c r="AS5" i="10" s="1"/>
  <c r="AS71" i="10"/>
  <c r="AS73" i="10" s="1"/>
  <c r="AT70" i="10"/>
  <c r="AN24" i="10"/>
  <c r="AN8" i="10"/>
  <c r="AN28" i="10" s="1"/>
  <c r="AW114" i="10"/>
  <c r="AW116" i="10" s="1"/>
  <c r="AT17" i="10" s="1"/>
  <c r="AX113" i="10"/>
  <c r="AO4" i="10"/>
  <c r="AW101" i="10"/>
  <c r="AV102" i="10"/>
  <c r="AV104" i="10" s="1"/>
  <c r="AU136" i="10"/>
  <c r="AU138" i="10" s="1"/>
  <c r="AR13" i="10"/>
  <c r="AR19" i="10" s="1"/>
  <c r="AS34" i="10" s="1"/>
  <c r="AW107" i="10"/>
  <c r="AV108" i="10"/>
  <c r="AV110" i="10" s="1"/>
  <c r="AS14" i="10" s="1"/>
  <c r="AW131" i="10"/>
  <c r="AV132" i="10"/>
  <c r="AV134" i="10" s="1"/>
  <c r="AU123" i="9"/>
  <c r="AW98" i="9"/>
  <c r="AV99" i="9"/>
  <c r="AV101" i="9" s="1"/>
  <c r="AN25" i="9"/>
  <c r="AQ24" i="9"/>
  <c r="AQ15" i="9"/>
  <c r="AV117" i="9"/>
  <c r="AV119" i="9" s="1"/>
  <c r="AW116" i="9"/>
  <c r="AN8" i="9"/>
  <c r="AN26" i="9" s="1"/>
  <c r="AN22" i="9"/>
  <c r="AR90" i="9"/>
  <c r="AR92" i="9" s="1"/>
  <c r="AO4" i="9"/>
  <c r="AW73" i="9"/>
  <c r="AV74" i="9"/>
  <c r="AV76" i="9" s="1"/>
  <c r="AS5" i="9" s="1"/>
  <c r="AR14" i="9"/>
  <c r="AR23" i="9" s="1"/>
  <c r="AT85" i="9"/>
  <c r="AS86" i="9"/>
  <c r="AS88" i="9" s="1"/>
  <c r="AP7" i="9" s="1"/>
  <c r="AU80" i="9"/>
  <c r="AU82" i="9" s="1"/>
  <c r="AR6" i="9" s="1"/>
  <c r="AV79" i="9"/>
  <c r="AX104" i="9"/>
  <c r="AW105" i="9"/>
  <c r="AW107" i="9" s="1"/>
  <c r="AO16" i="9"/>
  <c r="AO17" i="9" s="1"/>
  <c r="AP32" i="9" s="1"/>
  <c r="AP34" i="9" s="1"/>
  <c r="AU121" i="9"/>
  <c r="AR13" i="9"/>
  <c r="AS68" i="9"/>
  <c r="AS70" i="9" s="1"/>
  <c r="AT67" i="9"/>
  <c r="AW111" i="9"/>
  <c r="AW113" i="9" s="1"/>
  <c r="AX110" i="9"/>
  <c r="AU125" i="8"/>
  <c r="AN6" i="8"/>
  <c r="AQ91" i="8"/>
  <c r="AQ93" i="8" s="1"/>
  <c r="AR81" i="8"/>
  <c r="AR83" i="8" s="1"/>
  <c r="AS80" i="8"/>
  <c r="AV101" i="8"/>
  <c r="AV103" i="8" s="1"/>
  <c r="AW100" i="8"/>
  <c r="AM15" i="8"/>
  <c r="AM17" i="8" s="1"/>
  <c r="AN32" i="8" s="1"/>
  <c r="AM24" i="8"/>
  <c r="AM8" i="8"/>
  <c r="AM26" i="8" s="1"/>
  <c r="AP16" i="8"/>
  <c r="AP25" i="8"/>
  <c r="AN34" i="8"/>
  <c r="AT87" i="8"/>
  <c r="AT89" i="8" s="1"/>
  <c r="AQ7" i="8" s="1"/>
  <c r="AU86" i="8"/>
  <c r="AU123" i="8"/>
  <c r="AR13" i="8"/>
  <c r="AL24" i="8"/>
  <c r="AX112" i="8"/>
  <c r="AW113" i="8"/>
  <c r="AW115" i="8" s="1"/>
  <c r="AV119" i="8"/>
  <c r="AV121" i="8" s="1"/>
  <c r="AW118" i="8"/>
  <c r="AW106" i="8"/>
  <c r="AV107" i="8"/>
  <c r="AV109" i="8" s="1"/>
  <c r="AP4" i="8"/>
  <c r="AO22" i="8"/>
  <c r="AT69" i="8"/>
  <c r="AT71" i="8" s="1"/>
  <c r="AU68" i="8"/>
  <c r="AV117" i="7"/>
  <c r="AU118" i="7"/>
  <c r="AU120" i="7" s="1"/>
  <c r="AR16" i="7" s="1"/>
  <c r="AP91" i="7"/>
  <c r="AP93" i="7" s="1"/>
  <c r="AU68" i="7"/>
  <c r="AT69" i="7"/>
  <c r="AT71" i="7" s="1"/>
  <c r="AQ4" i="7" s="1"/>
  <c r="AV112" i="7"/>
  <c r="AV114" i="7" s="1"/>
  <c r="AS15" i="7" s="1"/>
  <c r="AW111" i="7"/>
  <c r="AN6" i="7"/>
  <c r="AU75" i="7"/>
  <c r="AU77" i="7" s="1"/>
  <c r="AR5" i="7" s="1"/>
  <c r="AR23" i="7" s="1"/>
  <c r="AV74" i="7"/>
  <c r="AV99" i="7"/>
  <c r="AU100" i="7"/>
  <c r="AU102" i="7" s="1"/>
  <c r="AM24" i="7"/>
  <c r="AM8" i="7"/>
  <c r="AM26" i="7" s="1"/>
  <c r="AR86" i="7"/>
  <c r="AQ87" i="7"/>
  <c r="AQ89" i="7" s="1"/>
  <c r="AN7" i="7" s="1"/>
  <c r="AN25" i="7" s="1"/>
  <c r="AV105" i="7"/>
  <c r="AU106" i="7"/>
  <c r="AU108" i="7" s="1"/>
  <c r="AR14" i="7" s="1"/>
  <c r="AR81" i="7"/>
  <c r="AR83" i="7" s="1"/>
  <c r="AS80" i="7"/>
  <c r="AT122" i="7"/>
  <c r="AT124" i="7" s="1"/>
  <c r="AQ13" i="7"/>
  <c r="AQ17" i="7" s="1"/>
  <c r="AR32" i="7" s="1"/>
  <c r="AR34" i="7" s="1"/>
  <c r="AU112" i="4"/>
  <c r="AU114" i="4" s="1"/>
  <c r="AR15" i="4" s="1"/>
  <c r="AV111" i="4"/>
  <c r="AQ86" i="4"/>
  <c r="AP87" i="4"/>
  <c r="AP89" i="4" s="1"/>
  <c r="AM7" i="4" s="1"/>
  <c r="AM25" i="4" s="1"/>
  <c r="AL8" i="4"/>
  <c r="AL26" i="4" s="1"/>
  <c r="AL22" i="4"/>
  <c r="AW74" i="4"/>
  <c r="AV75" i="4"/>
  <c r="AV77" i="4" s="1"/>
  <c r="AS5" i="4" s="1"/>
  <c r="AO91" i="4"/>
  <c r="AO93" i="4" s="1"/>
  <c r="AR80" i="4"/>
  <c r="AQ81" i="4"/>
  <c r="AQ83" i="4" s="1"/>
  <c r="AN6" i="4" s="1"/>
  <c r="AN24" i="4" s="1"/>
  <c r="AQ69" i="4"/>
  <c r="AQ71" i="4" s="1"/>
  <c r="AR68" i="4"/>
  <c r="AM4" i="4"/>
  <c r="AT118" i="4"/>
  <c r="AT120" i="4" s="1"/>
  <c r="AQ16" i="4" s="1"/>
  <c r="AU117" i="4"/>
  <c r="AT106" i="4"/>
  <c r="AT108" i="4" s="1"/>
  <c r="AQ14" i="4" s="1"/>
  <c r="AQ23" i="4" s="1"/>
  <c r="AU105" i="4"/>
  <c r="AT100" i="4"/>
  <c r="AT102" i="4" s="1"/>
  <c r="AU99" i="4"/>
  <c r="AS122" i="4"/>
  <c r="AS124" i="4" s="1"/>
  <c r="AP13" i="4"/>
  <c r="AP17" i="4" s="1"/>
  <c r="AW75" i="8" l="1"/>
  <c r="AW77" i="8" s="1"/>
  <c r="AT5" i="8" s="1"/>
  <c r="AT14" i="8" s="1"/>
  <c r="AT23" i="8" s="1"/>
  <c r="AX74" i="8"/>
  <c r="AT82" i="14"/>
  <c r="AS83" i="14"/>
  <c r="AS85" i="14" s="1"/>
  <c r="AP6" i="14" s="1"/>
  <c r="AP26" i="14" s="1"/>
  <c r="AT89" i="14"/>
  <c r="AT91" i="14" s="1"/>
  <c r="AQ7" i="14" s="1"/>
  <c r="AQ27" i="14" s="1"/>
  <c r="AU88" i="14"/>
  <c r="AX114" i="14"/>
  <c r="AX116" i="14" s="1"/>
  <c r="AU17" i="14" s="1"/>
  <c r="AY113" i="14"/>
  <c r="AX126" i="14"/>
  <c r="AX128" i="14" s="1"/>
  <c r="AX16" i="14" s="1"/>
  <c r="AY125" i="14"/>
  <c r="AW77" i="14"/>
  <c r="AW79" i="14" s="1"/>
  <c r="AT5" i="14" s="1"/>
  <c r="AX76" i="14"/>
  <c r="AS93" i="14"/>
  <c r="AP4" i="14"/>
  <c r="AT71" i="14"/>
  <c r="AT73" i="14" s="1"/>
  <c r="AU70" i="14"/>
  <c r="AO8" i="14"/>
  <c r="AO28" i="14" s="1"/>
  <c r="AO24" i="14"/>
  <c r="AX131" i="14"/>
  <c r="AX132" i="14" s="1"/>
  <c r="AW134" i="14"/>
  <c r="AT18" i="14" s="1"/>
  <c r="AR93" i="14"/>
  <c r="AR95" i="14" s="1"/>
  <c r="AX101" i="14"/>
  <c r="AW102" i="14"/>
  <c r="AW104" i="14" s="1"/>
  <c r="AX107" i="14"/>
  <c r="AW108" i="14"/>
  <c r="AW110" i="14" s="1"/>
  <c r="AT14" i="14" s="1"/>
  <c r="AV136" i="14"/>
  <c r="AV138" i="14" s="1"/>
  <c r="AS13" i="14"/>
  <c r="AS19" i="14" s="1"/>
  <c r="AT34" i="14" s="1"/>
  <c r="AT36" i="14" s="1"/>
  <c r="AX120" i="14"/>
  <c r="AX122" i="14" s="1"/>
  <c r="AU15" i="14" s="1"/>
  <c r="AY119" i="14"/>
  <c r="AS93" i="13"/>
  <c r="AS95" i="13" s="1"/>
  <c r="AP4" i="13"/>
  <c r="AY119" i="13"/>
  <c r="AX120" i="13"/>
  <c r="AX122" i="13" s="1"/>
  <c r="AU15" i="13" s="1"/>
  <c r="AW102" i="13"/>
  <c r="AW104" i="13" s="1"/>
  <c r="AX101" i="13"/>
  <c r="AX76" i="13"/>
  <c r="AW77" i="13"/>
  <c r="AW79" i="13" s="1"/>
  <c r="AT5" i="13" s="1"/>
  <c r="AT25" i="13" s="1"/>
  <c r="AV136" i="13"/>
  <c r="AV138" i="13" s="1"/>
  <c r="AS13" i="13"/>
  <c r="AS19" i="13" s="1"/>
  <c r="AT34" i="13" s="1"/>
  <c r="AT36" i="13" s="1"/>
  <c r="AY131" i="13"/>
  <c r="AX132" i="13"/>
  <c r="AX134" i="13" s="1"/>
  <c r="AU18" i="13" s="1"/>
  <c r="AY125" i="13"/>
  <c r="AX126" i="13"/>
  <c r="AX128" i="13" s="1"/>
  <c r="AX16" i="13" s="1"/>
  <c r="AU82" i="13"/>
  <c r="AT83" i="13"/>
  <c r="AT85" i="13" s="1"/>
  <c r="AQ6" i="13" s="1"/>
  <c r="AQ26" i="13" s="1"/>
  <c r="AX108" i="13"/>
  <c r="AX110" i="13" s="1"/>
  <c r="AU14" i="13" s="1"/>
  <c r="AY107" i="13"/>
  <c r="AT71" i="13"/>
  <c r="AT73" i="13" s="1"/>
  <c r="AU70" i="13"/>
  <c r="AO24" i="13"/>
  <c r="AO8" i="13"/>
  <c r="AO28" i="13" s="1"/>
  <c r="AY113" i="13"/>
  <c r="AX114" i="13"/>
  <c r="AX116" i="13" s="1"/>
  <c r="AU17" i="13" s="1"/>
  <c r="AT89" i="13"/>
  <c r="AT91" i="13" s="1"/>
  <c r="AQ7" i="13" s="1"/>
  <c r="AQ27" i="13" s="1"/>
  <c r="AU88" i="13"/>
  <c r="AX126" i="10"/>
  <c r="AX128" i="10" s="1"/>
  <c r="AY125" i="10"/>
  <c r="AR93" i="10"/>
  <c r="AR95" i="10" s="1"/>
  <c r="AX120" i="10"/>
  <c r="AX122" i="10" s="1"/>
  <c r="AU15" i="10" s="1"/>
  <c r="AY119" i="10"/>
  <c r="AS25" i="10"/>
  <c r="AT82" i="10"/>
  <c r="AS83" i="10"/>
  <c r="AS85" i="10" s="1"/>
  <c r="AP6" i="10" s="1"/>
  <c r="AP26" i="10" s="1"/>
  <c r="AY113" i="10"/>
  <c r="AX114" i="10"/>
  <c r="AX116" i="10" s="1"/>
  <c r="AU17" i="10" s="1"/>
  <c r="AT71" i="10"/>
  <c r="AT73" i="10" s="1"/>
  <c r="AU70" i="10"/>
  <c r="AW132" i="10"/>
  <c r="AW134" i="10" s="1"/>
  <c r="AX131" i="10"/>
  <c r="AT89" i="10"/>
  <c r="AT91" i="10" s="1"/>
  <c r="AQ7" i="10" s="1"/>
  <c r="AQ27" i="10" s="1"/>
  <c r="AU88" i="10"/>
  <c r="AP4" i="10"/>
  <c r="AW77" i="10"/>
  <c r="AW79" i="10" s="1"/>
  <c r="AT5" i="10" s="1"/>
  <c r="AX76" i="10"/>
  <c r="AW108" i="10"/>
  <c r="AW110" i="10" s="1"/>
  <c r="AT14" i="10" s="1"/>
  <c r="AX107" i="10"/>
  <c r="AV136" i="10"/>
  <c r="AV138" i="10" s="1"/>
  <c r="AS13" i="10"/>
  <c r="AS19" i="10" s="1"/>
  <c r="AT34" i="10" s="1"/>
  <c r="AW102" i="10"/>
  <c r="AW104" i="10" s="1"/>
  <c r="AX101" i="10"/>
  <c r="AO24" i="10"/>
  <c r="AO8" i="10"/>
  <c r="AO28" i="10" s="1"/>
  <c r="AS14" i="9"/>
  <c r="AS23" i="9"/>
  <c r="AO8" i="9"/>
  <c r="AO26" i="9" s="1"/>
  <c r="AO22" i="9"/>
  <c r="AS90" i="9"/>
  <c r="AS92" i="9" s="1"/>
  <c r="AP4" i="9"/>
  <c r="AO25" i="9"/>
  <c r="AX116" i="9"/>
  <c r="AW117" i="9"/>
  <c r="AW119" i="9" s="1"/>
  <c r="AX73" i="9"/>
  <c r="AW74" i="9"/>
  <c r="AW76" i="9" s="1"/>
  <c r="AT5" i="9" s="1"/>
  <c r="AY104" i="9"/>
  <c r="AX105" i="9"/>
  <c r="AX107" i="9" s="1"/>
  <c r="AW79" i="9"/>
  <c r="AV80" i="9"/>
  <c r="AV82" i="9" s="1"/>
  <c r="AS6" i="9" s="1"/>
  <c r="AR15" i="9"/>
  <c r="AR24" i="9"/>
  <c r="AT68" i="9"/>
  <c r="AT70" i="9" s="1"/>
  <c r="AU67" i="9"/>
  <c r="AP16" i="9"/>
  <c r="AP17" i="9" s="1"/>
  <c r="AQ32" i="9" s="1"/>
  <c r="AQ34" i="9" s="1"/>
  <c r="AV121" i="9"/>
  <c r="AV123" i="9" s="1"/>
  <c r="AS13" i="9"/>
  <c r="AU85" i="9"/>
  <c r="AT86" i="9"/>
  <c r="AT88" i="9" s="1"/>
  <c r="AQ7" i="9" s="1"/>
  <c r="AW99" i="9"/>
  <c r="AW101" i="9" s="1"/>
  <c r="AX98" i="9"/>
  <c r="AY110" i="9"/>
  <c r="AX111" i="9"/>
  <c r="AX113" i="9" s="1"/>
  <c r="AU87" i="8"/>
  <c r="AU89" i="8" s="1"/>
  <c r="AR7" i="8" s="1"/>
  <c r="AV86" i="8"/>
  <c r="AQ16" i="8"/>
  <c r="AQ25" i="8" s="1"/>
  <c r="AX100" i="8"/>
  <c r="AW101" i="8"/>
  <c r="AW103" i="8" s="1"/>
  <c r="AW119" i="8"/>
  <c r="AW121" i="8" s="1"/>
  <c r="AX118" i="8"/>
  <c r="AV123" i="8"/>
  <c r="AV125" i="8" s="1"/>
  <c r="AS13" i="8"/>
  <c r="AY112" i="8"/>
  <c r="AX113" i="8"/>
  <c r="AX115" i="8" s="1"/>
  <c r="AT80" i="8"/>
  <c r="AS81" i="8"/>
  <c r="AS83" i="8" s="1"/>
  <c r="AP22" i="8"/>
  <c r="AU69" i="8"/>
  <c r="AU71" i="8" s="1"/>
  <c r="AV68" i="8"/>
  <c r="AW107" i="8"/>
  <c r="AW109" i="8" s="1"/>
  <c r="AX106" i="8"/>
  <c r="AO6" i="8"/>
  <c r="AR91" i="8"/>
  <c r="AQ4" i="8"/>
  <c r="AN15" i="8"/>
  <c r="AN17" i="8" s="1"/>
  <c r="AO32" i="8" s="1"/>
  <c r="AO34" i="8" s="1"/>
  <c r="AN24" i="8"/>
  <c r="AN8" i="8"/>
  <c r="AN26" i="8" s="1"/>
  <c r="AR93" i="8"/>
  <c r="AV118" i="7"/>
  <c r="AV120" i="7" s="1"/>
  <c r="AS16" i="7" s="1"/>
  <c r="AW117" i="7"/>
  <c r="AU69" i="7"/>
  <c r="AU71" i="7" s="1"/>
  <c r="AR4" i="7" s="1"/>
  <c r="AV68" i="7"/>
  <c r="AW99" i="7"/>
  <c r="AV100" i="7"/>
  <c r="AV102" i="7" s="1"/>
  <c r="AT80" i="7"/>
  <c r="AS81" i="7"/>
  <c r="AS83" i="7" s="1"/>
  <c r="AS86" i="7"/>
  <c r="AR87" i="7"/>
  <c r="AR89" i="7" s="1"/>
  <c r="AO7" i="7" s="1"/>
  <c r="AO25" i="7" s="1"/>
  <c r="AO6" i="7"/>
  <c r="AR91" i="7"/>
  <c r="AR22" i="7"/>
  <c r="AU122" i="7"/>
  <c r="AU124" i="7" s="1"/>
  <c r="AR13" i="7"/>
  <c r="AR17" i="7" s="1"/>
  <c r="AS32" i="7" s="1"/>
  <c r="AS34" i="7" s="1"/>
  <c r="AV75" i="7"/>
  <c r="AV77" i="7" s="1"/>
  <c r="AS5" i="7" s="1"/>
  <c r="AW74" i="7"/>
  <c r="AV106" i="7"/>
  <c r="AV108" i="7" s="1"/>
  <c r="AS14" i="7" s="1"/>
  <c r="AW105" i="7"/>
  <c r="AN24" i="7"/>
  <c r="AN8" i="7"/>
  <c r="AN26" i="7" s="1"/>
  <c r="AQ91" i="7"/>
  <c r="AQ93" i="7" s="1"/>
  <c r="AW112" i="7"/>
  <c r="AW114" i="7" s="1"/>
  <c r="AT15" i="7" s="1"/>
  <c r="AX111" i="7"/>
  <c r="AQ22" i="7"/>
  <c r="AP91" i="4"/>
  <c r="AR69" i="4"/>
  <c r="AR71" i="4" s="1"/>
  <c r="AS68" i="4"/>
  <c r="AN4" i="4"/>
  <c r="AS80" i="4"/>
  <c r="AR81" i="4"/>
  <c r="AR83" i="4" s="1"/>
  <c r="AO6" i="4" s="1"/>
  <c r="AO24" i="4" s="1"/>
  <c r="AP93" i="4"/>
  <c r="AW75" i="4"/>
  <c r="AW77" i="4" s="1"/>
  <c r="AT5" i="4" s="1"/>
  <c r="AX74" i="4"/>
  <c r="AU100" i="4"/>
  <c r="AU102" i="4" s="1"/>
  <c r="AV99" i="4"/>
  <c r="AT122" i="4"/>
  <c r="AT124" i="4" s="1"/>
  <c r="AQ13" i="4"/>
  <c r="AQ17" i="4" s="1"/>
  <c r="AU106" i="4"/>
  <c r="AU108" i="4" s="1"/>
  <c r="AR14" i="4" s="1"/>
  <c r="AR23" i="4" s="1"/>
  <c r="AV105" i="4"/>
  <c r="AQ87" i="4"/>
  <c r="AQ89" i="4" s="1"/>
  <c r="AN7" i="4" s="1"/>
  <c r="AN25" i="4" s="1"/>
  <c r="AR86" i="4"/>
  <c r="AV117" i="4"/>
  <c r="AU118" i="4"/>
  <c r="AU120" i="4" s="1"/>
  <c r="AR16" i="4" s="1"/>
  <c r="AW111" i="4"/>
  <c r="AV112" i="4"/>
  <c r="AV114" i="4" s="1"/>
  <c r="AS15" i="4" s="1"/>
  <c r="AM22" i="4"/>
  <c r="AM8" i="4"/>
  <c r="AM26" i="4" s="1"/>
  <c r="AT25" i="14" l="1"/>
  <c r="AY74" i="8"/>
  <c r="AX75" i="8"/>
  <c r="AX77" i="8" s="1"/>
  <c r="AU5" i="8" s="1"/>
  <c r="AU14" i="8" s="1"/>
  <c r="AU23" i="8" s="1"/>
  <c r="AS95" i="14"/>
  <c r="AQ4" i="14"/>
  <c r="AP8" i="14"/>
  <c r="AP28" i="14" s="1"/>
  <c r="AP24" i="14"/>
  <c r="AZ119" i="14"/>
  <c r="AY120" i="14"/>
  <c r="AY122" i="14" s="1"/>
  <c r="AV15" i="14" s="1"/>
  <c r="AX77" i="14"/>
  <c r="AX79" i="14" s="1"/>
  <c r="AU5" i="14" s="1"/>
  <c r="AU25" i="14" s="1"/>
  <c r="AY76" i="14"/>
  <c r="AZ125" i="14"/>
  <c r="AY126" i="14"/>
  <c r="AY128" i="14" s="1"/>
  <c r="AY16" i="14" s="1"/>
  <c r="AZ113" i="14"/>
  <c r="AY114" i="14"/>
  <c r="AY116" i="14" s="1"/>
  <c r="AV17" i="14" s="1"/>
  <c r="AX102" i="14"/>
  <c r="AX104" i="14" s="1"/>
  <c r="AY101" i="14"/>
  <c r="AV88" i="14"/>
  <c r="AU89" i="14"/>
  <c r="AU91" i="14" s="1"/>
  <c r="AR7" i="14" s="1"/>
  <c r="AR27" i="14" s="1"/>
  <c r="AW136" i="14"/>
  <c r="AW138" i="14" s="1"/>
  <c r="AT13" i="14"/>
  <c r="AT19" i="14" s="1"/>
  <c r="AU34" i="14" s="1"/>
  <c r="AU36" i="14" s="1"/>
  <c r="AY131" i="14"/>
  <c r="AY132" i="14" s="1"/>
  <c r="AX134" i="14"/>
  <c r="AU18" i="14" s="1"/>
  <c r="AX108" i="14"/>
  <c r="AX110" i="14" s="1"/>
  <c r="AU14" i="14" s="1"/>
  <c r="AY107" i="14"/>
  <c r="AT83" i="14"/>
  <c r="AT85" i="14" s="1"/>
  <c r="AQ6" i="14" s="1"/>
  <c r="AQ26" i="14" s="1"/>
  <c r="AU82" i="14"/>
  <c r="AV70" i="14"/>
  <c r="AU71" i="14"/>
  <c r="AU73" i="14" s="1"/>
  <c r="AZ125" i="13"/>
  <c r="AY126" i="13"/>
  <c r="AY128" i="13" s="1"/>
  <c r="AY16" i="13" s="1"/>
  <c r="AX77" i="13"/>
  <c r="AX79" i="13" s="1"/>
  <c r="AU5" i="13" s="1"/>
  <c r="AU25" i="13" s="1"/>
  <c r="AY76" i="13"/>
  <c r="AX102" i="13"/>
  <c r="AX104" i="13" s="1"/>
  <c r="AY101" i="13"/>
  <c r="AW136" i="13"/>
  <c r="AW138" i="13" s="1"/>
  <c r="AT13" i="13"/>
  <c r="AT19" i="13" s="1"/>
  <c r="AU34" i="13" s="1"/>
  <c r="AU36" i="13" s="1"/>
  <c r="AU89" i="13"/>
  <c r="AU91" i="13" s="1"/>
  <c r="AR7" i="13" s="1"/>
  <c r="AR27" i="13" s="1"/>
  <c r="AV88" i="13"/>
  <c r="AT93" i="13"/>
  <c r="AT95" i="13" s="1"/>
  <c r="AQ4" i="13"/>
  <c r="AY120" i="13"/>
  <c r="AY122" i="13" s="1"/>
  <c r="AV15" i="13" s="1"/>
  <c r="AZ119" i="13"/>
  <c r="AY108" i="13"/>
  <c r="AY110" i="13" s="1"/>
  <c r="AV14" i="13" s="1"/>
  <c r="AZ107" i="13"/>
  <c r="AP24" i="13"/>
  <c r="AP8" i="13"/>
  <c r="AP28" i="13" s="1"/>
  <c r="AY114" i="13"/>
  <c r="AY116" i="13" s="1"/>
  <c r="AV17" i="13" s="1"/>
  <c r="AZ113" i="13"/>
  <c r="AZ131" i="13"/>
  <c r="AY132" i="13"/>
  <c r="AY134" i="13" s="1"/>
  <c r="AV18" i="13" s="1"/>
  <c r="AU71" i="13"/>
  <c r="AU73" i="13" s="1"/>
  <c r="AV70" i="13"/>
  <c r="AU83" i="13"/>
  <c r="AU85" i="13" s="1"/>
  <c r="AR6" i="13" s="1"/>
  <c r="AR26" i="13" s="1"/>
  <c r="AV82" i="13"/>
  <c r="AZ125" i="10"/>
  <c r="AY126" i="10"/>
  <c r="AY128" i="10" s="1"/>
  <c r="AS93" i="10"/>
  <c r="AS95" i="10" s="1"/>
  <c r="AZ119" i="10"/>
  <c r="AY120" i="10"/>
  <c r="AY122" i="10" s="1"/>
  <c r="AV15" i="10" s="1"/>
  <c r="AT25" i="10"/>
  <c r="AT83" i="10"/>
  <c r="AT85" i="10" s="1"/>
  <c r="AQ6" i="10" s="1"/>
  <c r="AQ26" i="10" s="1"/>
  <c r="AU82" i="10"/>
  <c r="AX77" i="10"/>
  <c r="AX79" i="10" s="1"/>
  <c r="AU5" i="10" s="1"/>
  <c r="AY76" i="10"/>
  <c r="AV88" i="10"/>
  <c r="AU89" i="10"/>
  <c r="AU91" i="10" s="1"/>
  <c r="AR7" i="10" s="1"/>
  <c r="AR27" i="10" s="1"/>
  <c r="AQ4" i="10"/>
  <c r="AP8" i="10"/>
  <c r="AP28" i="10" s="1"/>
  <c r="AP24" i="10"/>
  <c r="AU71" i="10"/>
  <c r="AU73" i="10" s="1"/>
  <c r="AV70" i="10"/>
  <c r="AZ113" i="10"/>
  <c r="AY114" i="10"/>
  <c r="AY116" i="10" s="1"/>
  <c r="AV17" i="10" s="1"/>
  <c r="AY131" i="10"/>
  <c r="AX132" i="10"/>
  <c r="AX134" i="10" s="1"/>
  <c r="AY101" i="10"/>
  <c r="AX102" i="10"/>
  <c r="AX104" i="10" s="1"/>
  <c r="AW136" i="10"/>
  <c r="AW138" i="10" s="1"/>
  <c r="AT13" i="10"/>
  <c r="AT19" i="10" s="1"/>
  <c r="AU34" i="10" s="1"/>
  <c r="AX108" i="10"/>
  <c r="AX110" i="10" s="1"/>
  <c r="AU14" i="10" s="1"/>
  <c r="AY107" i="10"/>
  <c r="AT92" i="9"/>
  <c r="AX74" i="9"/>
  <c r="AX76" i="9" s="1"/>
  <c r="AU5" i="9" s="1"/>
  <c r="AY73" i="9"/>
  <c r="AP22" i="9"/>
  <c r="AP8" i="9"/>
  <c r="AP26" i="9" s="1"/>
  <c r="AZ110" i="9"/>
  <c r="AY111" i="9"/>
  <c r="AY113" i="9" s="1"/>
  <c r="AW121" i="9"/>
  <c r="AW123" i="9" s="1"/>
  <c r="AT13" i="9"/>
  <c r="AU86" i="9"/>
  <c r="AU88" i="9" s="1"/>
  <c r="AR7" i="9" s="1"/>
  <c r="AV85" i="9"/>
  <c r="AP25" i="9"/>
  <c r="AQ16" i="9"/>
  <c r="AQ17" i="9" s="1"/>
  <c r="AR32" i="9" s="1"/>
  <c r="AR34" i="9" s="1"/>
  <c r="AY116" i="9"/>
  <c r="AX117" i="9"/>
  <c r="AX119" i="9" s="1"/>
  <c r="AV67" i="9"/>
  <c r="AU68" i="9"/>
  <c r="AU70" i="9" s="1"/>
  <c r="AX99" i="9"/>
  <c r="AX101" i="9" s="1"/>
  <c r="AY98" i="9"/>
  <c r="AS15" i="9"/>
  <c r="AS24" i="9"/>
  <c r="AT14" i="9"/>
  <c r="AT23" i="9"/>
  <c r="AX79" i="9"/>
  <c r="AW80" i="9"/>
  <c r="AW82" i="9" s="1"/>
  <c r="AT6" i="9" s="1"/>
  <c r="AY105" i="9"/>
  <c r="AY107" i="9" s="1"/>
  <c r="AZ104" i="9"/>
  <c r="AT90" i="9"/>
  <c r="AQ4" i="9"/>
  <c r="AR16" i="8"/>
  <c r="AR25" i="8" s="1"/>
  <c r="AY113" i="8"/>
  <c r="AY115" i="8" s="1"/>
  <c r="AZ112" i="8"/>
  <c r="AU80" i="8"/>
  <c r="AT81" i="8"/>
  <c r="AT83" i="8" s="1"/>
  <c r="AR4" i="8"/>
  <c r="AW123" i="8"/>
  <c r="AW125" i="8" s="1"/>
  <c r="AT13" i="8"/>
  <c r="AV69" i="8"/>
  <c r="AV71" i="8" s="1"/>
  <c r="AW68" i="8"/>
  <c r="AP6" i="8"/>
  <c r="AS91" i="8"/>
  <c r="AS93" i="8" s="1"/>
  <c r="AQ22" i="8"/>
  <c r="AX119" i="8"/>
  <c r="AX121" i="8" s="1"/>
  <c r="AY118" i="8"/>
  <c r="AO15" i="8"/>
  <c r="AO17" i="8" s="1"/>
  <c r="AP32" i="8" s="1"/>
  <c r="AP34" i="8" s="1"/>
  <c r="AO8" i="8"/>
  <c r="AO26" i="8" s="1"/>
  <c r="AY106" i="8"/>
  <c r="AX107" i="8"/>
  <c r="AX109" i="8" s="1"/>
  <c r="AV87" i="8"/>
  <c r="AV89" i="8" s="1"/>
  <c r="AS7" i="8" s="1"/>
  <c r="AW86" i="8"/>
  <c r="AX101" i="8"/>
  <c r="AX103" i="8" s="1"/>
  <c r="AY100" i="8"/>
  <c r="AW68" i="7"/>
  <c r="AV69" i="7"/>
  <c r="AV71" i="7" s="1"/>
  <c r="AS4" i="7" s="1"/>
  <c r="AW118" i="7"/>
  <c r="AW120" i="7" s="1"/>
  <c r="AT16" i="7" s="1"/>
  <c r="AX117" i="7"/>
  <c r="AO24" i="7"/>
  <c r="AO8" i="7"/>
  <c r="AO26" i="7" s="1"/>
  <c r="AR93" i="7"/>
  <c r="AW75" i="7"/>
  <c r="AW77" i="7" s="1"/>
  <c r="AT5" i="7" s="1"/>
  <c r="AT23" i="7" s="1"/>
  <c r="AX74" i="7"/>
  <c r="AP6" i="7"/>
  <c r="AV122" i="7"/>
  <c r="AV124" i="7" s="1"/>
  <c r="AS13" i="7"/>
  <c r="AS17" i="7" s="1"/>
  <c r="AT32" i="7" s="1"/>
  <c r="AT34" i="7" s="1"/>
  <c r="AW100" i="7"/>
  <c r="AW102" i="7" s="1"/>
  <c r="AX99" i="7"/>
  <c r="AX112" i="7"/>
  <c r="AX114" i="7" s="1"/>
  <c r="AU15" i="7" s="1"/>
  <c r="AY111" i="7"/>
  <c r="AW106" i="7"/>
  <c r="AW108" i="7" s="1"/>
  <c r="AT14" i="7" s="1"/>
  <c r="AX105" i="7"/>
  <c r="AT86" i="7"/>
  <c r="AS87" i="7"/>
  <c r="AS89" i="7" s="1"/>
  <c r="AP7" i="7" s="1"/>
  <c r="AP25" i="7" s="1"/>
  <c r="AU80" i="7"/>
  <c r="AT81" i="7"/>
  <c r="AT83" i="7" s="1"/>
  <c r="AS23" i="7"/>
  <c r="AV100" i="4"/>
  <c r="AV102" i="4" s="1"/>
  <c r="AW99" i="4"/>
  <c r="AU122" i="4"/>
  <c r="AU124" i="4" s="1"/>
  <c r="AR13" i="4"/>
  <c r="AR17" i="4" s="1"/>
  <c r="AY74" i="4"/>
  <c r="AX75" i="4"/>
  <c r="AX77" i="4" s="1"/>
  <c r="AU5" i="4" s="1"/>
  <c r="AW112" i="4"/>
  <c r="AW114" i="4" s="1"/>
  <c r="AT15" i="4" s="1"/>
  <c r="AX111" i="4"/>
  <c r="AS81" i="4"/>
  <c r="AS83" i="4" s="1"/>
  <c r="AP6" i="4" s="1"/>
  <c r="AP24" i="4" s="1"/>
  <c r="AT80" i="4"/>
  <c r="AN8" i="4"/>
  <c r="AN26" i="4" s="1"/>
  <c r="AN22" i="4"/>
  <c r="AV118" i="4"/>
  <c r="AV120" i="4" s="1"/>
  <c r="AS16" i="4" s="1"/>
  <c r="AW117" i="4"/>
  <c r="AQ91" i="4"/>
  <c r="AQ93" i="4" s="1"/>
  <c r="AR87" i="4"/>
  <c r="AR89" i="4" s="1"/>
  <c r="AO7" i="4" s="1"/>
  <c r="AO25" i="4" s="1"/>
  <c r="AS86" i="4"/>
  <c r="AS69" i="4"/>
  <c r="AS71" i="4" s="1"/>
  <c r="AT68" i="4"/>
  <c r="AO4" i="4"/>
  <c r="AV106" i="4"/>
  <c r="AV108" i="4" s="1"/>
  <c r="AS14" i="4" s="1"/>
  <c r="AS23" i="4" s="1"/>
  <c r="AW105" i="4"/>
  <c r="AY75" i="8" l="1"/>
  <c r="AY77" i="8" s="1"/>
  <c r="AV5" i="8" s="1"/>
  <c r="AV14" i="8" s="1"/>
  <c r="AV23" i="8" s="1"/>
  <c r="AZ74" i="8"/>
  <c r="AX136" i="14"/>
  <c r="AX138" i="14" s="1"/>
  <c r="AU13" i="14"/>
  <c r="AU19" i="14" s="1"/>
  <c r="AV34" i="14" s="1"/>
  <c r="AV36" i="14" s="1"/>
  <c r="BA113" i="14"/>
  <c r="AZ114" i="14"/>
  <c r="AZ116" i="14" s="1"/>
  <c r="AW17" i="14" s="1"/>
  <c r="AV71" i="14"/>
  <c r="AV73" i="14" s="1"/>
  <c r="AW70" i="14"/>
  <c r="BA125" i="14"/>
  <c r="AZ126" i="14"/>
  <c r="AZ128" i="14" s="1"/>
  <c r="AZ16" i="14" s="1"/>
  <c r="AU83" i="14"/>
  <c r="AU85" i="14" s="1"/>
  <c r="AR6" i="14" s="1"/>
  <c r="AR26" i="14" s="1"/>
  <c r="AV82" i="14"/>
  <c r="AY77" i="14"/>
  <c r="AY79" i="14" s="1"/>
  <c r="AV5" i="14" s="1"/>
  <c r="AV25" i="14" s="1"/>
  <c r="AZ76" i="14"/>
  <c r="AZ120" i="14"/>
  <c r="AZ122" i="14" s="1"/>
  <c r="AW15" i="14" s="1"/>
  <c r="BA119" i="14"/>
  <c r="AQ8" i="14"/>
  <c r="AQ28" i="14" s="1"/>
  <c r="AQ24" i="14"/>
  <c r="AT93" i="14"/>
  <c r="AT95" i="14" s="1"/>
  <c r="AR4" i="14"/>
  <c r="AZ107" i="14"/>
  <c r="AY108" i="14"/>
  <c r="AY110" i="14" s="1"/>
  <c r="AV14" i="14" s="1"/>
  <c r="AV89" i="14"/>
  <c r="AV91" i="14" s="1"/>
  <c r="AS7" i="14" s="1"/>
  <c r="AS27" i="14" s="1"/>
  <c r="AW88" i="14"/>
  <c r="AY134" i="14"/>
  <c r="AV18" i="14" s="1"/>
  <c r="AZ131" i="14"/>
  <c r="AZ132" i="14" s="1"/>
  <c r="AZ101" i="14"/>
  <c r="AY102" i="14"/>
  <c r="AY104" i="14" s="1"/>
  <c r="AW82" i="13"/>
  <c r="AV83" i="13"/>
  <c r="AV85" i="13" s="1"/>
  <c r="AS6" i="13" s="1"/>
  <c r="AS26" i="13" s="1"/>
  <c r="AV89" i="13"/>
  <c r="AV91" i="13" s="1"/>
  <c r="AS7" i="13" s="1"/>
  <c r="AS27" i="13" s="1"/>
  <c r="AW88" i="13"/>
  <c r="AZ101" i="13"/>
  <c r="AY102" i="13"/>
  <c r="AY104" i="13" s="1"/>
  <c r="AW70" i="13"/>
  <c r="AV71" i="13"/>
  <c r="AV73" i="13" s="1"/>
  <c r="AX136" i="13"/>
  <c r="AX138" i="13" s="1"/>
  <c r="AU13" i="13"/>
  <c r="AU19" i="13" s="1"/>
  <c r="AV34" i="13" s="1"/>
  <c r="AV36" i="13" s="1"/>
  <c r="BA113" i="13"/>
  <c r="AZ114" i="13"/>
  <c r="AZ116" i="13" s="1"/>
  <c r="AW17" i="13" s="1"/>
  <c r="AY77" i="13"/>
  <c r="AY79" i="13" s="1"/>
  <c r="AV5" i="13" s="1"/>
  <c r="AV25" i="13" s="1"/>
  <c r="AZ76" i="13"/>
  <c r="AQ24" i="13"/>
  <c r="AQ8" i="13"/>
  <c r="AQ28" i="13" s="1"/>
  <c r="AU93" i="13"/>
  <c r="AU95" i="13" s="1"/>
  <c r="AR4" i="13"/>
  <c r="AZ132" i="13"/>
  <c r="AZ134" i="13" s="1"/>
  <c r="AW18" i="13" s="1"/>
  <c r="BA131" i="13"/>
  <c r="AZ126" i="13"/>
  <c r="AZ128" i="13" s="1"/>
  <c r="AZ16" i="13" s="1"/>
  <c r="BA125" i="13"/>
  <c r="BA107" i="13"/>
  <c r="AZ108" i="13"/>
  <c r="AZ110" i="13" s="1"/>
  <c r="AW14" i="13" s="1"/>
  <c r="BA119" i="13"/>
  <c r="AZ120" i="13"/>
  <c r="AZ122" i="13" s="1"/>
  <c r="AW15" i="13" s="1"/>
  <c r="BA125" i="10"/>
  <c r="AZ126" i="10"/>
  <c r="AZ128" i="10" s="1"/>
  <c r="AT93" i="10"/>
  <c r="AT95" i="10" s="1"/>
  <c r="BA119" i="10"/>
  <c r="AZ120" i="10"/>
  <c r="AZ122" i="10" s="1"/>
  <c r="AW15" i="10" s="1"/>
  <c r="AV82" i="10"/>
  <c r="AU83" i="10"/>
  <c r="AU85" i="10" s="1"/>
  <c r="AR6" i="10" s="1"/>
  <c r="AR26" i="10" s="1"/>
  <c r="AY132" i="10"/>
  <c r="AY134" i="10" s="1"/>
  <c r="AZ131" i="10"/>
  <c r="AV71" i="10"/>
  <c r="AV73" i="10" s="1"/>
  <c r="AW70" i="10"/>
  <c r="AW88" i="10"/>
  <c r="AV89" i="10"/>
  <c r="AV91" i="10" s="1"/>
  <c r="AS7" i="10" s="1"/>
  <c r="AS27" i="10" s="1"/>
  <c r="AR4" i="10"/>
  <c r="AZ76" i="10"/>
  <c r="AY77" i="10"/>
  <c r="AY79" i="10" s="1"/>
  <c r="AV5" i="10" s="1"/>
  <c r="BA113" i="10"/>
  <c r="AZ114" i="10"/>
  <c r="AZ116" i="10" s="1"/>
  <c r="AW17" i="10" s="1"/>
  <c r="AU25" i="10"/>
  <c r="AY108" i="10"/>
  <c r="AY110" i="10" s="1"/>
  <c r="AV14" i="10" s="1"/>
  <c r="AZ107" i="10"/>
  <c r="AX136" i="10"/>
  <c r="AX138" i="10" s="1"/>
  <c r="AU13" i="10"/>
  <c r="AU19" i="10" s="1"/>
  <c r="AV34" i="10" s="1"/>
  <c r="AQ24" i="10"/>
  <c r="AQ8" i="10"/>
  <c r="AQ28" i="10" s="1"/>
  <c r="AZ101" i="10"/>
  <c r="AY102" i="10"/>
  <c r="AY104" i="10" s="1"/>
  <c r="AZ105" i="9"/>
  <c r="AZ107" i="9" s="1"/>
  <c r="BA104" i="9"/>
  <c r="AV86" i="9"/>
  <c r="AV88" i="9" s="1"/>
  <c r="AS7" i="9" s="1"/>
  <c r="AW85" i="9"/>
  <c r="AY79" i="9"/>
  <c r="AX80" i="9"/>
  <c r="AX82" i="9" s="1"/>
  <c r="AU6" i="9" s="1"/>
  <c r="AX121" i="9"/>
  <c r="AX123" i="9" s="1"/>
  <c r="AU13" i="9"/>
  <c r="AU90" i="9"/>
  <c r="AR4" i="9"/>
  <c r="AR16" i="9"/>
  <c r="AR17" i="9" s="1"/>
  <c r="AS32" i="9" s="1"/>
  <c r="AS34" i="9" s="1"/>
  <c r="AU14" i="9"/>
  <c r="AU23" i="9" s="1"/>
  <c r="AT15" i="9"/>
  <c r="AT24" i="9" s="1"/>
  <c r="AZ111" i="9"/>
  <c r="AZ113" i="9" s="1"/>
  <c r="BA110" i="9"/>
  <c r="AY99" i="9"/>
  <c r="AY101" i="9" s="1"/>
  <c r="AZ98" i="9"/>
  <c r="AZ73" i="9"/>
  <c r="AY74" i="9"/>
  <c r="AY76" i="9" s="1"/>
  <c r="AV5" i="9" s="1"/>
  <c r="AW67" i="9"/>
  <c r="AV68" i="9"/>
  <c r="AV70" i="9" s="1"/>
  <c r="AU92" i="9"/>
  <c r="AZ116" i="9"/>
  <c r="AY117" i="9"/>
  <c r="AY119" i="9" s="1"/>
  <c r="AQ22" i="9"/>
  <c r="AQ8" i="9"/>
  <c r="AQ26" i="9" s="1"/>
  <c r="AQ25" i="9"/>
  <c r="AT93" i="8"/>
  <c r="AR22" i="8"/>
  <c r="AZ106" i="8"/>
  <c r="AY107" i="8"/>
  <c r="AY109" i="8" s="1"/>
  <c r="AO24" i="8"/>
  <c r="AP15" i="8"/>
  <c r="AP17" i="8" s="1"/>
  <c r="AQ32" i="8" s="1"/>
  <c r="AQ34" i="8" s="1"/>
  <c r="AP24" i="8"/>
  <c r="AP8" i="8"/>
  <c r="AP26" i="8" s="1"/>
  <c r="AX86" i="8"/>
  <c r="AW87" i="8"/>
  <c r="AW89" i="8" s="1"/>
  <c r="AT7" i="8" s="1"/>
  <c r="AV80" i="8"/>
  <c r="AU81" i="8"/>
  <c r="AU83" i="8" s="1"/>
  <c r="AY119" i="8"/>
  <c r="AY121" i="8" s="1"/>
  <c r="AZ118" i="8"/>
  <c r="BA112" i="8"/>
  <c r="AZ113" i="8"/>
  <c r="AZ115" i="8" s="1"/>
  <c r="AW69" i="8"/>
  <c r="AW71" i="8" s="1"/>
  <c r="AX68" i="8"/>
  <c r="AY101" i="8"/>
  <c r="AY103" i="8" s="1"/>
  <c r="AZ100" i="8"/>
  <c r="AS4" i="8"/>
  <c r="AS16" i="8"/>
  <c r="AS25" i="8"/>
  <c r="AQ6" i="8"/>
  <c r="AT91" i="8"/>
  <c r="AX123" i="8"/>
  <c r="AX125" i="8" s="1"/>
  <c r="AU13" i="8"/>
  <c r="AY117" i="7"/>
  <c r="AX118" i="7"/>
  <c r="AX120" i="7" s="1"/>
  <c r="AU16" i="7" s="1"/>
  <c r="AX68" i="7"/>
  <c r="AW69" i="7"/>
  <c r="AW71" i="7" s="1"/>
  <c r="AT4" i="7" s="1"/>
  <c r="AQ6" i="7"/>
  <c r="AS91" i="7"/>
  <c r="AS93" i="7"/>
  <c r="AY112" i="7"/>
  <c r="AY114" i="7" s="1"/>
  <c r="AV15" i="7" s="1"/>
  <c r="AZ111" i="7"/>
  <c r="AW122" i="7"/>
  <c r="AW124" i="7" s="1"/>
  <c r="AT13" i="7"/>
  <c r="AT17" i="7" s="1"/>
  <c r="AU32" i="7" s="1"/>
  <c r="AU34" i="7" s="1"/>
  <c r="AU86" i="7"/>
  <c r="AT87" i="7"/>
  <c r="AT89" i="7" s="1"/>
  <c r="AQ7" i="7" s="1"/>
  <c r="AQ25" i="7" s="1"/>
  <c r="AX75" i="7"/>
  <c r="AX77" i="7" s="1"/>
  <c r="AU5" i="7" s="1"/>
  <c r="AU23" i="7" s="1"/>
  <c r="AY74" i="7"/>
  <c r="AX100" i="7"/>
  <c r="AX102" i="7" s="1"/>
  <c r="AY99" i="7"/>
  <c r="AP24" i="7"/>
  <c r="AP8" i="7"/>
  <c r="AP26" i="7" s="1"/>
  <c r="AS22" i="7"/>
  <c r="AX106" i="7"/>
  <c r="AX108" i="7" s="1"/>
  <c r="AU14" i="7" s="1"/>
  <c r="AY105" i="7"/>
  <c r="AV80" i="7"/>
  <c r="AU81" i="7"/>
  <c r="AU83" i="7" s="1"/>
  <c r="AR91" i="4"/>
  <c r="AR93" i="4" s="1"/>
  <c r="AT81" i="4"/>
  <c r="AT83" i="4" s="1"/>
  <c r="AQ6" i="4" s="1"/>
  <c r="AQ24" i="4" s="1"/>
  <c r="AU80" i="4"/>
  <c r="AX112" i="4"/>
  <c r="AX114" i="4" s="1"/>
  <c r="AU15" i="4" s="1"/>
  <c r="AY111" i="4"/>
  <c r="AX105" i="4"/>
  <c r="AW106" i="4"/>
  <c r="AW108" i="4" s="1"/>
  <c r="AT14" i="4" s="1"/>
  <c r="AT23" i="4" s="1"/>
  <c r="AO8" i="4"/>
  <c r="AO26" i="4" s="1"/>
  <c r="AO22" i="4"/>
  <c r="AT69" i="4"/>
  <c r="AT71" i="4" s="1"/>
  <c r="AU68" i="4"/>
  <c r="AZ74" i="4"/>
  <c r="AY75" i="4"/>
  <c r="AY77" i="4" s="1"/>
  <c r="AV5" i="4" s="1"/>
  <c r="AP4" i="4"/>
  <c r="AS87" i="4"/>
  <c r="AS89" i="4" s="1"/>
  <c r="AP7" i="4" s="1"/>
  <c r="AP25" i="4" s="1"/>
  <c r="AT86" i="4"/>
  <c r="AW100" i="4"/>
  <c r="AW102" i="4" s="1"/>
  <c r="AX99" i="4"/>
  <c r="AV122" i="4"/>
  <c r="AV124" i="4" s="1"/>
  <c r="AS13" i="4"/>
  <c r="AS17" i="4" s="1"/>
  <c r="AX117" i="4"/>
  <c r="AW118" i="4"/>
  <c r="AW120" i="4" s="1"/>
  <c r="AT16" i="4" s="1"/>
  <c r="AZ75" i="8" l="1"/>
  <c r="AZ77" i="8" s="1"/>
  <c r="AW5" i="8" s="1"/>
  <c r="AW14" i="8" s="1"/>
  <c r="AW23" i="8" s="1"/>
  <c r="BA74" i="8"/>
  <c r="BB119" i="14"/>
  <c r="BA120" i="14"/>
  <c r="BA122" i="14" s="1"/>
  <c r="AX15" i="14" s="1"/>
  <c r="BA76" i="14"/>
  <c r="AZ77" i="14"/>
  <c r="AZ79" i="14" s="1"/>
  <c r="AW5" i="14" s="1"/>
  <c r="AZ102" i="14"/>
  <c r="AZ104" i="14" s="1"/>
  <c r="BA101" i="14"/>
  <c r="AV83" i="14"/>
  <c r="AV85" i="14" s="1"/>
  <c r="AS6" i="14" s="1"/>
  <c r="AS26" i="14" s="1"/>
  <c r="AW82" i="14"/>
  <c r="AW89" i="14"/>
  <c r="AW91" i="14" s="1"/>
  <c r="AT7" i="14" s="1"/>
  <c r="AT27" i="14" s="1"/>
  <c r="AX88" i="14"/>
  <c r="BB125" i="14"/>
  <c r="BA126" i="14"/>
  <c r="BA128" i="14" s="1"/>
  <c r="BA16" i="14" s="1"/>
  <c r="AW71" i="14"/>
  <c r="AW73" i="14" s="1"/>
  <c r="AX70" i="14"/>
  <c r="AS4" i="14"/>
  <c r="AY136" i="14"/>
  <c r="AY138" i="14" s="1"/>
  <c r="AV13" i="14"/>
  <c r="AV19" i="14" s="1"/>
  <c r="AW34" i="14" s="1"/>
  <c r="AW36" i="14" s="1"/>
  <c r="BB113" i="14"/>
  <c r="BA114" i="14"/>
  <c r="BA116" i="14" s="1"/>
  <c r="AX17" i="14" s="1"/>
  <c r="BA107" i="14"/>
  <c r="AZ108" i="14"/>
  <c r="AZ110" i="14" s="1"/>
  <c r="AW14" i="14" s="1"/>
  <c r="BA131" i="14"/>
  <c r="BA132" i="14" s="1"/>
  <c r="AZ134" i="14"/>
  <c r="AW18" i="14" s="1"/>
  <c r="AU93" i="14"/>
  <c r="AU95" i="14" s="1"/>
  <c r="AR24" i="14"/>
  <c r="AR8" i="14"/>
  <c r="AR28" i="14" s="1"/>
  <c r="BA114" i="13"/>
  <c r="BA116" i="13" s="1"/>
  <c r="AX17" i="13" s="1"/>
  <c r="BB113" i="13"/>
  <c r="AV93" i="13"/>
  <c r="AV95" i="13" s="1"/>
  <c r="AS4" i="13"/>
  <c r="AW71" i="13"/>
  <c r="AW73" i="13" s="1"/>
  <c r="AX70" i="13"/>
  <c r="AY136" i="13"/>
  <c r="AY138" i="13" s="1"/>
  <c r="AV13" i="13"/>
  <c r="AV19" i="13" s="1"/>
  <c r="AW34" i="13" s="1"/>
  <c r="AW36" i="13" s="1"/>
  <c r="BA120" i="13"/>
  <c r="BA122" i="13" s="1"/>
  <c r="AX15" i="13" s="1"/>
  <c r="BB119" i="13"/>
  <c r="AZ102" i="13"/>
  <c r="AZ104" i="13" s="1"/>
  <c r="BA101" i="13"/>
  <c r="BA132" i="13"/>
  <c r="BA134" i="13" s="1"/>
  <c r="AX18" i="13" s="1"/>
  <c r="BB131" i="13"/>
  <c r="AW89" i="13"/>
  <c r="AW91" i="13" s="1"/>
  <c r="AT7" i="13" s="1"/>
  <c r="AT27" i="13" s="1"/>
  <c r="AX88" i="13"/>
  <c r="BA108" i="13"/>
  <c r="BA110" i="13" s="1"/>
  <c r="AX14" i="13" s="1"/>
  <c r="BB107" i="13"/>
  <c r="AR24" i="13"/>
  <c r="AR8" i="13"/>
  <c r="AR28" i="13" s="1"/>
  <c r="AX82" i="13"/>
  <c r="AW83" i="13"/>
  <c r="AW85" i="13" s="1"/>
  <c r="AT6" i="13" s="1"/>
  <c r="AT26" i="13" s="1"/>
  <c r="BB125" i="13"/>
  <c r="BA126" i="13"/>
  <c r="BA128" i="13" s="1"/>
  <c r="BA16" i="13" s="1"/>
  <c r="BA76" i="13"/>
  <c r="AZ77" i="13"/>
  <c r="AZ79" i="13" s="1"/>
  <c r="AW5" i="13" s="1"/>
  <c r="AW25" i="13" s="1"/>
  <c r="BB125" i="10"/>
  <c r="BA126" i="10"/>
  <c r="BA128" i="10" s="1"/>
  <c r="AU93" i="10"/>
  <c r="AU95" i="10" s="1"/>
  <c r="BB119" i="10"/>
  <c r="BA120" i="10"/>
  <c r="BA122" i="10" s="1"/>
  <c r="AX15" i="10" s="1"/>
  <c r="AV25" i="10"/>
  <c r="AW82" i="10"/>
  <c r="AV83" i="10"/>
  <c r="AV85" i="10" s="1"/>
  <c r="AS6" i="10" s="1"/>
  <c r="AS26" i="10" s="1"/>
  <c r="BA114" i="10"/>
  <c r="BA116" i="10" s="1"/>
  <c r="AX17" i="10" s="1"/>
  <c r="BB113" i="10"/>
  <c r="AX70" i="10"/>
  <c r="AW71" i="10"/>
  <c r="AW73" i="10" s="1"/>
  <c r="AS4" i="10"/>
  <c r="AZ77" i="10"/>
  <c r="AZ79" i="10" s="1"/>
  <c r="AW5" i="10" s="1"/>
  <c r="BA76" i="10"/>
  <c r="BA131" i="10"/>
  <c r="AZ132" i="10"/>
  <c r="AZ134" i="10" s="1"/>
  <c r="AY136" i="10"/>
  <c r="AY138" i="10" s="1"/>
  <c r="AV13" i="10"/>
  <c r="AV19" i="10" s="1"/>
  <c r="AW34" i="10" s="1"/>
  <c r="BA107" i="10"/>
  <c r="AZ108" i="10"/>
  <c r="AZ110" i="10" s="1"/>
  <c r="AW14" i="10" s="1"/>
  <c r="AX88" i="10"/>
  <c r="AW89" i="10"/>
  <c r="AW91" i="10" s="1"/>
  <c r="AT7" i="10" s="1"/>
  <c r="AT27" i="10" s="1"/>
  <c r="AR24" i="10"/>
  <c r="AR8" i="10"/>
  <c r="AR28" i="10" s="1"/>
  <c r="BA101" i="10"/>
  <c r="AZ102" i="10"/>
  <c r="AZ104" i="10" s="1"/>
  <c r="AR25" i="9"/>
  <c r="AV14" i="9"/>
  <c r="AV23" i="9"/>
  <c r="AV90" i="9"/>
  <c r="AV92" i="9" s="1"/>
  <c r="AS4" i="9"/>
  <c r="AU15" i="9"/>
  <c r="BA73" i="9"/>
  <c r="AZ74" i="9"/>
  <c r="AZ76" i="9" s="1"/>
  <c r="AW5" i="9" s="1"/>
  <c r="AY80" i="9"/>
  <c r="AY82" i="9" s="1"/>
  <c r="AV6" i="9" s="1"/>
  <c r="AZ79" i="9"/>
  <c r="AX85" i="9"/>
  <c r="AW86" i="9"/>
  <c r="AW88" i="9" s="1"/>
  <c r="AT7" i="9" s="1"/>
  <c r="BA116" i="9"/>
  <c r="AZ117" i="9"/>
  <c r="AZ119" i="9" s="1"/>
  <c r="AS16" i="9"/>
  <c r="AS17" i="9" s="1"/>
  <c r="AT32" i="9" s="1"/>
  <c r="AT34" i="9" s="1"/>
  <c r="BA111" i="9"/>
  <c r="BA113" i="9" s="1"/>
  <c r="BB110" i="9"/>
  <c r="BA105" i="9"/>
  <c r="BA107" i="9" s="1"/>
  <c r="BB104" i="9"/>
  <c r="AR22" i="9"/>
  <c r="AR8" i="9"/>
  <c r="AR26" i="9" s="1"/>
  <c r="AW68" i="9"/>
  <c r="AW70" i="9" s="1"/>
  <c r="AX67" i="9"/>
  <c r="BA98" i="9"/>
  <c r="AZ99" i="9"/>
  <c r="AZ101" i="9" s="1"/>
  <c r="AY121" i="9"/>
  <c r="AY123" i="9" s="1"/>
  <c r="AV13" i="9"/>
  <c r="AT16" i="8"/>
  <c r="AT25" i="8" s="1"/>
  <c r="AS22" i="8"/>
  <c r="AY123" i="8"/>
  <c r="AY125" i="8" s="1"/>
  <c r="AV13" i="8"/>
  <c r="BA106" i="8"/>
  <c r="AZ107" i="8"/>
  <c r="AZ109" i="8" s="1"/>
  <c r="AW80" i="8"/>
  <c r="AV81" i="8"/>
  <c r="AV83" i="8" s="1"/>
  <c r="AX87" i="8"/>
  <c r="AX89" i="8" s="1"/>
  <c r="AU7" i="8" s="1"/>
  <c r="AY86" i="8"/>
  <c r="AT4" i="8"/>
  <c r="AQ15" i="8"/>
  <c r="AQ17" i="8" s="1"/>
  <c r="AR32" i="8" s="1"/>
  <c r="AR34" i="8" s="1"/>
  <c r="AQ8" i="8"/>
  <c r="AY68" i="8"/>
  <c r="AX69" i="8"/>
  <c r="AX71" i="8" s="1"/>
  <c r="BB112" i="8"/>
  <c r="BA113" i="8"/>
  <c r="BA115" i="8" s="1"/>
  <c r="BA118" i="8"/>
  <c r="AZ119" i="8"/>
  <c r="AZ121" i="8" s="1"/>
  <c r="AR6" i="8"/>
  <c r="AU91" i="8"/>
  <c r="AU93" i="8" s="1"/>
  <c r="AZ101" i="8"/>
  <c r="AZ103" i="8" s="1"/>
  <c r="BA100" i="8"/>
  <c r="AX69" i="7"/>
  <c r="AX71" i="7" s="1"/>
  <c r="AU4" i="7" s="1"/>
  <c r="AY68" i="7"/>
  <c r="AY118" i="7"/>
  <c r="AY120" i="7" s="1"/>
  <c r="AV16" i="7" s="1"/>
  <c r="AZ117" i="7"/>
  <c r="AW80" i="7"/>
  <c r="AV81" i="7"/>
  <c r="AV83" i="7" s="1"/>
  <c r="BA111" i="7"/>
  <c r="AZ112" i="7"/>
  <c r="AZ114" i="7" s="1"/>
  <c r="AW15" i="7" s="1"/>
  <c r="AT93" i="7"/>
  <c r="AY75" i="7"/>
  <c r="AY77" i="7" s="1"/>
  <c r="AV5" i="7" s="1"/>
  <c r="AV23" i="7" s="1"/>
  <c r="AZ74" i="7"/>
  <c r="AU87" i="7"/>
  <c r="AU89" i="7" s="1"/>
  <c r="AR7" i="7" s="1"/>
  <c r="AR25" i="7" s="1"/>
  <c r="AV86" i="7"/>
  <c r="AT91" i="7"/>
  <c r="AT22" i="7"/>
  <c r="AR6" i="7"/>
  <c r="AZ99" i="7"/>
  <c r="AY100" i="7"/>
  <c r="AY102" i="7" s="1"/>
  <c r="AZ105" i="7"/>
  <c r="AY106" i="7"/>
  <c r="AY108" i="7" s="1"/>
  <c r="AV14" i="7" s="1"/>
  <c r="AQ24" i="7"/>
  <c r="AQ8" i="7"/>
  <c r="AQ26" i="7" s="1"/>
  <c r="AX122" i="7"/>
  <c r="AX124" i="7" s="1"/>
  <c r="AU13" i="7"/>
  <c r="AU17" i="7" s="1"/>
  <c r="AV32" i="7" s="1"/>
  <c r="AV34" i="7" s="1"/>
  <c r="AS91" i="4"/>
  <c r="AS93" i="4" s="1"/>
  <c r="AZ75" i="4"/>
  <c r="AZ77" i="4" s="1"/>
  <c r="AW5" i="4" s="1"/>
  <c r="BA74" i="4"/>
  <c r="AV68" i="4"/>
  <c r="AU69" i="4"/>
  <c r="AU71" i="4" s="1"/>
  <c r="AQ4" i="4"/>
  <c r="AY117" i="4"/>
  <c r="AX118" i="4"/>
  <c r="AX120" i="4" s="1"/>
  <c r="AU16" i="4" s="1"/>
  <c r="AY105" i="4"/>
  <c r="AX106" i="4"/>
  <c r="AX108" i="4" s="1"/>
  <c r="AU14" i="4" s="1"/>
  <c r="AU23" i="4" s="1"/>
  <c r="AY99" i="4"/>
  <c r="AX100" i="4"/>
  <c r="AX102" i="4" s="1"/>
  <c r="AY112" i="4"/>
  <c r="AY114" i="4" s="1"/>
  <c r="AV15" i="4" s="1"/>
  <c r="AZ111" i="4"/>
  <c r="AW122" i="4"/>
  <c r="AW124" i="4" s="1"/>
  <c r="AT13" i="4"/>
  <c r="AT17" i="4" s="1"/>
  <c r="AT87" i="4"/>
  <c r="AT89" i="4" s="1"/>
  <c r="AQ7" i="4" s="1"/>
  <c r="AQ25" i="4" s="1"/>
  <c r="AU86" i="4"/>
  <c r="AU81" i="4"/>
  <c r="AU83" i="4" s="1"/>
  <c r="AR6" i="4" s="1"/>
  <c r="AR24" i="4" s="1"/>
  <c r="AV80" i="4"/>
  <c r="AP22" i="4"/>
  <c r="AP8" i="4"/>
  <c r="AP26" i="4" s="1"/>
  <c r="BB74" i="8" l="1"/>
  <c r="BA75" i="8"/>
  <c r="BA77" i="8" s="1"/>
  <c r="AX5" i="8" s="1"/>
  <c r="AX71" i="14"/>
  <c r="AX73" i="14" s="1"/>
  <c r="AY70" i="14"/>
  <c r="AT4" i="14"/>
  <c r="BB126" i="14"/>
  <c r="BB128" i="14" s="1"/>
  <c r="BB16" i="14" s="1"/>
  <c r="BC125" i="14"/>
  <c r="AY88" i="14"/>
  <c r="AX89" i="14"/>
  <c r="AX91" i="14" s="1"/>
  <c r="AU7" i="14" s="1"/>
  <c r="AU27" i="14" s="1"/>
  <c r="BA134" i="14"/>
  <c r="AX18" i="14" s="1"/>
  <c r="BB131" i="14"/>
  <c r="BB132" i="14" s="1"/>
  <c r="AW83" i="14"/>
  <c r="AW85" i="14" s="1"/>
  <c r="AT6" i="14" s="1"/>
  <c r="AT26" i="14" s="1"/>
  <c r="AX82" i="14"/>
  <c r="BA102" i="14"/>
  <c r="BA104" i="14" s="1"/>
  <c r="BB101" i="14"/>
  <c r="BA108" i="14"/>
  <c r="BA110" i="14" s="1"/>
  <c r="AX14" i="14" s="1"/>
  <c r="BB107" i="14"/>
  <c r="AZ136" i="14"/>
  <c r="AZ138" i="14" s="1"/>
  <c r="AW13" i="14"/>
  <c r="AW19" i="14" s="1"/>
  <c r="AX34" i="14" s="1"/>
  <c r="AX36" i="14" s="1"/>
  <c r="AW25" i="14"/>
  <c r="BC113" i="14"/>
  <c r="BB114" i="14"/>
  <c r="BB116" i="14" s="1"/>
  <c r="AY17" i="14" s="1"/>
  <c r="BB76" i="14"/>
  <c r="BA77" i="14"/>
  <c r="BA79" i="14" s="1"/>
  <c r="AX5" i="14" s="1"/>
  <c r="BB120" i="14"/>
  <c r="BB122" i="14" s="1"/>
  <c r="AY15" i="14" s="1"/>
  <c r="BC119" i="14"/>
  <c r="AS24" i="14"/>
  <c r="AS8" i="14"/>
  <c r="AS28" i="14" s="1"/>
  <c r="AV93" i="14"/>
  <c r="AV95" i="14" s="1"/>
  <c r="BC119" i="13"/>
  <c r="BB120" i="13"/>
  <c r="BB122" i="13" s="1"/>
  <c r="AY15" i="13" s="1"/>
  <c r="AZ136" i="13"/>
  <c r="AZ138" i="13" s="1"/>
  <c r="AW13" i="13"/>
  <c r="AW19" i="13" s="1"/>
  <c r="AX34" i="13" s="1"/>
  <c r="AX36" i="13" s="1"/>
  <c r="BB76" i="13"/>
  <c r="BA77" i="13"/>
  <c r="BA79" i="13" s="1"/>
  <c r="AX5" i="13" s="1"/>
  <c r="AX25" i="13" s="1"/>
  <c r="AX71" i="13"/>
  <c r="AX73" i="13" s="1"/>
  <c r="AY70" i="13"/>
  <c r="AW93" i="13"/>
  <c r="AW95" i="13" s="1"/>
  <c r="AT4" i="13"/>
  <c r="AS8" i="13"/>
  <c r="AS28" i="13" s="1"/>
  <c r="AS24" i="13"/>
  <c r="BC125" i="13"/>
  <c r="BB126" i="13"/>
  <c r="BB128" i="13" s="1"/>
  <c r="BB16" i="13" s="1"/>
  <c r="BB108" i="13"/>
  <c r="BB110" i="13" s="1"/>
  <c r="AY14" i="13" s="1"/>
  <c r="BC107" i="13"/>
  <c r="BC113" i="13"/>
  <c r="BB114" i="13"/>
  <c r="BB116" i="13" s="1"/>
  <c r="AY17" i="13" s="1"/>
  <c r="AY88" i="13"/>
  <c r="AX89" i="13"/>
  <c r="AX91" i="13" s="1"/>
  <c r="AU7" i="13" s="1"/>
  <c r="AU27" i="13" s="1"/>
  <c r="BB101" i="13"/>
  <c r="BA102" i="13"/>
  <c r="BA104" i="13" s="1"/>
  <c r="AX83" i="13"/>
  <c r="AX85" i="13" s="1"/>
  <c r="AU6" i="13" s="1"/>
  <c r="AU26" i="13" s="1"/>
  <c r="AY82" i="13"/>
  <c r="BC131" i="13"/>
  <c r="BB132" i="13"/>
  <c r="BB134" i="13" s="1"/>
  <c r="AY18" i="13" s="1"/>
  <c r="BC125" i="10"/>
  <c r="BB126" i="10"/>
  <c r="BB128" i="10" s="1"/>
  <c r="AV93" i="10"/>
  <c r="AV95" i="10" s="1"/>
  <c r="BC119" i="10"/>
  <c r="BB120" i="10"/>
  <c r="BB122" i="10" s="1"/>
  <c r="AY15" i="10" s="1"/>
  <c r="AW25" i="10"/>
  <c r="AW83" i="10"/>
  <c r="AW85" i="10" s="1"/>
  <c r="AT6" i="10" s="1"/>
  <c r="AT26" i="10" s="1"/>
  <c r="AX82" i="10"/>
  <c r="BB107" i="10"/>
  <c r="BA108" i="10"/>
  <c r="BA110" i="10" s="1"/>
  <c r="AX14" i="10" s="1"/>
  <c r="BB76" i="10"/>
  <c r="BA77" i="10"/>
  <c r="BA79" i="10" s="1"/>
  <c r="AX5" i="10" s="1"/>
  <c r="AY70" i="10"/>
  <c r="AX71" i="10"/>
  <c r="AX73" i="10" s="1"/>
  <c r="BC113" i="10"/>
  <c r="BB114" i="10"/>
  <c r="BB116" i="10" s="1"/>
  <c r="AY17" i="10" s="1"/>
  <c r="AT4" i="10"/>
  <c r="BB131" i="10"/>
  <c r="BA132" i="10"/>
  <c r="BA134" i="10" s="1"/>
  <c r="AS8" i="10"/>
  <c r="AS28" i="10" s="1"/>
  <c r="AS24" i="10"/>
  <c r="AZ136" i="10"/>
  <c r="AZ138" i="10" s="1"/>
  <c r="AW13" i="10"/>
  <c r="AW19" i="10" s="1"/>
  <c r="AX34" i="10" s="1"/>
  <c r="AX89" i="10"/>
  <c r="AX91" i="10" s="1"/>
  <c r="AU7" i="10" s="1"/>
  <c r="AU27" i="10" s="1"/>
  <c r="AY88" i="10"/>
  <c r="BB101" i="10"/>
  <c r="BA102" i="10"/>
  <c r="BA104" i="10" s="1"/>
  <c r="AV24" i="9"/>
  <c r="AV15" i="9"/>
  <c r="AY85" i="9"/>
  <c r="AX86" i="9"/>
  <c r="AX88" i="9" s="1"/>
  <c r="AU7" i="9" s="1"/>
  <c r="AW14" i="9"/>
  <c r="AW23" i="9" s="1"/>
  <c r="AZ80" i="9"/>
  <c r="AZ82" i="9" s="1"/>
  <c r="AW6" i="9" s="1"/>
  <c r="BA79" i="9"/>
  <c r="AX68" i="9"/>
  <c r="AX70" i="9" s="1"/>
  <c r="AY67" i="9"/>
  <c r="BA74" i="9"/>
  <c r="BA76" i="9" s="1"/>
  <c r="AX5" i="9" s="1"/>
  <c r="BB73" i="9"/>
  <c r="BB105" i="9"/>
  <c r="BB107" i="9" s="1"/>
  <c r="BC104" i="9"/>
  <c r="BB111" i="9"/>
  <c r="BB113" i="9" s="1"/>
  <c r="BC110" i="9"/>
  <c r="BB98" i="9"/>
  <c r="BA99" i="9"/>
  <c r="BA101" i="9" s="1"/>
  <c r="AS22" i="9"/>
  <c r="AS8" i="9"/>
  <c r="AS26" i="9" s="1"/>
  <c r="AZ121" i="9"/>
  <c r="AZ123" i="9" s="1"/>
  <c r="AW13" i="9"/>
  <c r="AW90" i="9"/>
  <c r="AW92" i="9" s="1"/>
  <c r="AT4" i="9"/>
  <c r="AU24" i="9"/>
  <c r="AS25" i="9"/>
  <c r="BB116" i="9"/>
  <c r="BA117" i="9"/>
  <c r="BA119" i="9" s="1"/>
  <c r="AT16" i="9"/>
  <c r="AT17" i="9" s="1"/>
  <c r="AU32" i="9" s="1"/>
  <c r="AU34" i="9" s="1"/>
  <c r="AT25" i="9"/>
  <c r="AS34" i="8"/>
  <c r="BA107" i="8"/>
  <c r="BA109" i="8" s="1"/>
  <c r="BB106" i="8"/>
  <c r="AZ86" i="8"/>
  <c r="AY87" i="8"/>
  <c r="AY89" i="8" s="1"/>
  <c r="AV7" i="8" s="1"/>
  <c r="AR15" i="8"/>
  <c r="AR17" i="8" s="1"/>
  <c r="AS32" i="8" s="1"/>
  <c r="AR8" i="8"/>
  <c r="AR26" i="8" s="1"/>
  <c r="BB118" i="8"/>
  <c r="BA119" i="8"/>
  <c r="BA121" i="8" s="1"/>
  <c r="AU4" i="8"/>
  <c r="AY69" i="8"/>
  <c r="AY71" i="8" s="1"/>
  <c r="AZ68" i="8"/>
  <c r="AQ26" i="8"/>
  <c r="AS6" i="8"/>
  <c r="AV91" i="8"/>
  <c r="AV93" i="8" s="1"/>
  <c r="BB113" i="8"/>
  <c r="BB115" i="8" s="1"/>
  <c r="BC112" i="8"/>
  <c r="AU16" i="8"/>
  <c r="AU25" i="8" s="1"/>
  <c r="AW81" i="8"/>
  <c r="AW83" i="8" s="1"/>
  <c r="AX80" i="8"/>
  <c r="AQ24" i="8"/>
  <c r="BB100" i="8"/>
  <c r="BA101" i="8"/>
  <c r="BA103" i="8" s="1"/>
  <c r="AT22" i="8"/>
  <c r="AZ123" i="8"/>
  <c r="AZ125" i="8" s="1"/>
  <c r="AW13" i="8"/>
  <c r="BA117" i="7"/>
  <c r="AZ118" i="7"/>
  <c r="AZ120" i="7" s="1"/>
  <c r="AW16" i="7" s="1"/>
  <c r="AZ68" i="7"/>
  <c r="AY69" i="7"/>
  <c r="AY71" i="7" s="1"/>
  <c r="AV4" i="7" s="1"/>
  <c r="AV22" i="7" s="1"/>
  <c r="AY122" i="7"/>
  <c r="AY124" i="7" s="1"/>
  <c r="AV13" i="7"/>
  <c r="AV17" i="7" s="1"/>
  <c r="AW32" i="7" s="1"/>
  <c r="AW34" i="7" s="1"/>
  <c r="AU22" i="7"/>
  <c r="BA74" i="7"/>
  <c r="AZ75" i="7"/>
  <c r="AZ77" i="7" s="1"/>
  <c r="AW5" i="7" s="1"/>
  <c r="AZ106" i="7"/>
  <c r="AZ108" i="7" s="1"/>
  <c r="AW14" i="7" s="1"/>
  <c r="BA105" i="7"/>
  <c r="BA112" i="7"/>
  <c r="BA114" i="7" s="1"/>
  <c r="AX15" i="7" s="1"/>
  <c r="BB111" i="7"/>
  <c r="AS6" i="7"/>
  <c r="AW81" i="7"/>
  <c r="AW83" i="7" s="1"/>
  <c r="AX80" i="7"/>
  <c r="AZ100" i="7"/>
  <c r="AZ102" i="7" s="1"/>
  <c r="BA99" i="7"/>
  <c r="AU91" i="7"/>
  <c r="AU93" i="7" s="1"/>
  <c r="AR24" i="7"/>
  <c r="AR8" i="7"/>
  <c r="AR26" i="7" s="1"/>
  <c r="AW86" i="7"/>
  <c r="AV87" i="7"/>
  <c r="AV89" i="7" s="1"/>
  <c r="AS7" i="7" s="1"/>
  <c r="AS25" i="7" s="1"/>
  <c r="AT91" i="4"/>
  <c r="AT93" i="4" s="1"/>
  <c r="AX122" i="4"/>
  <c r="AX124" i="4" s="1"/>
  <c r="AU13" i="4"/>
  <c r="AU17" i="4" s="1"/>
  <c r="AZ99" i="4"/>
  <c r="AY100" i="4"/>
  <c r="AY102" i="4" s="1"/>
  <c r="AZ105" i="4"/>
  <c r="AY106" i="4"/>
  <c r="AY108" i="4" s="1"/>
  <c r="AV14" i="4" s="1"/>
  <c r="AV23" i="4" s="1"/>
  <c r="AY118" i="4"/>
  <c r="AY120" i="4" s="1"/>
  <c r="AV16" i="4" s="1"/>
  <c r="AZ117" i="4"/>
  <c r="AQ22" i="4"/>
  <c r="AQ8" i="4"/>
  <c r="AQ26" i="4" s="1"/>
  <c r="AV81" i="4"/>
  <c r="AV83" i="4" s="1"/>
  <c r="AS6" i="4" s="1"/>
  <c r="AS24" i="4" s="1"/>
  <c r="AW80" i="4"/>
  <c r="AR4" i="4"/>
  <c r="AV69" i="4"/>
  <c r="AV71" i="4" s="1"/>
  <c r="AW68" i="4"/>
  <c r="AU87" i="4"/>
  <c r="AU89" i="4" s="1"/>
  <c r="AR7" i="4" s="1"/>
  <c r="AR25" i="4" s="1"/>
  <c r="AV86" i="4"/>
  <c r="BB74" i="4"/>
  <c r="BA75" i="4"/>
  <c r="BA77" i="4" s="1"/>
  <c r="AX5" i="4" s="1"/>
  <c r="BA111" i="4"/>
  <c r="AZ112" i="4"/>
  <c r="AZ114" i="4" s="1"/>
  <c r="AW15" i="4" s="1"/>
  <c r="AX23" i="8" l="1"/>
  <c r="AX14" i="8"/>
  <c r="BC74" i="8"/>
  <c r="BB75" i="8"/>
  <c r="BB77" i="8" s="1"/>
  <c r="AY5" i="8" s="1"/>
  <c r="AY14" i="8" s="1"/>
  <c r="AY23" i="8" s="1"/>
  <c r="AX25" i="14"/>
  <c r="BA136" i="14"/>
  <c r="BA138" i="14" s="1"/>
  <c r="AX13" i="14"/>
  <c r="AX19" i="14" s="1"/>
  <c r="AY34" i="14" s="1"/>
  <c r="AY36" i="14" s="1"/>
  <c r="AX83" i="14"/>
  <c r="AX85" i="14" s="1"/>
  <c r="AU6" i="14" s="1"/>
  <c r="AU26" i="14" s="1"/>
  <c r="AY82" i="14"/>
  <c r="BB134" i="14"/>
  <c r="AY18" i="14" s="1"/>
  <c r="BC131" i="14"/>
  <c r="BC132" i="14" s="1"/>
  <c r="BD119" i="14"/>
  <c r="BC120" i="14"/>
  <c r="BC122" i="14" s="1"/>
  <c r="AZ15" i="14" s="1"/>
  <c r="AY89" i="14"/>
  <c r="AY91" i="14" s="1"/>
  <c r="AV7" i="14" s="1"/>
  <c r="AV27" i="14" s="1"/>
  <c r="AZ88" i="14"/>
  <c r="BC76" i="14"/>
  <c r="BB77" i="14"/>
  <c r="BB79" i="14" s="1"/>
  <c r="AY5" i="14" s="1"/>
  <c r="BD125" i="14"/>
  <c r="BC126" i="14"/>
  <c r="BC128" i="14" s="1"/>
  <c r="BC16" i="14" s="1"/>
  <c r="BC114" i="14"/>
  <c r="BC116" i="14" s="1"/>
  <c r="AZ17" i="14" s="1"/>
  <c r="BD113" i="14"/>
  <c r="AT24" i="14"/>
  <c r="AT8" i="14"/>
  <c r="AT28" i="14" s="1"/>
  <c r="AW93" i="14"/>
  <c r="AW95" i="14" s="1"/>
  <c r="AZ70" i="14"/>
  <c r="AY71" i="14"/>
  <c r="AY73" i="14" s="1"/>
  <c r="AU4" i="14"/>
  <c r="BB108" i="14"/>
  <c r="BB110" i="14" s="1"/>
  <c r="AY14" i="14" s="1"/>
  <c r="BC107" i="14"/>
  <c r="BC101" i="14"/>
  <c r="BB102" i="14"/>
  <c r="BB104" i="14" s="1"/>
  <c r="BC126" i="13"/>
  <c r="BC128" i="13" s="1"/>
  <c r="BC16" i="13" s="1"/>
  <c r="BD125" i="13"/>
  <c r="AZ82" i="13"/>
  <c r="AY83" i="13"/>
  <c r="AY85" i="13" s="1"/>
  <c r="AV6" i="13" s="1"/>
  <c r="AV26" i="13" s="1"/>
  <c r="AZ70" i="13"/>
  <c r="AY71" i="13"/>
  <c r="AY73" i="13" s="1"/>
  <c r="AX93" i="13"/>
  <c r="AX95" i="13" s="1"/>
  <c r="AU4" i="13"/>
  <c r="BC101" i="13"/>
  <c r="BB102" i="13"/>
  <c r="BB104" i="13" s="1"/>
  <c r="BC76" i="13"/>
  <c r="BB77" i="13"/>
  <c r="BB79" i="13" s="1"/>
  <c r="AY5" i="13" s="1"/>
  <c r="AY25" i="13" s="1"/>
  <c r="BA136" i="13"/>
  <c r="BA138" i="13" s="1"/>
  <c r="AX13" i="13"/>
  <c r="AX19" i="13" s="1"/>
  <c r="AY34" i="13" s="1"/>
  <c r="AY36" i="13" s="1"/>
  <c r="AY89" i="13"/>
  <c r="AY91" i="13" s="1"/>
  <c r="AV7" i="13" s="1"/>
  <c r="AV27" i="13" s="1"/>
  <c r="AZ88" i="13"/>
  <c r="AT24" i="13"/>
  <c r="AT8" i="13"/>
  <c r="AT28" i="13" s="1"/>
  <c r="BC132" i="13"/>
  <c r="BC134" i="13" s="1"/>
  <c r="AZ18" i="13" s="1"/>
  <c r="BD131" i="13"/>
  <c r="BC114" i="13"/>
  <c r="BC116" i="13" s="1"/>
  <c r="AZ17" i="13" s="1"/>
  <c r="BD113" i="13"/>
  <c r="BC120" i="13"/>
  <c r="BC122" i="13" s="1"/>
  <c r="AZ15" i="13" s="1"/>
  <c r="BD119" i="13"/>
  <c r="BD107" i="13"/>
  <c r="BC108" i="13"/>
  <c r="BC110" i="13" s="1"/>
  <c r="AZ14" i="13" s="1"/>
  <c r="BD125" i="10"/>
  <c r="BC126" i="10"/>
  <c r="BC128" i="10" s="1"/>
  <c r="AW93" i="10"/>
  <c r="AW95" i="10" s="1"/>
  <c r="BD119" i="10"/>
  <c r="BC120" i="10"/>
  <c r="BC122" i="10" s="1"/>
  <c r="AZ15" i="10" s="1"/>
  <c r="AX25" i="10"/>
  <c r="AY82" i="10"/>
  <c r="AX83" i="10"/>
  <c r="AX85" i="10" s="1"/>
  <c r="AU6" i="10" s="1"/>
  <c r="AU26" i="10" s="1"/>
  <c r="BB132" i="10"/>
  <c r="BB134" i="10" s="1"/>
  <c r="BC131" i="10"/>
  <c r="AT8" i="10"/>
  <c r="AT28" i="10" s="1"/>
  <c r="AT24" i="10"/>
  <c r="BD113" i="10"/>
  <c r="BC114" i="10"/>
  <c r="BC116" i="10" s="1"/>
  <c r="AZ17" i="10" s="1"/>
  <c r="AU4" i="10"/>
  <c r="BB102" i="10"/>
  <c r="BB104" i="10" s="1"/>
  <c r="BC101" i="10"/>
  <c r="BC76" i="10"/>
  <c r="BB77" i="10"/>
  <c r="BB79" i="10" s="1"/>
  <c r="AY5" i="10" s="1"/>
  <c r="BC107" i="10"/>
  <c r="BB108" i="10"/>
  <c r="BB110" i="10" s="1"/>
  <c r="AY14" i="10" s="1"/>
  <c r="AZ70" i="10"/>
  <c r="AY71" i="10"/>
  <c r="AY73" i="10" s="1"/>
  <c r="BA136" i="10"/>
  <c r="BA138" i="10" s="1"/>
  <c r="AX13" i="10"/>
  <c r="AX19" i="10" s="1"/>
  <c r="AY34" i="10" s="1"/>
  <c r="AZ88" i="10"/>
  <c r="AY89" i="10"/>
  <c r="AY91" i="10" s="1"/>
  <c r="AV7" i="10" s="1"/>
  <c r="AV27" i="10" s="1"/>
  <c r="AY68" i="9"/>
  <c r="AY70" i="9" s="1"/>
  <c r="AZ67" i="9"/>
  <c r="AX23" i="9"/>
  <c r="AX14" i="9"/>
  <c r="AT22" i="9"/>
  <c r="AT8" i="9"/>
  <c r="AT26" i="9" s="1"/>
  <c r="AU16" i="9"/>
  <c r="AU17" i="9" s="1"/>
  <c r="AV32" i="9" s="1"/>
  <c r="AV34" i="9" s="1"/>
  <c r="AU25" i="9"/>
  <c r="AX90" i="9"/>
  <c r="AX92" i="9" s="1"/>
  <c r="AU4" i="9"/>
  <c r="AW15" i="9"/>
  <c r="AW24" i="9" s="1"/>
  <c r="AZ85" i="9"/>
  <c r="AY86" i="9"/>
  <c r="AY88" i="9" s="1"/>
  <c r="AV7" i="9" s="1"/>
  <c r="BA121" i="9"/>
  <c r="BA123" i="9" s="1"/>
  <c r="AX13" i="9"/>
  <c r="BB74" i="9"/>
  <c r="BB76" i="9" s="1"/>
  <c r="AY5" i="9" s="1"/>
  <c r="BC73" i="9"/>
  <c r="BB117" i="9"/>
  <c r="BB119" i="9" s="1"/>
  <c r="BC116" i="9"/>
  <c r="BA80" i="9"/>
  <c r="BA82" i="9" s="1"/>
  <c r="AX6" i="9" s="1"/>
  <c r="BB79" i="9"/>
  <c r="BC98" i="9"/>
  <c r="BB99" i="9"/>
  <c r="BB101" i="9" s="1"/>
  <c r="BC111" i="9"/>
  <c r="BC113" i="9" s="1"/>
  <c r="BD110" i="9"/>
  <c r="BC105" i="9"/>
  <c r="BC107" i="9" s="1"/>
  <c r="BD104" i="9"/>
  <c r="AV16" i="8"/>
  <c r="AV25" i="8" s="1"/>
  <c r="BA123" i="8"/>
  <c r="BA125" i="8" s="1"/>
  <c r="AX13" i="8"/>
  <c r="AV4" i="8"/>
  <c r="BC100" i="8"/>
  <c r="BB101" i="8"/>
  <c r="BB103" i="8" s="1"/>
  <c r="AR24" i="8"/>
  <c r="AU22" i="8"/>
  <c r="BB119" i="8"/>
  <c r="BB121" i="8" s="1"/>
  <c r="BC118" i="8"/>
  <c r="AY80" i="8"/>
  <c r="AX81" i="8"/>
  <c r="AX83" i="8" s="1"/>
  <c r="AT6" i="8"/>
  <c r="AW91" i="8"/>
  <c r="AW93" i="8" s="1"/>
  <c r="BA86" i="8"/>
  <c r="AZ87" i="8"/>
  <c r="AZ89" i="8" s="1"/>
  <c r="AW7" i="8" s="1"/>
  <c r="BD112" i="8"/>
  <c r="BC113" i="8"/>
  <c r="BC115" i="8" s="1"/>
  <c r="AS15" i="8"/>
  <c r="AS17" i="8" s="1"/>
  <c r="AT32" i="8" s="1"/>
  <c r="AT34" i="8" s="1"/>
  <c r="AS8" i="8"/>
  <c r="AS26" i="8" s="1"/>
  <c r="BC106" i="8"/>
  <c r="BB107" i="8"/>
  <c r="BB109" i="8" s="1"/>
  <c r="AZ69" i="8"/>
  <c r="AZ71" i="8" s="1"/>
  <c r="BA68" i="8"/>
  <c r="AZ69" i="7"/>
  <c r="AZ71" i="7" s="1"/>
  <c r="AW4" i="7" s="1"/>
  <c r="BA68" i="7"/>
  <c r="BA118" i="7"/>
  <c r="BA120" i="7" s="1"/>
  <c r="AX16" i="7" s="1"/>
  <c r="BB117" i="7"/>
  <c r="AX86" i="7"/>
  <c r="AW87" i="7"/>
  <c r="AW89" i="7" s="1"/>
  <c r="AT7" i="7" s="1"/>
  <c r="AT25" i="7" s="1"/>
  <c r="BA100" i="7"/>
  <c r="BA102" i="7" s="1"/>
  <c r="BB99" i="7"/>
  <c r="AX81" i="7"/>
  <c r="AX83" i="7" s="1"/>
  <c r="AY80" i="7"/>
  <c r="BB74" i="7"/>
  <c r="BA75" i="7"/>
  <c r="BA77" i="7" s="1"/>
  <c r="AX5" i="7" s="1"/>
  <c r="AX23" i="7" s="1"/>
  <c r="AV91" i="7"/>
  <c r="AV93" i="7" s="1"/>
  <c r="AW93" i="7" s="1"/>
  <c r="AS24" i="7"/>
  <c r="AS8" i="7"/>
  <c r="AS26" i="7" s="1"/>
  <c r="AW23" i="7"/>
  <c r="AW13" i="7"/>
  <c r="AW17" i="7" s="1"/>
  <c r="AX32" i="7" s="1"/>
  <c r="AX34" i="7" s="1"/>
  <c r="AZ122" i="7"/>
  <c r="AZ124" i="7" s="1"/>
  <c r="BB105" i="7"/>
  <c r="BA106" i="7"/>
  <c r="BA108" i="7" s="1"/>
  <c r="AX14" i="7" s="1"/>
  <c r="AT6" i="7"/>
  <c r="AW91" i="7"/>
  <c r="AW22" i="7"/>
  <c r="BB112" i="7"/>
  <c r="BB114" i="7" s="1"/>
  <c r="AY15" i="7" s="1"/>
  <c r="BC111" i="7"/>
  <c r="AU91" i="4"/>
  <c r="AU93" i="4" s="1"/>
  <c r="AR22" i="4"/>
  <c r="AR8" i="4"/>
  <c r="AR26" i="4" s="1"/>
  <c r="AW81" i="4"/>
  <c r="AW83" i="4" s="1"/>
  <c r="AT6" i="4" s="1"/>
  <c r="AT24" i="4" s="1"/>
  <c r="AX80" i="4"/>
  <c r="AZ118" i="4"/>
  <c r="AZ120" i="4" s="1"/>
  <c r="AW16" i="4" s="1"/>
  <c r="BA117" i="4"/>
  <c r="BA112" i="4"/>
  <c r="BA114" i="4" s="1"/>
  <c r="AX15" i="4" s="1"/>
  <c r="BB111" i="4"/>
  <c r="BA105" i="4"/>
  <c r="AZ106" i="4"/>
  <c r="AZ108" i="4" s="1"/>
  <c r="AW14" i="4" s="1"/>
  <c r="AW23" i="4" s="1"/>
  <c r="AY122" i="4"/>
  <c r="AY124" i="4" s="1"/>
  <c r="AV13" i="4"/>
  <c r="AV17" i="4" s="1"/>
  <c r="BB75" i="4"/>
  <c r="BB77" i="4" s="1"/>
  <c r="AY5" i="4" s="1"/>
  <c r="BC74" i="4"/>
  <c r="BA99" i="4"/>
  <c r="AZ100" i="4"/>
  <c r="AZ102" i="4" s="1"/>
  <c r="AW86" i="4"/>
  <c r="AV87" i="4"/>
  <c r="AV89" i="4" s="1"/>
  <c r="AS7" i="4" s="1"/>
  <c r="AS25" i="4" s="1"/>
  <c r="AW69" i="4"/>
  <c r="AW71" i="4" s="1"/>
  <c r="AX68" i="4"/>
  <c r="AS4" i="4"/>
  <c r="AX93" i="14" l="1"/>
  <c r="BC75" i="8"/>
  <c r="BC77" i="8" s="1"/>
  <c r="AZ5" i="8" s="1"/>
  <c r="BD74" i="8"/>
  <c r="AX95" i="14"/>
  <c r="BE125" i="14"/>
  <c r="BD126" i="14"/>
  <c r="BD128" i="14" s="1"/>
  <c r="BD16" i="14" s="1"/>
  <c r="AY25" i="14"/>
  <c r="BB136" i="14"/>
  <c r="BB138" i="14" s="1"/>
  <c r="AY13" i="14"/>
  <c r="AY19" i="14" s="1"/>
  <c r="AZ34" i="14" s="1"/>
  <c r="AZ36" i="14" s="1"/>
  <c r="BC77" i="14"/>
  <c r="BC79" i="14" s="1"/>
  <c r="AZ5" i="14" s="1"/>
  <c r="BD76" i="14"/>
  <c r="BD101" i="14"/>
  <c r="BC102" i="14"/>
  <c r="BC104" i="14" s="1"/>
  <c r="AZ89" i="14"/>
  <c r="AZ91" i="14" s="1"/>
  <c r="AW7" i="14" s="1"/>
  <c r="AW27" i="14" s="1"/>
  <c r="BA88" i="14"/>
  <c r="AU24" i="14"/>
  <c r="AU8" i="14"/>
  <c r="AU28" i="14" s="1"/>
  <c r="BE119" i="14"/>
  <c r="BD120" i="14"/>
  <c r="BD122" i="14" s="1"/>
  <c r="BA15" i="14" s="1"/>
  <c r="BD131" i="14"/>
  <c r="BD132" i="14" s="1"/>
  <c r="BC134" i="14"/>
  <c r="AZ18" i="14" s="1"/>
  <c r="AZ71" i="14"/>
  <c r="AZ73" i="14" s="1"/>
  <c r="BA70" i="14"/>
  <c r="AY83" i="14"/>
  <c r="AY85" i="14" s="1"/>
  <c r="AV6" i="14" s="1"/>
  <c r="AV26" i="14" s="1"/>
  <c r="AZ82" i="14"/>
  <c r="BC108" i="14"/>
  <c r="BC110" i="14" s="1"/>
  <c r="AZ14" i="14" s="1"/>
  <c r="BD107" i="14"/>
  <c r="AY93" i="14"/>
  <c r="AY95" i="14" s="1"/>
  <c r="AV4" i="14"/>
  <c r="BE113" i="14"/>
  <c r="BD114" i="14"/>
  <c r="BD116" i="14" s="1"/>
  <c r="BA17" i="14" s="1"/>
  <c r="BB136" i="13"/>
  <c r="BB138" i="13" s="1"/>
  <c r="AY13" i="13"/>
  <c r="AY19" i="13" s="1"/>
  <c r="AZ34" i="13" s="1"/>
  <c r="AZ36" i="13" s="1"/>
  <c r="BD101" i="13"/>
  <c r="BC102" i="13"/>
  <c r="BC104" i="13" s="1"/>
  <c r="BD76" i="13"/>
  <c r="BC77" i="13"/>
  <c r="BC79" i="13" s="1"/>
  <c r="AZ5" i="13" s="1"/>
  <c r="AZ25" i="13" s="1"/>
  <c r="BE119" i="13"/>
  <c r="BD120" i="13"/>
  <c r="BD122" i="13" s="1"/>
  <c r="BA15" i="13" s="1"/>
  <c r="AU8" i="13"/>
  <c r="AU28" i="13" s="1"/>
  <c r="AU24" i="13"/>
  <c r="AY93" i="13"/>
  <c r="AY95" i="13" s="1"/>
  <c r="AV4" i="13"/>
  <c r="AZ71" i="13"/>
  <c r="AZ73" i="13" s="1"/>
  <c r="BA70" i="13"/>
  <c r="BD108" i="13"/>
  <c r="BD110" i="13" s="1"/>
  <c r="BA14" i="13" s="1"/>
  <c r="BE107" i="13"/>
  <c r="BE113" i="13"/>
  <c r="BD114" i="13"/>
  <c r="BD116" i="13" s="1"/>
  <c r="BA17" i="13" s="1"/>
  <c r="AZ83" i="13"/>
  <c r="AZ85" i="13" s="1"/>
  <c r="AW6" i="13" s="1"/>
  <c r="AW26" i="13" s="1"/>
  <c r="BA82" i="13"/>
  <c r="BD126" i="13"/>
  <c r="BD128" i="13" s="1"/>
  <c r="BD16" i="13" s="1"/>
  <c r="BE125" i="13"/>
  <c r="BE131" i="13"/>
  <c r="BD132" i="13"/>
  <c r="BD134" i="13" s="1"/>
  <c r="BA18" i="13" s="1"/>
  <c r="BA88" i="13"/>
  <c r="AZ89" i="13"/>
  <c r="AZ91" i="13" s="1"/>
  <c r="AW7" i="13" s="1"/>
  <c r="AW27" i="13" s="1"/>
  <c r="BE125" i="10"/>
  <c r="BD126" i="10"/>
  <c r="BD128" i="10" s="1"/>
  <c r="AX93" i="10"/>
  <c r="AX95" i="10" s="1"/>
  <c r="BE119" i="10"/>
  <c r="BD120" i="10"/>
  <c r="BD122" i="10" s="1"/>
  <c r="BA15" i="10" s="1"/>
  <c r="AZ82" i="10"/>
  <c r="AY83" i="10"/>
  <c r="AY85" i="10" s="1"/>
  <c r="AV6" i="10" s="1"/>
  <c r="AV26" i="10" s="1"/>
  <c r="BD76" i="10"/>
  <c r="BC77" i="10"/>
  <c r="BC79" i="10" s="1"/>
  <c r="AZ5" i="10" s="1"/>
  <c r="BC102" i="10"/>
  <c r="BC104" i="10" s="1"/>
  <c r="BD101" i="10"/>
  <c r="BB136" i="10"/>
  <c r="BB138" i="10" s="1"/>
  <c r="AY13" i="10"/>
  <c r="AY19" i="10" s="1"/>
  <c r="AZ34" i="10" s="1"/>
  <c r="AU8" i="10"/>
  <c r="AU28" i="10" s="1"/>
  <c r="AU24" i="10"/>
  <c r="BD131" i="10"/>
  <c r="BC132" i="10"/>
  <c r="BC134" i="10" s="1"/>
  <c r="BD114" i="10"/>
  <c r="BD116" i="10" s="1"/>
  <c r="BA17" i="10" s="1"/>
  <c r="BE113" i="10"/>
  <c r="BA70" i="10"/>
  <c r="AZ71" i="10"/>
  <c r="AZ73" i="10" s="1"/>
  <c r="AZ89" i="10"/>
  <c r="AZ91" i="10" s="1"/>
  <c r="AW7" i="10" s="1"/>
  <c r="AW27" i="10" s="1"/>
  <c r="BA88" i="10"/>
  <c r="AV4" i="10"/>
  <c r="BC108" i="10"/>
  <c r="BC110" i="10" s="1"/>
  <c r="AZ14" i="10" s="1"/>
  <c r="BD107" i="10"/>
  <c r="AY25" i="10"/>
  <c r="AU22" i="9"/>
  <c r="AU8" i="9"/>
  <c r="AU26" i="9" s="1"/>
  <c r="BE110" i="9"/>
  <c r="BD111" i="9"/>
  <c r="BD113" i="9" s="1"/>
  <c r="BD98" i="9"/>
  <c r="BC99" i="9"/>
  <c r="BC101" i="9" s="1"/>
  <c r="BC117" i="9"/>
  <c r="BC119" i="9" s="1"/>
  <c r="BD116" i="9"/>
  <c r="AX15" i="9"/>
  <c r="BD73" i="9"/>
  <c r="BC74" i="9"/>
  <c r="BC76" i="9" s="1"/>
  <c r="AZ5" i="9" s="1"/>
  <c r="AZ68" i="9"/>
  <c r="AZ70" i="9" s="1"/>
  <c r="BA67" i="9"/>
  <c r="BC79" i="9"/>
  <c r="BB80" i="9"/>
  <c r="BB82" i="9" s="1"/>
  <c r="AY6" i="9" s="1"/>
  <c r="BB121" i="9"/>
  <c r="BB123" i="9" s="1"/>
  <c r="AY13" i="9"/>
  <c r="AY14" i="9"/>
  <c r="AY23" i="9" s="1"/>
  <c r="AY90" i="9"/>
  <c r="AY92" i="9" s="1"/>
  <c r="AV4" i="9"/>
  <c r="AV16" i="9"/>
  <c r="AV17" i="9" s="1"/>
  <c r="AW32" i="9" s="1"/>
  <c r="AW34" i="9" s="1"/>
  <c r="BE104" i="9"/>
  <c r="BD105" i="9"/>
  <c r="BD107" i="9" s="1"/>
  <c r="BA85" i="9"/>
  <c r="AZ86" i="9"/>
  <c r="AZ88" i="9" s="1"/>
  <c r="AW7" i="9" s="1"/>
  <c r="BB125" i="8"/>
  <c r="BC107" i="8"/>
  <c r="BC109" i="8" s="1"/>
  <c r="BD106" i="8"/>
  <c r="AS24" i="8"/>
  <c r="BE112" i="8"/>
  <c r="BD113" i="8"/>
  <c r="BD115" i="8" s="1"/>
  <c r="BB123" i="8"/>
  <c r="AY13" i="8"/>
  <c r="AW16" i="8"/>
  <c r="AW25" i="8" s="1"/>
  <c r="BA87" i="8"/>
  <c r="BA89" i="8" s="1"/>
  <c r="AX7" i="8" s="1"/>
  <c r="BB86" i="8"/>
  <c r="AT15" i="8"/>
  <c r="AT17" i="8" s="1"/>
  <c r="AU32" i="8" s="1"/>
  <c r="AU34" i="8" s="1"/>
  <c r="AT8" i="8"/>
  <c r="AV22" i="8"/>
  <c r="AU6" i="8"/>
  <c r="AX91" i="8"/>
  <c r="AX93" i="8" s="1"/>
  <c r="BD100" i="8"/>
  <c r="BC101" i="8"/>
  <c r="BC103" i="8" s="1"/>
  <c r="AZ80" i="8"/>
  <c r="AY81" i="8"/>
  <c r="AY83" i="8" s="1"/>
  <c r="BB68" i="8"/>
  <c r="BA69" i="8"/>
  <c r="BA71" i="8" s="1"/>
  <c r="AW4" i="8"/>
  <c r="BC119" i="8"/>
  <c r="BC121" i="8" s="1"/>
  <c r="BD118" i="8"/>
  <c r="BC117" i="7"/>
  <c r="BB118" i="7"/>
  <c r="BB120" i="7" s="1"/>
  <c r="AY16" i="7" s="1"/>
  <c r="BA69" i="7"/>
  <c r="BA71" i="7" s="1"/>
  <c r="AX4" i="7" s="1"/>
  <c r="BB68" i="7"/>
  <c r="AT24" i="7"/>
  <c r="AT8" i="7"/>
  <c r="AT26" i="7" s="1"/>
  <c r="BC112" i="7"/>
  <c r="BC114" i="7" s="1"/>
  <c r="AZ15" i="7" s="1"/>
  <c r="BD111" i="7"/>
  <c r="AU6" i="7"/>
  <c r="BC99" i="7"/>
  <c r="BB100" i="7"/>
  <c r="BB102" i="7" s="1"/>
  <c r="AX87" i="7"/>
  <c r="AX89" i="7" s="1"/>
  <c r="AU7" i="7" s="1"/>
  <c r="AU25" i="7" s="1"/>
  <c r="AY86" i="7"/>
  <c r="BC74" i="7"/>
  <c r="BB75" i="7"/>
  <c r="BB77" i="7" s="1"/>
  <c r="AY5" i="7" s="1"/>
  <c r="BB106" i="7"/>
  <c r="BB108" i="7" s="1"/>
  <c r="AY14" i="7" s="1"/>
  <c r="BC105" i="7"/>
  <c r="BA122" i="7"/>
  <c r="BA124" i="7" s="1"/>
  <c r="AX13" i="7"/>
  <c r="AX17" i="7" s="1"/>
  <c r="AY32" i="7" s="1"/>
  <c r="AY34" i="7" s="1"/>
  <c r="AZ80" i="7"/>
  <c r="AY81" i="7"/>
  <c r="AY83" i="7" s="1"/>
  <c r="AV91" i="4"/>
  <c r="AV93" i="4" s="1"/>
  <c r="BA106" i="4"/>
  <c r="BA108" i="4" s="1"/>
  <c r="AX14" i="4" s="1"/>
  <c r="AX23" i="4" s="1"/>
  <c r="BB105" i="4"/>
  <c r="BC111" i="4"/>
  <c r="BB112" i="4"/>
  <c r="BB114" i="4" s="1"/>
  <c r="AY15" i="4" s="1"/>
  <c r="AS22" i="4"/>
  <c r="AS8" i="4"/>
  <c r="AS26" i="4" s="1"/>
  <c r="BA118" i="4"/>
  <c r="BA120" i="4" s="1"/>
  <c r="AX16" i="4" s="1"/>
  <c r="BB117" i="4"/>
  <c r="AX69" i="4"/>
  <c r="AX71" i="4" s="1"/>
  <c r="AY68" i="4"/>
  <c r="AT4" i="4"/>
  <c r="AY80" i="4"/>
  <c r="AX81" i="4"/>
  <c r="AX83" i="4" s="1"/>
  <c r="AU6" i="4" s="1"/>
  <c r="AU24" i="4" s="1"/>
  <c r="AX86" i="4"/>
  <c r="AW87" i="4"/>
  <c r="AW89" i="4" s="1"/>
  <c r="AT7" i="4" s="1"/>
  <c r="AT25" i="4" s="1"/>
  <c r="AZ122" i="4"/>
  <c r="AZ124" i="4" s="1"/>
  <c r="AW13" i="4"/>
  <c r="AW17" i="4" s="1"/>
  <c r="BA100" i="4"/>
  <c r="BA102" i="4" s="1"/>
  <c r="BB99" i="4"/>
  <c r="BC75" i="4"/>
  <c r="BC77" i="4" s="1"/>
  <c r="AZ5" i="4" s="1"/>
  <c r="BD74" i="4"/>
  <c r="BD75" i="8" l="1"/>
  <c r="BD77" i="8" s="1"/>
  <c r="BA5" i="8" s="1"/>
  <c r="BA14" i="8" s="1"/>
  <c r="BA23" i="8" s="1"/>
  <c r="BE74" i="8"/>
  <c r="AZ14" i="8"/>
  <c r="AZ23" i="8"/>
  <c r="AZ25" i="14"/>
  <c r="BC136" i="14"/>
  <c r="BC138" i="14" s="1"/>
  <c r="AZ13" i="14"/>
  <c r="AZ19" i="14" s="1"/>
  <c r="BA34" i="14" s="1"/>
  <c r="BA36" i="14" s="1"/>
  <c r="BB88" i="14"/>
  <c r="BA89" i="14"/>
  <c r="BA91" i="14" s="1"/>
  <c r="AX7" i="14" s="1"/>
  <c r="AX27" i="14" s="1"/>
  <c r="BE101" i="14"/>
  <c r="BD102" i="14"/>
  <c r="BD104" i="14" s="1"/>
  <c r="BE114" i="14"/>
  <c r="BE116" i="14" s="1"/>
  <c r="BB17" i="14" s="1"/>
  <c r="BF113" i="14"/>
  <c r="BE107" i="14"/>
  <c r="BD108" i="14"/>
  <c r="BD110" i="14" s="1"/>
  <c r="BA14" i="14" s="1"/>
  <c r="BE76" i="14"/>
  <c r="BD77" i="14"/>
  <c r="BD79" i="14" s="1"/>
  <c r="BA5" i="14" s="1"/>
  <c r="AZ83" i="14"/>
  <c r="AZ85" i="14" s="1"/>
  <c r="AW6" i="14" s="1"/>
  <c r="AW26" i="14" s="1"/>
  <c r="BA82" i="14"/>
  <c r="BB70" i="14"/>
  <c r="BA71" i="14"/>
  <c r="BA73" i="14" s="1"/>
  <c r="AW4" i="14"/>
  <c r="BF125" i="14"/>
  <c r="BE126" i="14"/>
  <c r="BE128" i="14" s="1"/>
  <c r="BE16" i="14" s="1"/>
  <c r="AV24" i="14"/>
  <c r="AV8" i="14"/>
  <c r="AV28" i="14" s="1"/>
  <c r="BE131" i="14"/>
  <c r="BE132" i="14" s="1"/>
  <c r="BD134" i="14"/>
  <c r="BA18" i="14" s="1"/>
  <c r="BF119" i="14"/>
  <c r="BE120" i="14"/>
  <c r="BE122" i="14" s="1"/>
  <c r="BB15" i="14" s="1"/>
  <c r="BB70" i="13"/>
  <c r="BA71" i="13"/>
  <c r="BA73" i="13" s="1"/>
  <c r="BF119" i="13"/>
  <c r="BE120" i="13"/>
  <c r="BE122" i="13" s="1"/>
  <c r="BB15" i="13" s="1"/>
  <c r="AZ93" i="13"/>
  <c r="AZ95" i="13" s="1"/>
  <c r="AW4" i="13"/>
  <c r="BD77" i="13"/>
  <c r="BD79" i="13" s="1"/>
  <c r="BA5" i="13" s="1"/>
  <c r="BA25" i="13" s="1"/>
  <c r="BE76" i="13"/>
  <c r="AV24" i="13"/>
  <c r="AV8" i="13"/>
  <c r="AV28" i="13" s="1"/>
  <c r="BA83" i="13"/>
  <c r="BA85" i="13" s="1"/>
  <c r="AX6" i="13" s="1"/>
  <c r="AX26" i="13" s="1"/>
  <c r="BB82" i="13"/>
  <c r="BC136" i="13"/>
  <c r="BC138" i="13" s="1"/>
  <c r="AZ13" i="13"/>
  <c r="AZ19" i="13" s="1"/>
  <c r="BA34" i="13" s="1"/>
  <c r="BA36" i="13" s="1"/>
  <c r="BE101" i="13"/>
  <c r="BD102" i="13"/>
  <c r="BD104" i="13" s="1"/>
  <c r="BE126" i="13"/>
  <c r="BE128" i="13" s="1"/>
  <c r="BE16" i="13" s="1"/>
  <c r="BF125" i="13"/>
  <c r="BE114" i="13"/>
  <c r="BE116" i="13" s="1"/>
  <c r="BB17" i="13" s="1"/>
  <c r="BF113" i="13"/>
  <c r="BE108" i="13"/>
  <c r="BE110" i="13" s="1"/>
  <c r="BB14" i="13" s="1"/>
  <c r="BF107" i="13"/>
  <c r="BB88" i="13"/>
  <c r="BA89" i="13"/>
  <c r="BA91" i="13" s="1"/>
  <c r="AX7" i="13" s="1"/>
  <c r="AX27" i="13" s="1"/>
  <c r="BE132" i="13"/>
  <c r="BE134" i="13" s="1"/>
  <c r="BB18" i="13" s="1"/>
  <c r="BF131" i="13"/>
  <c r="BF125" i="10"/>
  <c r="BE126" i="10"/>
  <c r="BE128" i="10" s="1"/>
  <c r="BF119" i="10"/>
  <c r="BE120" i="10"/>
  <c r="BE122" i="10" s="1"/>
  <c r="BB15" i="10" s="1"/>
  <c r="AY93" i="10"/>
  <c r="AY95" i="10" s="1"/>
  <c r="BA82" i="10"/>
  <c r="AZ83" i="10"/>
  <c r="AZ85" i="10" s="1"/>
  <c r="AW6" i="10" s="1"/>
  <c r="AW26" i="10" s="1"/>
  <c r="BD132" i="10"/>
  <c r="BD134" i="10" s="1"/>
  <c r="BE131" i="10"/>
  <c r="BD108" i="10"/>
  <c r="BD110" i="10" s="1"/>
  <c r="BA14" i="10" s="1"/>
  <c r="BE107" i="10"/>
  <c r="AV24" i="10"/>
  <c r="AV8" i="10"/>
  <c r="AV28" i="10" s="1"/>
  <c r="BE76" i="10"/>
  <c r="BD77" i="10"/>
  <c r="BD79" i="10" s="1"/>
  <c r="BA5" i="10" s="1"/>
  <c r="BC136" i="10"/>
  <c r="BC138" i="10" s="1"/>
  <c r="AZ13" i="10"/>
  <c r="AZ19" i="10" s="1"/>
  <c r="BA34" i="10" s="1"/>
  <c r="AW4" i="10"/>
  <c r="BA89" i="10"/>
  <c r="BA91" i="10" s="1"/>
  <c r="AX7" i="10" s="1"/>
  <c r="AX27" i="10" s="1"/>
  <c r="BB88" i="10"/>
  <c r="BB70" i="10"/>
  <c r="BA71" i="10"/>
  <c r="BA73" i="10" s="1"/>
  <c r="BE101" i="10"/>
  <c r="BD102" i="10"/>
  <c r="BD104" i="10" s="1"/>
  <c r="AZ25" i="10"/>
  <c r="BF113" i="10"/>
  <c r="BE114" i="10"/>
  <c r="BE116" i="10" s="1"/>
  <c r="BB17" i="10" s="1"/>
  <c r="AZ92" i="9"/>
  <c r="BD74" i="9"/>
  <c r="BD76" i="9" s="1"/>
  <c r="BA5" i="9" s="1"/>
  <c r="BE73" i="9"/>
  <c r="BF104" i="9"/>
  <c r="BE105" i="9"/>
  <c r="BE107" i="9" s="1"/>
  <c r="AX24" i="9"/>
  <c r="BD117" i="9"/>
  <c r="BD119" i="9" s="1"/>
  <c r="BE116" i="9"/>
  <c r="BC121" i="9"/>
  <c r="BC123" i="9" s="1"/>
  <c r="AZ13" i="9"/>
  <c r="BD99" i="9"/>
  <c r="BD101" i="9" s="1"/>
  <c r="BE98" i="9"/>
  <c r="BA86" i="9"/>
  <c r="BA88" i="9" s="1"/>
  <c r="AX7" i="9" s="1"/>
  <c r="BB85" i="9"/>
  <c r="AV25" i="9"/>
  <c r="AV22" i="9"/>
  <c r="AV8" i="9"/>
  <c r="AV26" i="9" s="1"/>
  <c r="AY15" i="9"/>
  <c r="AY24" i="9" s="1"/>
  <c r="BF110" i="9"/>
  <c r="BE111" i="9"/>
  <c r="BE113" i="9" s="1"/>
  <c r="AZ14" i="9"/>
  <c r="AZ23" i="9" s="1"/>
  <c r="BD79" i="9"/>
  <c r="BC80" i="9"/>
  <c r="BC82" i="9" s="1"/>
  <c r="AZ6" i="9" s="1"/>
  <c r="BB67" i="9"/>
  <c r="BA68" i="9"/>
  <c r="BA70" i="9" s="1"/>
  <c r="AW16" i="9"/>
  <c r="AW17" i="9" s="1"/>
  <c r="AX32" i="9" s="1"/>
  <c r="AX34" i="9" s="1"/>
  <c r="AZ90" i="9"/>
  <c r="AW4" i="9"/>
  <c r="AT24" i="8"/>
  <c r="AX16" i="8"/>
  <c r="AX25" i="8" s="1"/>
  <c r="AW22" i="8"/>
  <c r="BB69" i="8"/>
  <c r="BB71" i="8" s="1"/>
  <c r="BC68" i="8"/>
  <c r="BA80" i="8"/>
  <c r="AZ81" i="8"/>
  <c r="AZ83" i="8" s="1"/>
  <c r="BC86" i="8"/>
  <c r="BB87" i="8"/>
  <c r="BB89" i="8" s="1"/>
  <c r="AY7" i="8" s="1"/>
  <c r="AV6" i="8"/>
  <c r="AY91" i="8"/>
  <c r="AY93" i="8" s="1"/>
  <c r="BC123" i="8"/>
  <c r="BC125" i="8" s="1"/>
  <c r="AZ13" i="8"/>
  <c r="BD101" i="8"/>
  <c r="BD103" i="8" s="1"/>
  <c r="BE100" i="8"/>
  <c r="BF112" i="8"/>
  <c r="BE113" i="8"/>
  <c r="BE115" i="8" s="1"/>
  <c r="AX4" i="8"/>
  <c r="BD107" i="8"/>
  <c r="BD109" i="8" s="1"/>
  <c r="BE106" i="8"/>
  <c r="BD119" i="8"/>
  <c r="BD121" i="8" s="1"/>
  <c r="BE118" i="8"/>
  <c r="AU15" i="8"/>
  <c r="AU17" i="8" s="1"/>
  <c r="AV32" i="8" s="1"/>
  <c r="AV34" i="8" s="1"/>
  <c r="AU8" i="8"/>
  <c r="AT26" i="8"/>
  <c r="BB69" i="7"/>
  <c r="BB71" i="7" s="1"/>
  <c r="AY4" i="7" s="1"/>
  <c r="BC68" i="7"/>
  <c r="BC118" i="7"/>
  <c r="BC120" i="7" s="1"/>
  <c r="AZ16" i="7" s="1"/>
  <c r="BD117" i="7"/>
  <c r="AY87" i="7"/>
  <c r="AY89" i="7" s="1"/>
  <c r="AV7" i="7" s="1"/>
  <c r="AV25" i="7" s="1"/>
  <c r="AZ86" i="7"/>
  <c r="AU24" i="7"/>
  <c r="AU8" i="7"/>
  <c r="AU26" i="7" s="1"/>
  <c r="AX91" i="7"/>
  <c r="AX93" i="7" s="1"/>
  <c r="BB122" i="7"/>
  <c r="BB124" i="7" s="1"/>
  <c r="AY13" i="7"/>
  <c r="AY17" i="7" s="1"/>
  <c r="AZ32" i="7" s="1"/>
  <c r="AZ34" i="7" s="1"/>
  <c r="BA80" i="7"/>
  <c r="AZ81" i="7"/>
  <c r="AZ83" i="7" s="1"/>
  <c r="AX22" i="7"/>
  <c r="AV6" i="7"/>
  <c r="BD112" i="7"/>
  <c r="BD114" i="7" s="1"/>
  <c r="BA15" i="7" s="1"/>
  <c r="BE111" i="7"/>
  <c r="AY23" i="7"/>
  <c r="BD99" i="7"/>
  <c r="BC100" i="7"/>
  <c r="BC102" i="7" s="1"/>
  <c r="BC75" i="7"/>
  <c r="BC77" i="7" s="1"/>
  <c r="AZ5" i="7" s="1"/>
  <c r="BD74" i="7"/>
  <c r="BC106" i="7"/>
  <c r="BC108" i="7" s="1"/>
  <c r="AZ14" i="7" s="1"/>
  <c r="BD105" i="7"/>
  <c r="AW91" i="4"/>
  <c r="AW93" i="4" s="1"/>
  <c r="AY81" i="4"/>
  <c r="AY83" i="4" s="1"/>
  <c r="AV6" i="4" s="1"/>
  <c r="AV24" i="4" s="1"/>
  <c r="AZ80" i="4"/>
  <c r="AT8" i="4"/>
  <c r="AT26" i="4" s="1"/>
  <c r="AT22" i="4"/>
  <c r="AZ68" i="4"/>
  <c r="AY69" i="4"/>
  <c r="AY71" i="4" s="1"/>
  <c r="AU4" i="4"/>
  <c r="BC117" i="4"/>
  <c r="BB118" i="4"/>
  <c r="BB120" i="4" s="1"/>
  <c r="AY16" i="4" s="1"/>
  <c r="BE74" i="4"/>
  <c r="BD75" i="4"/>
  <c r="BD77" i="4" s="1"/>
  <c r="BA5" i="4" s="1"/>
  <c r="BB100" i="4"/>
  <c r="BB102" i="4" s="1"/>
  <c r="BC99" i="4"/>
  <c r="BA122" i="4"/>
  <c r="BA124" i="4" s="1"/>
  <c r="AX13" i="4"/>
  <c r="AX17" i="4" s="1"/>
  <c r="BC112" i="4"/>
  <c r="BC114" i="4" s="1"/>
  <c r="AZ15" i="4" s="1"/>
  <c r="BD111" i="4"/>
  <c r="BC105" i="4"/>
  <c r="BB106" i="4"/>
  <c r="BB108" i="4" s="1"/>
  <c r="AY14" i="4" s="1"/>
  <c r="AY23" i="4" s="1"/>
  <c r="AX87" i="4"/>
  <c r="AX89" i="4" s="1"/>
  <c r="AU7" i="4" s="1"/>
  <c r="AU25" i="4" s="1"/>
  <c r="AY86" i="4"/>
  <c r="BF74" i="8" l="1"/>
  <c r="BE75" i="8"/>
  <c r="BE77" i="8" s="1"/>
  <c r="BB5" i="8" s="1"/>
  <c r="BB14" i="8" s="1"/>
  <c r="BB23" i="8" s="1"/>
  <c r="BA25" i="14"/>
  <c r="BE77" i="14"/>
  <c r="BE79" i="14" s="1"/>
  <c r="BB5" i="14" s="1"/>
  <c r="BF76" i="14"/>
  <c r="BG119" i="14"/>
  <c r="BF120" i="14"/>
  <c r="BF122" i="14" s="1"/>
  <c r="BC15" i="14" s="1"/>
  <c r="BF107" i="14"/>
  <c r="BE108" i="14"/>
  <c r="BE110" i="14" s="1"/>
  <c r="BB14" i="14" s="1"/>
  <c r="BG113" i="14"/>
  <c r="BF114" i="14"/>
  <c r="BF116" i="14" s="1"/>
  <c r="BC17" i="14" s="1"/>
  <c r="BD136" i="14"/>
  <c r="BD138" i="14" s="1"/>
  <c r="BA13" i="14"/>
  <c r="BA19" i="14" s="1"/>
  <c r="BB34" i="14" s="1"/>
  <c r="BB36" i="14" s="1"/>
  <c r="BF101" i="14"/>
  <c r="BE102" i="14"/>
  <c r="BE104" i="14" s="1"/>
  <c r="BG125" i="14"/>
  <c r="BF126" i="14"/>
  <c r="BF128" i="14" s="1"/>
  <c r="BF16" i="14" s="1"/>
  <c r="BB89" i="14"/>
  <c r="BB91" i="14" s="1"/>
  <c r="AY7" i="14" s="1"/>
  <c r="AY27" i="14" s="1"/>
  <c r="BC88" i="14"/>
  <c r="AW24" i="14"/>
  <c r="AW8" i="14"/>
  <c r="AW28" i="14" s="1"/>
  <c r="BF131" i="14"/>
  <c r="BF132" i="14" s="1"/>
  <c r="BE134" i="14"/>
  <c r="BB18" i="14" s="1"/>
  <c r="AZ93" i="14"/>
  <c r="AZ95" i="14" s="1"/>
  <c r="AX4" i="14"/>
  <c r="BB71" i="14"/>
  <c r="BB73" i="14" s="1"/>
  <c r="BC70" i="14"/>
  <c r="BA83" i="14"/>
  <c r="BA85" i="14" s="1"/>
  <c r="AX6" i="14" s="1"/>
  <c r="AX26" i="14" s="1"/>
  <c r="BB82" i="14"/>
  <c r="BG131" i="13"/>
  <c r="BF132" i="13"/>
  <c r="BF134" i="13" s="1"/>
  <c r="BC18" i="13" s="1"/>
  <c r="BF76" i="13"/>
  <c r="BE77" i="13"/>
  <c r="BE79" i="13" s="1"/>
  <c r="BB5" i="13" s="1"/>
  <c r="BB25" i="13" s="1"/>
  <c r="BB83" i="13"/>
  <c r="BB85" i="13" s="1"/>
  <c r="AY6" i="13" s="1"/>
  <c r="AY26" i="13" s="1"/>
  <c r="BC82" i="13"/>
  <c r="AW8" i="13"/>
  <c r="AW28" i="13" s="1"/>
  <c r="AW24" i="13"/>
  <c r="BG125" i="13"/>
  <c r="BF126" i="13"/>
  <c r="BF128" i="13" s="1"/>
  <c r="BF16" i="13" s="1"/>
  <c r="BF120" i="13"/>
  <c r="BF122" i="13" s="1"/>
  <c r="BC15" i="13" s="1"/>
  <c r="BG119" i="13"/>
  <c r="BC88" i="13"/>
  <c r="BB89" i="13"/>
  <c r="BB91" i="13" s="1"/>
  <c r="AY7" i="13" s="1"/>
  <c r="AY27" i="13" s="1"/>
  <c r="BA93" i="13"/>
  <c r="BA95" i="13" s="1"/>
  <c r="AX4" i="13"/>
  <c r="BG107" i="13"/>
  <c r="BF108" i="13"/>
  <c r="BF110" i="13" s="1"/>
  <c r="BC14" i="13" s="1"/>
  <c r="BD136" i="13"/>
  <c r="BD138" i="13" s="1"/>
  <c r="BA13" i="13"/>
  <c r="BA19" i="13" s="1"/>
  <c r="BB34" i="13" s="1"/>
  <c r="BB36" i="13" s="1"/>
  <c r="BB71" i="13"/>
  <c r="BB73" i="13" s="1"/>
  <c r="BC70" i="13"/>
  <c r="BG113" i="13"/>
  <c r="BF114" i="13"/>
  <c r="BF116" i="13" s="1"/>
  <c r="BC17" i="13" s="1"/>
  <c r="BE102" i="13"/>
  <c r="BE104" i="13" s="1"/>
  <c r="BF101" i="13"/>
  <c r="BG125" i="10"/>
  <c r="BF126" i="10"/>
  <c r="BF128" i="10" s="1"/>
  <c r="AZ93" i="10"/>
  <c r="AZ95" i="10" s="1"/>
  <c r="BG119" i="10"/>
  <c r="BF120" i="10"/>
  <c r="BF122" i="10" s="1"/>
  <c r="BC15" i="10" s="1"/>
  <c r="BA25" i="10"/>
  <c r="BA83" i="10"/>
  <c r="BA85" i="10" s="1"/>
  <c r="AX6" i="10" s="1"/>
  <c r="AX26" i="10" s="1"/>
  <c r="BB82" i="10"/>
  <c r="BE77" i="10"/>
  <c r="BE79" i="10" s="1"/>
  <c r="BB5" i="10" s="1"/>
  <c r="BF76" i="10"/>
  <c r="BE102" i="10"/>
  <c r="BE104" i="10" s="1"/>
  <c r="BF101" i="10"/>
  <c r="BC70" i="10"/>
  <c r="BB71" i="10"/>
  <c r="BB73" i="10" s="1"/>
  <c r="BF131" i="10"/>
  <c r="BE132" i="10"/>
  <c r="BE134" i="10" s="1"/>
  <c r="BC88" i="10"/>
  <c r="BB89" i="10"/>
  <c r="BB91" i="10" s="1"/>
  <c r="AY7" i="10" s="1"/>
  <c r="AY27" i="10" s="1"/>
  <c r="BG113" i="10"/>
  <c r="BF114" i="10"/>
  <c r="BF116" i="10" s="1"/>
  <c r="BC17" i="10" s="1"/>
  <c r="BE108" i="10"/>
  <c r="BE110" i="10" s="1"/>
  <c r="BB14" i="10" s="1"/>
  <c r="BF107" i="10"/>
  <c r="BD136" i="10"/>
  <c r="BD138" i="10" s="1"/>
  <c r="BA13" i="10"/>
  <c r="BA19" i="10" s="1"/>
  <c r="BB34" i="10" s="1"/>
  <c r="AX4" i="10"/>
  <c r="AW24" i="10"/>
  <c r="AW8" i="10"/>
  <c r="AW28" i="10" s="1"/>
  <c r="BE99" i="9"/>
  <c r="BE101" i="9" s="1"/>
  <c r="BF98" i="9"/>
  <c r="BG104" i="9"/>
  <c r="BF105" i="9"/>
  <c r="BF107" i="9" s="1"/>
  <c r="BE117" i="9"/>
  <c r="BE119" i="9" s="1"/>
  <c r="BF116" i="9"/>
  <c r="BE74" i="9"/>
  <c r="BE76" i="9" s="1"/>
  <c r="BB5" i="9" s="1"/>
  <c r="BF73" i="9"/>
  <c r="BC67" i="9"/>
  <c r="BB68" i="9"/>
  <c r="BB70" i="9" s="1"/>
  <c r="BE79" i="9"/>
  <c r="BD80" i="9"/>
  <c r="BD82" i="9" s="1"/>
  <c r="BA6" i="9" s="1"/>
  <c r="BA23" i="9"/>
  <c r="BA14" i="9"/>
  <c r="AX4" i="9"/>
  <c r="BA90" i="9"/>
  <c r="AW22" i="9"/>
  <c r="AW8" i="9"/>
  <c r="AW26" i="9" s="1"/>
  <c r="BD121" i="9"/>
  <c r="BD123" i="9" s="1"/>
  <c r="BA13" i="9"/>
  <c r="BG110" i="9"/>
  <c r="BF111" i="9"/>
  <c r="BF113" i="9" s="1"/>
  <c r="AX16" i="9"/>
  <c r="AX17" i="9" s="1"/>
  <c r="AY32" i="9" s="1"/>
  <c r="AY34" i="9" s="1"/>
  <c r="AX25" i="9"/>
  <c r="AZ15" i="9"/>
  <c r="AZ24" i="9"/>
  <c r="BA92" i="9"/>
  <c r="AW25" i="9"/>
  <c r="BC85" i="9"/>
  <c r="BB86" i="9"/>
  <c r="BB88" i="9" s="1"/>
  <c r="AY7" i="9" s="1"/>
  <c r="AU24" i="8"/>
  <c r="BC87" i="8"/>
  <c r="BC89" i="8" s="1"/>
  <c r="AZ7" i="8" s="1"/>
  <c r="BD86" i="8"/>
  <c r="BA81" i="8"/>
  <c r="BA83" i="8" s="1"/>
  <c r="BB80" i="8"/>
  <c r="AX22" i="8"/>
  <c r="AY4" i="8"/>
  <c r="BE119" i="8"/>
  <c r="BE121" i="8" s="1"/>
  <c r="BF118" i="8"/>
  <c r="BF106" i="8"/>
  <c r="BE107" i="8"/>
  <c r="BE109" i="8" s="1"/>
  <c r="BG112" i="8"/>
  <c r="BF113" i="8"/>
  <c r="BF115" i="8" s="1"/>
  <c r="BE101" i="8"/>
  <c r="BE103" i="8" s="1"/>
  <c r="BF100" i="8"/>
  <c r="BD123" i="8"/>
  <c r="BA13" i="8"/>
  <c r="AW6" i="8"/>
  <c r="AZ91" i="8"/>
  <c r="BD125" i="8"/>
  <c r="AZ93" i="8"/>
  <c r="AY16" i="8"/>
  <c r="AY25" i="8"/>
  <c r="BD68" i="8"/>
  <c r="BC69" i="8"/>
  <c r="BC71" i="8" s="1"/>
  <c r="AU26" i="8"/>
  <c r="AV15" i="8"/>
  <c r="AV17" i="8" s="1"/>
  <c r="AW32" i="8" s="1"/>
  <c r="AW34" i="8" s="1"/>
  <c r="AV24" i="8"/>
  <c r="AV8" i="8"/>
  <c r="AY91" i="7"/>
  <c r="BD118" i="7"/>
  <c r="BD120" i="7" s="1"/>
  <c r="BA16" i="7" s="1"/>
  <c r="BE117" i="7"/>
  <c r="AY93" i="7"/>
  <c r="BD68" i="7"/>
  <c r="BC69" i="7"/>
  <c r="BC71" i="7" s="1"/>
  <c r="AZ4" i="7" s="1"/>
  <c r="BB80" i="7"/>
  <c r="BA81" i="7"/>
  <c r="BA83" i="7" s="1"/>
  <c r="AY22" i="7"/>
  <c r="BD75" i="7"/>
  <c r="BD77" i="7" s="1"/>
  <c r="BA5" i="7" s="1"/>
  <c r="BA23" i="7" s="1"/>
  <c r="BE74" i="7"/>
  <c r="BC122" i="7"/>
  <c r="BC124" i="7" s="1"/>
  <c r="AZ13" i="7"/>
  <c r="AZ17" i="7" s="1"/>
  <c r="BA32" i="7" s="1"/>
  <c r="BA34" i="7" s="1"/>
  <c r="BA86" i="7"/>
  <c r="AZ87" i="7"/>
  <c r="AZ89" i="7" s="1"/>
  <c r="AW7" i="7" s="1"/>
  <c r="AW25" i="7" s="1"/>
  <c r="BE105" i="7"/>
  <c r="BD106" i="7"/>
  <c r="BD108" i="7" s="1"/>
  <c r="BA14" i="7" s="1"/>
  <c r="AZ23" i="7"/>
  <c r="BE112" i="7"/>
  <c r="BE114" i="7" s="1"/>
  <c r="BB15" i="7" s="1"/>
  <c r="BF111" i="7"/>
  <c r="BE99" i="7"/>
  <c r="BD100" i="7"/>
  <c r="BD102" i="7" s="1"/>
  <c r="AV24" i="7"/>
  <c r="AV8" i="7"/>
  <c r="AV26" i="7" s="1"/>
  <c r="AW6" i="7"/>
  <c r="AZ91" i="7"/>
  <c r="AZ93" i="7" s="1"/>
  <c r="BB122" i="4"/>
  <c r="BB124" i="4" s="1"/>
  <c r="AY13" i="4"/>
  <c r="AY17" i="4" s="1"/>
  <c r="BE75" i="4"/>
  <c r="BE77" i="4" s="1"/>
  <c r="BB5" i="4" s="1"/>
  <c r="BF74" i="4"/>
  <c r="BC118" i="4"/>
  <c r="BC120" i="4" s="1"/>
  <c r="AZ16" i="4" s="1"/>
  <c r="BD117" i="4"/>
  <c r="AU22" i="4"/>
  <c r="AU8" i="4"/>
  <c r="AU26" i="4" s="1"/>
  <c r="AZ86" i="4"/>
  <c r="AY87" i="4"/>
  <c r="AY89" i="4" s="1"/>
  <c r="AV7" i="4" s="1"/>
  <c r="AV25" i="4" s="1"/>
  <c r="AX91" i="4"/>
  <c r="AX93" i="4" s="1"/>
  <c r="AV4" i="4"/>
  <c r="BA68" i="4"/>
  <c r="AZ69" i="4"/>
  <c r="AZ71" i="4" s="1"/>
  <c r="BC106" i="4"/>
  <c r="BC108" i="4" s="1"/>
  <c r="AZ14" i="4" s="1"/>
  <c r="AZ23" i="4" s="1"/>
  <c r="BD105" i="4"/>
  <c r="BD112" i="4"/>
  <c r="BD114" i="4" s="1"/>
  <c r="BA15" i="4" s="1"/>
  <c r="BE111" i="4"/>
  <c r="BA80" i="4"/>
  <c r="AZ81" i="4"/>
  <c r="AZ83" i="4" s="1"/>
  <c r="AW6" i="4" s="1"/>
  <c r="AW24" i="4" s="1"/>
  <c r="BD99" i="4"/>
  <c r="BC100" i="4"/>
  <c r="BC102" i="4" s="1"/>
  <c r="AV26" i="8" l="1"/>
  <c r="BG74" i="8"/>
  <c r="BF75" i="8"/>
  <c r="BF77" i="8" s="1"/>
  <c r="BC5" i="8" s="1"/>
  <c r="BH125" i="14"/>
  <c r="BG126" i="14"/>
  <c r="BG128" i="14" s="1"/>
  <c r="BG16" i="14" s="1"/>
  <c r="BE136" i="14"/>
  <c r="BE138" i="14" s="1"/>
  <c r="BB13" i="14"/>
  <c r="BB19" i="14" s="1"/>
  <c r="BC34" i="14" s="1"/>
  <c r="BC36" i="14" s="1"/>
  <c r="BB83" i="14"/>
  <c r="BB85" i="14" s="1"/>
  <c r="AY6" i="14" s="1"/>
  <c r="AY26" i="14" s="1"/>
  <c r="BC82" i="14"/>
  <c r="BG101" i="14"/>
  <c r="BF102" i="14"/>
  <c r="BF104" i="14" s="1"/>
  <c r="BC71" i="14"/>
  <c r="BC73" i="14" s="1"/>
  <c r="BD70" i="14"/>
  <c r="AX24" i="14"/>
  <c r="AX8" i="14"/>
  <c r="AX28" i="14" s="1"/>
  <c r="BG114" i="14"/>
  <c r="BG116" i="14" s="1"/>
  <c r="BD17" i="14" s="1"/>
  <c r="BH113" i="14"/>
  <c r="BA93" i="14"/>
  <c r="BA95" i="14" s="1"/>
  <c r="BG107" i="14"/>
  <c r="BF108" i="14"/>
  <c r="BF110" i="14" s="1"/>
  <c r="BC14" i="14" s="1"/>
  <c r="BG131" i="14"/>
  <c r="BG132" i="14" s="1"/>
  <c r="BF134" i="14"/>
  <c r="BC18" i="14" s="1"/>
  <c r="BH119" i="14"/>
  <c r="BG120" i="14"/>
  <c r="BG122" i="14" s="1"/>
  <c r="BD15" i="14" s="1"/>
  <c r="BG76" i="14"/>
  <c r="BF77" i="14"/>
  <c r="BF79" i="14" s="1"/>
  <c r="BC5" i="14" s="1"/>
  <c r="BC25" i="14" s="1"/>
  <c r="BB25" i="14"/>
  <c r="BC89" i="14"/>
  <c r="BC91" i="14" s="1"/>
  <c r="AZ7" i="14" s="1"/>
  <c r="AZ27" i="14" s="1"/>
  <c r="BD88" i="14"/>
  <c r="BB93" i="14"/>
  <c r="AY4" i="14"/>
  <c r="BD88" i="13"/>
  <c r="BC89" i="13"/>
  <c r="BC91" i="13" s="1"/>
  <c r="AZ7" i="13" s="1"/>
  <c r="AZ27" i="13" s="1"/>
  <c r="BG126" i="13"/>
  <c r="BG128" i="13" s="1"/>
  <c r="BG16" i="13" s="1"/>
  <c r="BH125" i="13"/>
  <c r="BC83" i="13"/>
  <c r="BC85" i="13" s="1"/>
  <c r="AZ6" i="13" s="1"/>
  <c r="AZ26" i="13" s="1"/>
  <c r="BD82" i="13"/>
  <c r="BE136" i="13"/>
  <c r="BE138" i="13" s="1"/>
  <c r="BB13" i="13"/>
  <c r="BB19" i="13" s="1"/>
  <c r="BC34" i="13" s="1"/>
  <c r="BC36" i="13" s="1"/>
  <c r="BG76" i="13"/>
  <c r="BF77" i="13"/>
  <c r="BF79" i="13" s="1"/>
  <c r="BC5" i="13" s="1"/>
  <c r="BC25" i="13" s="1"/>
  <c r="BC71" i="13"/>
  <c r="BC73" i="13" s="1"/>
  <c r="BD70" i="13"/>
  <c r="BH107" i="13"/>
  <c r="BG108" i="13"/>
  <c r="BG110" i="13" s="1"/>
  <c r="BD14" i="13" s="1"/>
  <c r="BH131" i="13"/>
  <c r="BG132" i="13"/>
  <c r="BG134" i="13" s="1"/>
  <c r="BD18" i="13" s="1"/>
  <c r="BG114" i="13"/>
  <c r="BG116" i="13" s="1"/>
  <c r="BD17" i="13" s="1"/>
  <c r="BH113" i="13"/>
  <c r="AX24" i="13"/>
  <c r="AX8" i="13"/>
  <c r="AX28" i="13" s="1"/>
  <c r="BG120" i="13"/>
  <c r="BG122" i="13" s="1"/>
  <c r="BD15" i="13" s="1"/>
  <c r="BH119" i="13"/>
  <c r="BG101" i="13"/>
  <c r="BF102" i="13"/>
  <c r="BF104" i="13" s="1"/>
  <c r="BB93" i="13"/>
  <c r="BB95" i="13" s="1"/>
  <c r="AY4" i="13"/>
  <c r="BA93" i="10"/>
  <c r="BA95" i="10" s="1"/>
  <c r="BH125" i="10"/>
  <c r="BG126" i="10"/>
  <c r="BG128" i="10" s="1"/>
  <c r="BH119" i="10"/>
  <c r="BG120" i="10"/>
  <c r="BG122" i="10" s="1"/>
  <c r="BD15" i="10" s="1"/>
  <c r="BB25" i="10"/>
  <c r="BB83" i="10"/>
  <c r="BB85" i="10" s="1"/>
  <c r="AY6" i="10" s="1"/>
  <c r="AY26" i="10" s="1"/>
  <c r="BC82" i="10"/>
  <c r="BC89" i="10"/>
  <c r="BC91" i="10" s="1"/>
  <c r="AZ7" i="10" s="1"/>
  <c r="AZ27" i="10" s="1"/>
  <c r="BD88" i="10"/>
  <c r="AY4" i="10"/>
  <c r="BD70" i="10"/>
  <c r="BC71" i="10"/>
  <c r="BC73" i="10" s="1"/>
  <c r="BH113" i="10"/>
  <c r="BG114" i="10"/>
  <c r="BG116" i="10" s="1"/>
  <c r="BD17" i="10" s="1"/>
  <c r="BG131" i="10"/>
  <c r="BF132" i="10"/>
  <c r="BF134" i="10" s="1"/>
  <c r="BE136" i="10"/>
  <c r="BE138" i="10" s="1"/>
  <c r="BB13" i="10"/>
  <c r="BB19" i="10" s="1"/>
  <c r="BC34" i="10" s="1"/>
  <c r="BG76" i="10"/>
  <c r="BF77" i="10"/>
  <c r="BF79" i="10" s="1"/>
  <c r="BC5" i="10" s="1"/>
  <c r="AX8" i="10"/>
  <c r="AX28" i="10" s="1"/>
  <c r="AX24" i="10"/>
  <c r="BG107" i="10"/>
  <c r="BF108" i="10"/>
  <c r="BF110" i="10" s="1"/>
  <c r="BC14" i="10" s="1"/>
  <c r="BG101" i="10"/>
  <c r="BF102" i="10"/>
  <c r="BF104" i="10" s="1"/>
  <c r="BB90" i="9"/>
  <c r="AY4" i="9"/>
  <c r="BF117" i="9"/>
  <c r="BF119" i="9" s="1"/>
  <c r="BG116" i="9"/>
  <c r="BA15" i="9"/>
  <c r="BA24" i="9"/>
  <c r="BF74" i="9"/>
  <c r="BF76" i="9" s="1"/>
  <c r="BC5" i="9" s="1"/>
  <c r="BG73" i="9"/>
  <c r="BH110" i="9"/>
  <c r="BG111" i="9"/>
  <c r="BG113" i="9" s="1"/>
  <c r="BF79" i="9"/>
  <c r="BE80" i="9"/>
  <c r="BE82" i="9" s="1"/>
  <c r="BB6" i="9" s="1"/>
  <c r="BD67" i="9"/>
  <c r="BC68" i="9"/>
  <c r="BC70" i="9" s="1"/>
  <c r="BC86" i="9"/>
  <c r="BC88" i="9" s="1"/>
  <c r="AZ7" i="9" s="1"/>
  <c r="BD85" i="9"/>
  <c r="BB14" i="9"/>
  <c r="BB23" i="9" s="1"/>
  <c r="BE121" i="9"/>
  <c r="BE123" i="9" s="1"/>
  <c r="BB13" i="9"/>
  <c r="BB92" i="9"/>
  <c r="BH104" i="9"/>
  <c r="BG105" i="9"/>
  <c r="BG107" i="9" s="1"/>
  <c r="BG98" i="9"/>
  <c r="BF99" i="9"/>
  <c r="BF101" i="9" s="1"/>
  <c r="AX8" i="9"/>
  <c r="AX26" i="9" s="1"/>
  <c r="AX22" i="9"/>
  <c r="AY25" i="9"/>
  <c r="AY16" i="9"/>
  <c r="AY17" i="9" s="1"/>
  <c r="AZ32" i="9" s="1"/>
  <c r="AZ34" i="9" s="1"/>
  <c r="BD69" i="8"/>
  <c r="BD71" i="8" s="1"/>
  <c r="BE68" i="8"/>
  <c r="BF107" i="8"/>
  <c r="BF109" i="8" s="1"/>
  <c r="BG106" i="8"/>
  <c r="BE125" i="8"/>
  <c r="BF119" i="8"/>
  <c r="BF121" i="8" s="1"/>
  <c r="BG118" i="8"/>
  <c r="AW15" i="8"/>
  <c r="AW17" i="8" s="1"/>
  <c r="AX32" i="8" s="1"/>
  <c r="AX34" i="8" s="1"/>
  <c r="AW8" i="8"/>
  <c r="AY22" i="8"/>
  <c r="BF101" i="8"/>
  <c r="BF103" i="8" s="1"/>
  <c r="BG100" i="8"/>
  <c r="BB81" i="8"/>
  <c r="BB83" i="8" s="1"/>
  <c r="BC80" i="8"/>
  <c r="BE123" i="8"/>
  <c r="BB13" i="8"/>
  <c r="AX6" i="8"/>
  <c r="BA91" i="8"/>
  <c r="BA93" i="8" s="1"/>
  <c r="BD87" i="8"/>
  <c r="BD89" i="8" s="1"/>
  <c r="BA7" i="8" s="1"/>
  <c r="BE86" i="8"/>
  <c r="BG113" i="8"/>
  <c r="BG115" i="8" s="1"/>
  <c r="BH112" i="8"/>
  <c r="AZ16" i="8"/>
  <c r="AZ25" i="8" s="1"/>
  <c r="AZ4" i="8"/>
  <c r="BD69" i="7"/>
  <c r="BD71" i="7" s="1"/>
  <c r="BA4" i="7" s="1"/>
  <c r="BE68" i="7"/>
  <c r="BE118" i="7"/>
  <c r="BE120" i="7" s="1"/>
  <c r="BB16" i="7" s="1"/>
  <c r="BF117" i="7"/>
  <c r="AW24" i="7"/>
  <c r="AW8" i="7"/>
  <c r="AW26" i="7" s="1"/>
  <c r="BE100" i="7"/>
  <c r="BE102" i="7" s="1"/>
  <c r="BF99" i="7"/>
  <c r="BA87" i="7"/>
  <c r="BA89" i="7" s="1"/>
  <c r="AX7" i="7" s="1"/>
  <c r="AX25" i="7" s="1"/>
  <c r="BB86" i="7"/>
  <c r="BD122" i="7"/>
  <c r="BD124" i="7" s="1"/>
  <c r="BA13" i="7"/>
  <c r="BA17" i="7" s="1"/>
  <c r="BB32" i="7" s="1"/>
  <c r="BB34" i="7" s="1"/>
  <c r="AZ22" i="7"/>
  <c r="AX6" i="7"/>
  <c r="BA91" i="7"/>
  <c r="BA93" i="7" s="1"/>
  <c r="BE75" i="7"/>
  <c r="BE77" i="7" s="1"/>
  <c r="BB5" i="7" s="1"/>
  <c r="BB23" i="7" s="1"/>
  <c r="BF74" i="7"/>
  <c r="BB81" i="7"/>
  <c r="BB83" i="7" s="1"/>
  <c r="BC80" i="7"/>
  <c r="BF112" i="7"/>
  <c r="BF114" i="7" s="1"/>
  <c r="BC15" i="7" s="1"/>
  <c r="BG111" i="7"/>
  <c r="BF105" i="7"/>
  <c r="BE106" i="7"/>
  <c r="BE108" i="7" s="1"/>
  <c r="BB14" i="7" s="1"/>
  <c r="AY91" i="4"/>
  <c r="BA69" i="4"/>
  <c r="BA71" i="4" s="1"/>
  <c r="BB68" i="4"/>
  <c r="AV8" i="4"/>
  <c r="AV26" i="4" s="1"/>
  <c r="AV22" i="4"/>
  <c r="AY93" i="4"/>
  <c r="BA86" i="4"/>
  <c r="AZ87" i="4"/>
  <c r="AZ89" i="4" s="1"/>
  <c r="AW7" i="4" s="1"/>
  <c r="AW25" i="4" s="1"/>
  <c r="BC122" i="4"/>
  <c r="BC124" i="4" s="1"/>
  <c r="AZ13" i="4"/>
  <c r="AZ17" i="4" s="1"/>
  <c r="BD100" i="4"/>
  <c r="BD102" i="4" s="1"/>
  <c r="BE99" i="4"/>
  <c r="BD118" i="4"/>
  <c r="BD120" i="4" s="1"/>
  <c r="BA16" i="4" s="1"/>
  <c r="BE117" i="4"/>
  <c r="BA81" i="4"/>
  <c r="BA83" i="4" s="1"/>
  <c r="AX6" i="4" s="1"/>
  <c r="AX24" i="4" s="1"/>
  <c r="BB80" i="4"/>
  <c r="BG74" i="4"/>
  <c r="BF75" i="4"/>
  <c r="BF77" i="4" s="1"/>
  <c r="BC5" i="4" s="1"/>
  <c r="BF111" i="4"/>
  <c r="BE112" i="4"/>
  <c r="BE114" i="4" s="1"/>
  <c r="BB15" i="4" s="1"/>
  <c r="BE105" i="4"/>
  <c r="BD106" i="4"/>
  <c r="BD108" i="4" s="1"/>
  <c r="BA14" i="4" s="1"/>
  <c r="BA23" i="4" s="1"/>
  <c r="AW4" i="4"/>
  <c r="BB95" i="14" l="1"/>
  <c r="BC14" i="8"/>
  <c r="BC23" i="8"/>
  <c r="BG75" i="8"/>
  <c r="BG77" i="8" s="1"/>
  <c r="BD5" i="8" s="1"/>
  <c r="BD14" i="8" s="1"/>
  <c r="BD23" i="8" s="1"/>
  <c r="BH74" i="8"/>
  <c r="BH114" i="14"/>
  <c r="BH116" i="14" s="1"/>
  <c r="BE17" i="14" s="1"/>
  <c r="BI113" i="14"/>
  <c r="BE88" i="14"/>
  <c r="BD89" i="14"/>
  <c r="BD91" i="14" s="1"/>
  <c r="BA7" i="14" s="1"/>
  <c r="BA27" i="14" s="1"/>
  <c r="BD71" i="14"/>
  <c r="BD73" i="14" s="1"/>
  <c r="BE70" i="14"/>
  <c r="AZ4" i="14"/>
  <c r="BF136" i="14"/>
  <c r="BF138" i="14" s="1"/>
  <c r="BC13" i="14"/>
  <c r="BC19" i="14" s="1"/>
  <c r="BD34" i="14" s="1"/>
  <c r="BD36" i="14" s="1"/>
  <c r="BD82" i="14"/>
  <c r="BC83" i="14"/>
  <c r="BC85" i="14" s="1"/>
  <c r="AZ6" i="14" s="1"/>
  <c r="AZ26" i="14" s="1"/>
  <c r="BI119" i="14"/>
  <c r="BH120" i="14"/>
  <c r="BH122" i="14" s="1"/>
  <c r="BE15" i="14" s="1"/>
  <c r="AY24" i="14"/>
  <c r="AY8" i="14"/>
  <c r="AY28" i="14" s="1"/>
  <c r="BH131" i="14"/>
  <c r="BH132" i="14" s="1"/>
  <c r="BG134" i="14"/>
  <c r="BD18" i="14" s="1"/>
  <c r="BH76" i="14"/>
  <c r="BG77" i="14"/>
  <c r="BG79" i="14" s="1"/>
  <c r="BD5" i="14" s="1"/>
  <c r="BH107" i="14"/>
  <c r="BG108" i="14"/>
  <c r="BG110" i="14" s="1"/>
  <c r="BD14" i="14" s="1"/>
  <c r="BH126" i="14"/>
  <c r="BH128" i="14" s="1"/>
  <c r="BH16" i="14" s="1"/>
  <c r="BI125" i="14"/>
  <c r="BG102" i="14"/>
  <c r="BG104" i="14" s="1"/>
  <c r="BH101" i="14"/>
  <c r="BC93" i="13"/>
  <c r="BC95" i="13" s="1"/>
  <c r="AZ4" i="13"/>
  <c r="BF136" i="13"/>
  <c r="BF138" i="13" s="1"/>
  <c r="BC13" i="13"/>
  <c r="BC19" i="13" s="1"/>
  <c r="BD34" i="13" s="1"/>
  <c r="BD36" i="13" s="1"/>
  <c r="BG77" i="13"/>
  <c r="BG79" i="13" s="1"/>
  <c r="BD5" i="13" s="1"/>
  <c r="BD25" i="13" s="1"/>
  <c r="BH76" i="13"/>
  <c r="BD71" i="13"/>
  <c r="BD73" i="13" s="1"/>
  <c r="BE70" i="13"/>
  <c r="BD83" i="13"/>
  <c r="BD85" i="13" s="1"/>
  <c r="BA6" i="13" s="1"/>
  <c r="BA26" i="13" s="1"/>
  <c r="BE82" i="13"/>
  <c r="BI125" i="13"/>
  <c r="BH126" i="13"/>
  <c r="BH128" i="13" s="1"/>
  <c r="BH16" i="13" s="1"/>
  <c r="BG102" i="13"/>
  <c r="BG104" i="13" s="1"/>
  <c r="BH101" i="13"/>
  <c r="BI113" i="13"/>
  <c r="BH114" i="13"/>
  <c r="BH116" i="13" s="1"/>
  <c r="BE17" i="13" s="1"/>
  <c r="BH108" i="13"/>
  <c r="BH110" i="13" s="1"/>
  <c r="BE14" i="13" s="1"/>
  <c r="BI107" i="13"/>
  <c r="AY24" i="13"/>
  <c r="AY8" i="13"/>
  <c r="AY28" i="13" s="1"/>
  <c r="BH120" i="13"/>
  <c r="BH122" i="13" s="1"/>
  <c r="BE15" i="13" s="1"/>
  <c r="BI119" i="13"/>
  <c r="BD89" i="13"/>
  <c r="BD91" i="13" s="1"/>
  <c r="BA7" i="13" s="1"/>
  <c r="BA27" i="13" s="1"/>
  <c r="BE88" i="13"/>
  <c r="BI131" i="13"/>
  <c r="BH132" i="13"/>
  <c r="BH134" i="13" s="1"/>
  <c r="BE18" i="13" s="1"/>
  <c r="BB93" i="10"/>
  <c r="BB95" i="10" s="1"/>
  <c r="BI125" i="10"/>
  <c r="BH126" i="10"/>
  <c r="BH128" i="10" s="1"/>
  <c r="BI119" i="10"/>
  <c r="BH120" i="10"/>
  <c r="BH122" i="10" s="1"/>
  <c r="BE15" i="10" s="1"/>
  <c r="BD82" i="10"/>
  <c r="BC83" i="10"/>
  <c r="BC85" i="10" s="1"/>
  <c r="AZ6" i="10" s="1"/>
  <c r="AZ26" i="10" s="1"/>
  <c r="BC25" i="10"/>
  <c r="BG77" i="10"/>
  <c r="BG79" i="10" s="1"/>
  <c r="BD5" i="10" s="1"/>
  <c r="BH76" i="10"/>
  <c r="BG132" i="10"/>
  <c r="BG134" i="10" s="1"/>
  <c r="BH131" i="10"/>
  <c r="BD71" i="10"/>
  <c r="BD73" i="10" s="1"/>
  <c r="BE70" i="10"/>
  <c r="AY8" i="10"/>
  <c r="AY28" i="10" s="1"/>
  <c r="AY24" i="10"/>
  <c r="BD89" i="10"/>
  <c r="BD91" i="10" s="1"/>
  <c r="BA7" i="10" s="1"/>
  <c r="BA27" i="10" s="1"/>
  <c r="BE88" i="10"/>
  <c r="AZ4" i="10"/>
  <c r="BG108" i="10"/>
  <c r="BG110" i="10" s="1"/>
  <c r="BD14" i="10" s="1"/>
  <c r="BH107" i="10"/>
  <c r="BF136" i="10"/>
  <c r="BF138" i="10" s="1"/>
  <c r="BC13" i="10"/>
  <c r="BC19" i="10" s="1"/>
  <c r="BD34" i="10" s="1"/>
  <c r="BH101" i="10"/>
  <c r="BG102" i="10"/>
  <c r="BG104" i="10" s="1"/>
  <c r="BH114" i="10"/>
  <c r="BH116" i="10" s="1"/>
  <c r="BE17" i="10" s="1"/>
  <c r="BI113" i="10"/>
  <c r="BE67" i="9"/>
  <c r="BD68" i="9"/>
  <c r="BD70" i="9" s="1"/>
  <c r="BG79" i="9"/>
  <c r="BF80" i="9"/>
  <c r="BF82" i="9" s="1"/>
  <c r="BC6" i="9" s="1"/>
  <c r="BI110" i="9"/>
  <c r="BH111" i="9"/>
  <c r="BH113" i="9" s="1"/>
  <c r="BF121" i="9"/>
  <c r="BF123" i="9" s="1"/>
  <c r="BC13" i="9"/>
  <c r="BC14" i="9"/>
  <c r="BC23" i="9" s="1"/>
  <c r="BG117" i="9"/>
  <c r="BG119" i="9" s="1"/>
  <c r="BH116" i="9"/>
  <c r="BG99" i="9"/>
  <c r="BG101" i="9" s="1"/>
  <c r="BH98" i="9"/>
  <c r="BH105" i="9"/>
  <c r="BH107" i="9" s="1"/>
  <c r="BI104" i="9"/>
  <c r="BB24" i="9"/>
  <c r="BB15" i="9"/>
  <c r="BG74" i="9"/>
  <c r="BG76" i="9" s="1"/>
  <c r="BD5" i="9" s="1"/>
  <c r="BH73" i="9"/>
  <c r="AY22" i="9"/>
  <c r="AY8" i="9"/>
  <c r="AY26" i="9" s="1"/>
  <c r="BD86" i="9"/>
  <c r="BD88" i="9" s="1"/>
  <c r="BA7" i="9" s="1"/>
  <c r="BE85" i="9"/>
  <c r="AZ16" i="9"/>
  <c r="AZ17" i="9" s="1"/>
  <c r="BA32" i="9" s="1"/>
  <c r="BA34" i="9" s="1"/>
  <c r="BC90" i="9"/>
  <c r="BC92" i="9" s="1"/>
  <c r="AZ4" i="9"/>
  <c r="BB93" i="8"/>
  <c r="AW26" i="8"/>
  <c r="BA4" i="8"/>
  <c r="AW24" i="8"/>
  <c r="AZ22" i="8"/>
  <c r="BA16" i="8"/>
  <c r="BA25" i="8"/>
  <c r="AX15" i="8"/>
  <c r="AX17" i="8" s="1"/>
  <c r="AY32" i="8" s="1"/>
  <c r="AY34" i="8" s="1"/>
  <c r="AX8" i="8"/>
  <c r="AX26" i="8" s="1"/>
  <c r="AY6" i="8"/>
  <c r="BB91" i="8"/>
  <c r="BI112" i="8"/>
  <c r="BH113" i="8"/>
  <c r="BH115" i="8" s="1"/>
  <c r="BE87" i="8"/>
  <c r="BE89" i="8" s="1"/>
  <c r="BB7" i="8" s="1"/>
  <c r="BF86" i="8"/>
  <c r="BH106" i="8"/>
  <c r="BG107" i="8"/>
  <c r="BG109" i="8" s="1"/>
  <c r="BG101" i="8"/>
  <c r="BH100" i="8"/>
  <c r="BF123" i="8"/>
  <c r="BF125" i="8" s="1"/>
  <c r="BC13" i="8"/>
  <c r="D103" i="8"/>
  <c r="BG119" i="8"/>
  <c r="BG121" i="8" s="1"/>
  <c r="BH118" i="8"/>
  <c r="BC81" i="8"/>
  <c r="BC83" i="8" s="1"/>
  <c r="BD80" i="8"/>
  <c r="BF68" i="8"/>
  <c r="BE69" i="8"/>
  <c r="BE71" i="8" s="1"/>
  <c r="BF118" i="7"/>
  <c r="BF120" i="7" s="1"/>
  <c r="BC16" i="7" s="1"/>
  <c r="BG117" i="7"/>
  <c r="BE69" i="7"/>
  <c r="BE71" i="7" s="1"/>
  <c r="BB4" i="7" s="1"/>
  <c r="BF68" i="7"/>
  <c r="BB22" i="7"/>
  <c r="BC81" i="7"/>
  <c r="BC83" i="7" s="1"/>
  <c r="BD80" i="7"/>
  <c r="BF100" i="7"/>
  <c r="BF102" i="7" s="1"/>
  <c r="BG99" i="7"/>
  <c r="BG112" i="7"/>
  <c r="BG114" i="7" s="1"/>
  <c r="BD15" i="7" s="1"/>
  <c r="BH111" i="7"/>
  <c r="BE122" i="7"/>
  <c r="BE124" i="7" s="1"/>
  <c r="BB13" i="7"/>
  <c r="BB17" i="7" s="1"/>
  <c r="BC32" i="7" s="1"/>
  <c r="BC34" i="7" s="1"/>
  <c r="AX24" i="7"/>
  <c r="AX8" i="7"/>
  <c r="AX26" i="7" s="1"/>
  <c r="BF106" i="7"/>
  <c r="BF108" i="7" s="1"/>
  <c r="BC14" i="7" s="1"/>
  <c r="BG105" i="7"/>
  <c r="BC86" i="7"/>
  <c r="BB87" i="7"/>
  <c r="BB89" i="7" s="1"/>
  <c r="AY7" i="7" s="1"/>
  <c r="AY25" i="7" s="1"/>
  <c r="BA22" i="7"/>
  <c r="AY6" i="7"/>
  <c r="BB91" i="7"/>
  <c r="BB93" i="7" s="1"/>
  <c r="BG74" i="7"/>
  <c r="BF75" i="7"/>
  <c r="BF77" i="7" s="1"/>
  <c r="BC5" i="7" s="1"/>
  <c r="BC23" i="7" s="1"/>
  <c r="AZ91" i="4"/>
  <c r="BC80" i="4"/>
  <c r="BB81" i="4"/>
  <c r="BB83" i="4" s="1"/>
  <c r="AY6" i="4" s="1"/>
  <c r="AY24" i="4" s="1"/>
  <c r="BE118" i="4"/>
  <c r="BE120" i="4" s="1"/>
  <c r="BB16" i="4" s="1"/>
  <c r="BF117" i="4"/>
  <c r="BF99" i="4"/>
  <c r="BE100" i="4"/>
  <c r="BE102" i="4" s="1"/>
  <c r="BD122" i="4"/>
  <c r="BD124" i="4" s="1"/>
  <c r="BA13" i="4"/>
  <c r="BA17" i="4" s="1"/>
  <c r="AW22" i="4"/>
  <c r="AW8" i="4"/>
  <c r="AW26" i="4" s="1"/>
  <c r="BB86" i="4"/>
  <c r="BA87" i="4"/>
  <c r="BA89" i="4" s="1"/>
  <c r="AX7" i="4" s="1"/>
  <c r="AX25" i="4" s="1"/>
  <c r="BE106" i="4"/>
  <c r="BE108" i="4" s="1"/>
  <c r="BB14" i="4" s="1"/>
  <c r="BB23" i="4" s="1"/>
  <c r="BF105" i="4"/>
  <c r="AZ93" i="4"/>
  <c r="BF112" i="4"/>
  <c r="BF114" i="4" s="1"/>
  <c r="BC15" i="4" s="1"/>
  <c r="BG111" i="4"/>
  <c r="BC68" i="4"/>
  <c r="BB69" i="4"/>
  <c r="BB71" i="4" s="1"/>
  <c r="AX4" i="4"/>
  <c r="BG75" i="4"/>
  <c r="BG77" i="4" s="1"/>
  <c r="BD5" i="4" s="1"/>
  <c r="BH74" i="4"/>
  <c r="BH75" i="8" l="1"/>
  <c r="BH77" i="8" s="1"/>
  <c r="BE5" i="8" s="1"/>
  <c r="BI74" i="8"/>
  <c r="BJ119" i="14"/>
  <c r="BI120" i="14"/>
  <c r="BI122" i="14" s="1"/>
  <c r="BF15" i="14" s="1"/>
  <c r="BD83" i="14"/>
  <c r="BD85" i="14" s="1"/>
  <c r="BA6" i="14" s="1"/>
  <c r="BA26" i="14" s="1"/>
  <c r="BE82" i="14"/>
  <c r="BI101" i="14"/>
  <c r="BH102" i="14"/>
  <c r="BH104" i="14" s="1"/>
  <c r="BG136" i="14"/>
  <c r="BG138" i="14" s="1"/>
  <c r="BD13" i="14"/>
  <c r="BD19" i="14" s="1"/>
  <c r="BE34" i="14" s="1"/>
  <c r="BE36" i="14" s="1"/>
  <c r="BJ125" i="14"/>
  <c r="BI126" i="14"/>
  <c r="BI128" i="14" s="1"/>
  <c r="BI16" i="14" s="1"/>
  <c r="AZ24" i="14"/>
  <c r="AZ8" i="14"/>
  <c r="AZ28" i="14" s="1"/>
  <c r="BC93" i="14"/>
  <c r="BC95" i="14" s="1"/>
  <c r="BF70" i="14"/>
  <c r="BE71" i="14"/>
  <c r="BE73" i="14" s="1"/>
  <c r="BA4" i="14"/>
  <c r="BD25" i="14"/>
  <c r="BI76" i="14"/>
  <c r="BH77" i="14"/>
  <c r="BH79" i="14" s="1"/>
  <c r="BE5" i="14" s="1"/>
  <c r="BE89" i="14"/>
  <c r="BE91" i="14" s="1"/>
  <c r="BB7" i="14" s="1"/>
  <c r="BB27" i="14" s="1"/>
  <c r="BF88" i="14"/>
  <c r="BI114" i="14"/>
  <c r="BI116" i="14" s="1"/>
  <c r="BF17" i="14" s="1"/>
  <c r="BJ113" i="14"/>
  <c r="BI107" i="14"/>
  <c r="BH108" i="14"/>
  <c r="BH110" i="14" s="1"/>
  <c r="BE14" i="14" s="1"/>
  <c r="BH134" i="14"/>
  <c r="BE18" i="14" s="1"/>
  <c r="BI131" i="14"/>
  <c r="BI132" i="14" s="1"/>
  <c r="BG136" i="13"/>
  <c r="BG138" i="13" s="1"/>
  <c r="BD13" i="13"/>
  <c r="BD19" i="13" s="1"/>
  <c r="BE34" i="13" s="1"/>
  <c r="BE36" i="13" s="1"/>
  <c r="BE83" i="13"/>
  <c r="BE85" i="13" s="1"/>
  <c r="BB6" i="13" s="1"/>
  <c r="BB26" i="13" s="1"/>
  <c r="BF82" i="13"/>
  <c r="BI126" i="13"/>
  <c r="BI128" i="13" s="1"/>
  <c r="BI16" i="13" s="1"/>
  <c r="BJ125" i="13"/>
  <c r="BE89" i="13"/>
  <c r="BE91" i="13" s="1"/>
  <c r="BB7" i="13" s="1"/>
  <c r="BB27" i="13" s="1"/>
  <c r="BF88" i="13"/>
  <c r="BE71" i="13"/>
  <c r="BE73" i="13" s="1"/>
  <c r="BF70" i="13"/>
  <c r="BD93" i="13"/>
  <c r="BD95" i="13" s="1"/>
  <c r="BA4" i="13"/>
  <c r="BI76" i="13"/>
  <c r="BH77" i="13"/>
  <c r="BH79" i="13" s="1"/>
  <c r="BE5" i="13" s="1"/>
  <c r="BE25" i="13" s="1"/>
  <c r="BJ107" i="13"/>
  <c r="BI108" i="13"/>
  <c r="BI110" i="13" s="1"/>
  <c r="BF14" i="13" s="1"/>
  <c r="AZ24" i="13"/>
  <c r="AZ8" i="13"/>
  <c r="AZ28" i="13" s="1"/>
  <c r="BJ113" i="13"/>
  <c r="BI114" i="13"/>
  <c r="BI116" i="13" s="1"/>
  <c r="BF17" i="13" s="1"/>
  <c r="BJ131" i="13"/>
  <c r="BI132" i="13"/>
  <c r="BI134" i="13" s="1"/>
  <c r="BF18" i="13" s="1"/>
  <c r="BI120" i="13"/>
  <c r="BI122" i="13" s="1"/>
  <c r="BF15" i="13" s="1"/>
  <c r="BJ119" i="13"/>
  <c r="BH102" i="13"/>
  <c r="BH104" i="13" s="1"/>
  <c r="BI101" i="13"/>
  <c r="BI126" i="10"/>
  <c r="BI128" i="10" s="1"/>
  <c r="BJ125" i="10"/>
  <c r="BC93" i="10"/>
  <c r="BC95" i="10" s="1"/>
  <c r="BJ119" i="10"/>
  <c r="BI120" i="10"/>
  <c r="BI122" i="10" s="1"/>
  <c r="BF15" i="10" s="1"/>
  <c r="BE82" i="10"/>
  <c r="BD83" i="10"/>
  <c r="BD85" i="10" s="1"/>
  <c r="BA6" i="10" s="1"/>
  <c r="BA26" i="10" s="1"/>
  <c r="BI107" i="10"/>
  <c r="BH108" i="10"/>
  <c r="BH110" i="10" s="1"/>
  <c r="BE14" i="10" s="1"/>
  <c r="BA4" i="10"/>
  <c r="BI114" i="10"/>
  <c r="BI116" i="10" s="1"/>
  <c r="BF17" i="10" s="1"/>
  <c r="BJ113" i="10"/>
  <c r="BH132" i="10"/>
  <c r="BH134" i="10" s="1"/>
  <c r="BI131" i="10"/>
  <c r="AZ24" i="10"/>
  <c r="AZ8" i="10"/>
  <c r="AZ28" i="10" s="1"/>
  <c r="BF88" i="10"/>
  <c r="BE89" i="10"/>
  <c r="BE91" i="10" s="1"/>
  <c r="BB7" i="10" s="1"/>
  <c r="BB27" i="10" s="1"/>
  <c r="BG136" i="10"/>
  <c r="BG138" i="10" s="1"/>
  <c r="BD13" i="10"/>
  <c r="BD19" i="10" s="1"/>
  <c r="BE34" i="10" s="1"/>
  <c r="BH77" i="10"/>
  <c r="BH79" i="10" s="1"/>
  <c r="BE5" i="10" s="1"/>
  <c r="BI76" i="10"/>
  <c r="BF70" i="10"/>
  <c r="BE71" i="10"/>
  <c r="BE73" i="10" s="1"/>
  <c r="BH102" i="10"/>
  <c r="BH104" i="10" s="1"/>
  <c r="BI101" i="10"/>
  <c r="BD25" i="10"/>
  <c r="BG123" i="9"/>
  <c r="BI116" i="9"/>
  <c r="BH117" i="9"/>
  <c r="BH119" i="9" s="1"/>
  <c r="BH74" i="9"/>
  <c r="BH76" i="9" s="1"/>
  <c r="BE5" i="9" s="1"/>
  <c r="BI73" i="9"/>
  <c r="BI111" i="9"/>
  <c r="BI113" i="9" s="1"/>
  <c r="BJ110" i="9"/>
  <c r="BD14" i="9"/>
  <c r="BD23" i="9" s="1"/>
  <c r="BC15" i="9"/>
  <c r="AZ25" i="9"/>
  <c r="BH79" i="9"/>
  <c r="BG80" i="9"/>
  <c r="BG82" i="9" s="1"/>
  <c r="BD6" i="9" s="1"/>
  <c r="BA25" i="9"/>
  <c r="BA16" i="9"/>
  <c r="BA17" i="9" s="1"/>
  <c r="BB32" i="9" s="1"/>
  <c r="BB34" i="9" s="1"/>
  <c r="BF85" i="9"/>
  <c r="BE86" i="9"/>
  <c r="BE88" i="9" s="1"/>
  <c r="BB7" i="9" s="1"/>
  <c r="BD90" i="9"/>
  <c r="BD92" i="9" s="1"/>
  <c r="BA4" i="9"/>
  <c r="BJ104" i="9"/>
  <c r="BI105" i="9"/>
  <c r="BI107" i="9" s="1"/>
  <c r="BE68" i="9"/>
  <c r="BE70" i="9" s="1"/>
  <c r="BF67" i="9"/>
  <c r="BI98" i="9"/>
  <c r="BH99" i="9"/>
  <c r="BH101" i="9" s="1"/>
  <c r="AZ22" i="9"/>
  <c r="AZ8" i="9"/>
  <c r="AZ26" i="9" s="1"/>
  <c r="BG121" i="9"/>
  <c r="BD13" i="9"/>
  <c r="BG125" i="8"/>
  <c r="AZ34" i="8"/>
  <c r="AY15" i="8"/>
  <c r="AY17" i="8" s="1"/>
  <c r="AZ32" i="8" s="1"/>
  <c r="AY8" i="8"/>
  <c r="BG123" i="8"/>
  <c r="AX24" i="8"/>
  <c r="BI100" i="8"/>
  <c r="BH101" i="8"/>
  <c r="BH119" i="8"/>
  <c r="BH121" i="8" s="1"/>
  <c r="BI118" i="8"/>
  <c r="BI106" i="8"/>
  <c r="BH107" i="8"/>
  <c r="BH109" i="8" s="1"/>
  <c r="BH123" i="8" s="1"/>
  <c r="BF87" i="8"/>
  <c r="BF89" i="8" s="1"/>
  <c r="BC7" i="8" s="1"/>
  <c r="BG86" i="8"/>
  <c r="BG68" i="8"/>
  <c r="BF69" i="8"/>
  <c r="BF71" i="8" s="1"/>
  <c r="BB4" i="8"/>
  <c r="BE80" i="8"/>
  <c r="BD81" i="8"/>
  <c r="BD83" i="8" s="1"/>
  <c r="BA22" i="8"/>
  <c r="B13" i="8"/>
  <c r="BB16" i="8"/>
  <c r="BB25" i="8" s="1"/>
  <c r="BJ112" i="8"/>
  <c r="BI113" i="8"/>
  <c r="BI115" i="8" s="1"/>
  <c r="AZ6" i="8"/>
  <c r="BC91" i="8"/>
  <c r="BC93" i="8" s="1"/>
  <c r="BG68" i="7"/>
  <c r="BF69" i="7"/>
  <c r="BF71" i="7" s="1"/>
  <c r="BC4" i="7" s="1"/>
  <c r="BH117" i="7"/>
  <c r="BG118" i="7"/>
  <c r="BG120" i="7" s="1"/>
  <c r="BD16" i="7" s="1"/>
  <c r="BG75" i="7"/>
  <c r="BG77" i="7" s="1"/>
  <c r="BD5" i="7" s="1"/>
  <c r="BH74" i="7"/>
  <c r="BI111" i="7"/>
  <c r="BH112" i="7"/>
  <c r="BH114" i="7" s="1"/>
  <c r="BE15" i="7" s="1"/>
  <c r="BH99" i="7"/>
  <c r="BG100" i="7"/>
  <c r="BG102" i="7" s="1"/>
  <c r="AZ6" i="7"/>
  <c r="BC91" i="7"/>
  <c r="BC93" i="7" s="1"/>
  <c r="BC22" i="7"/>
  <c r="BD81" i="7"/>
  <c r="BD83" i="7" s="1"/>
  <c r="BE80" i="7"/>
  <c r="BH105" i="7"/>
  <c r="BG106" i="7"/>
  <c r="BG108" i="7" s="1"/>
  <c r="BD14" i="7" s="1"/>
  <c r="AY24" i="7"/>
  <c r="AY8" i="7"/>
  <c r="AY26" i="7" s="1"/>
  <c r="BC87" i="7"/>
  <c r="BC89" i="7" s="1"/>
  <c r="AZ7" i="7" s="1"/>
  <c r="AZ25" i="7" s="1"/>
  <c r="BD86" i="7"/>
  <c r="BF122" i="7"/>
  <c r="BF124" i="7" s="1"/>
  <c r="BC13" i="7"/>
  <c r="BC17" i="7" s="1"/>
  <c r="BD32" i="7" s="1"/>
  <c r="BD34" i="7" s="1"/>
  <c r="BG105" i="4"/>
  <c r="BF106" i="4"/>
  <c r="BF108" i="4" s="1"/>
  <c r="BC14" i="4" s="1"/>
  <c r="BC23" i="4" s="1"/>
  <c r="BB87" i="4"/>
  <c r="BB89" i="4" s="1"/>
  <c r="AY7" i="4" s="1"/>
  <c r="AY25" i="4" s="1"/>
  <c r="BC86" i="4"/>
  <c r="BH75" i="4"/>
  <c r="BH77" i="4" s="1"/>
  <c r="BE5" i="4" s="1"/>
  <c r="BI74" i="4"/>
  <c r="AX22" i="4"/>
  <c r="AX8" i="4"/>
  <c r="AX26" i="4" s="1"/>
  <c r="BE122" i="4"/>
  <c r="BE124" i="4" s="1"/>
  <c r="BB13" i="4"/>
  <c r="BB17" i="4" s="1"/>
  <c r="BA91" i="4"/>
  <c r="BA93" i="4" s="1"/>
  <c r="BF100" i="4"/>
  <c r="BF102" i="4" s="1"/>
  <c r="BG99" i="4"/>
  <c r="BF118" i="4"/>
  <c r="BF120" i="4" s="1"/>
  <c r="BC16" i="4" s="1"/>
  <c r="BG117" i="4"/>
  <c r="AY4" i="4"/>
  <c r="BD68" i="4"/>
  <c r="BC69" i="4"/>
  <c r="BC71" i="4" s="1"/>
  <c r="BG112" i="4"/>
  <c r="BG114" i="4" s="1"/>
  <c r="BD15" i="4" s="1"/>
  <c r="BH111" i="4"/>
  <c r="BC81" i="4"/>
  <c r="BC83" i="4" s="1"/>
  <c r="AZ6" i="4" s="1"/>
  <c r="AZ24" i="4" s="1"/>
  <c r="BD80" i="4"/>
  <c r="BJ74" i="8" l="1"/>
  <c r="BI75" i="8"/>
  <c r="BI77" i="8" s="1"/>
  <c r="BF5" i="8" s="1"/>
  <c r="BF14" i="8" s="1"/>
  <c r="BF23" i="8" s="1"/>
  <c r="BE14" i="8"/>
  <c r="BE23" i="8"/>
  <c r="BF71" i="14"/>
  <c r="BF73" i="14" s="1"/>
  <c r="BG70" i="14"/>
  <c r="BJ107" i="14"/>
  <c r="BI108" i="14"/>
  <c r="BI110" i="14" s="1"/>
  <c r="BF14" i="14" s="1"/>
  <c r="BJ126" i="14"/>
  <c r="BJ128" i="14" s="1"/>
  <c r="BJ16" i="14" s="1"/>
  <c r="BK125" i="14"/>
  <c r="BJ114" i="14"/>
  <c r="BJ116" i="14" s="1"/>
  <c r="BG17" i="14" s="1"/>
  <c r="BK113" i="14"/>
  <c r="BG88" i="14"/>
  <c r="BF89" i="14"/>
  <c r="BF91" i="14" s="1"/>
  <c r="BC7" i="14" s="1"/>
  <c r="BC27" i="14" s="1"/>
  <c r="BH136" i="14"/>
  <c r="BH138" i="14" s="1"/>
  <c r="BE13" i="14"/>
  <c r="BE19" i="14" s="1"/>
  <c r="BF34" i="14" s="1"/>
  <c r="BF36" i="14" s="1"/>
  <c r="BI102" i="14"/>
  <c r="BI104" i="14" s="1"/>
  <c r="BJ101" i="14"/>
  <c r="BE25" i="14"/>
  <c r="BF82" i="14"/>
  <c r="BE83" i="14"/>
  <c r="BE85" i="14" s="1"/>
  <c r="BB6" i="14" s="1"/>
  <c r="BB26" i="14" s="1"/>
  <c r="BI77" i="14"/>
  <c r="BI79" i="14" s="1"/>
  <c r="BF5" i="14" s="1"/>
  <c r="BJ76" i="14"/>
  <c r="BA24" i="14"/>
  <c r="BA8" i="14"/>
  <c r="BA28" i="14" s="1"/>
  <c r="BD93" i="14"/>
  <c r="BD95" i="14" s="1"/>
  <c r="BJ120" i="14"/>
  <c r="BJ122" i="14" s="1"/>
  <c r="BG15" i="14" s="1"/>
  <c r="BK119" i="14"/>
  <c r="BJ131" i="14"/>
  <c r="BJ132" i="14" s="1"/>
  <c r="BI134" i="14"/>
  <c r="BF18" i="14" s="1"/>
  <c r="BE93" i="14"/>
  <c r="BB4" i="14"/>
  <c r="BI77" i="13"/>
  <c r="BI79" i="13" s="1"/>
  <c r="BF5" i="13" s="1"/>
  <c r="BF25" i="13" s="1"/>
  <c r="BJ76" i="13"/>
  <c r="BJ101" i="13"/>
  <c r="BI102" i="13"/>
  <c r="BI104" i="13" s="1"/>
  <c r="BE93" i="13"/>
  <c r="BE95" i="13" s="1"/>
  <c r="BB4" i="13"/>
  <c r="BJ120" i="13"/>
  <c r="BJ122" i="13" s="1"/>
  <c r="BG15" i="13" s="1"/>
  <c r="BK119" i="13"/>
  <c r="BF89" i="13"/>
  <c r="BF91" i="13" s="1"/>
  <c r="BC7" i="13" s="1"/>
  <c r="BC27" i="13" s="1"/>
  <c r="BG88" i="13"/>
  <c r="BK125" i="13"/>
  <c r="BJ126" i="13"/>
  <c r="BJ128" i="13" s="1"/>
  <c r="BJ16" i="13" s="1"/>
  <c r="BH136" i="13"/>
  <c r="BH138" i="13" s="1"/>
  <c r="BE13" i="13"/>
  <c r="BE19" i="13" s="1"/>
  <c r="BF34" i="13" s="1"/>
  <c r="BF36" i="13" s="1"/>
  <c r="BF83" i="13"/>
  <c r="BF85" i="13" s="1"/>
  <c r="BC6" i="13" s="1"/>
  <c r="BC26" i="13" s="1"/>
  <c r="BG82" i="13"/>
  <c r="BJ114" i="13"/>
  <c r="BJ116" i="13" s="1"/>
  <c r="BG17" i="13" s="1"/>
  <c r="BK113" i="13"/>
  <c r="BJ132" i="13"/>
  <c r="BJ134" i="13" s="1"/>
  <c r="BG18" i="13" s="1"/>
  <c r="BK131" i="13"/>
  <c r="BA8" i="13"/>
  <c r="BA28" i="13" s="1"/>
  <c r="BA24" i="13"/>
  <c r="BG70" i="13"/>
  <c r="BF71" i="13"/>
  <c r="BF73" i="13" s="1"/>
  <c r="BJ108" i="13"/>
  <c r="BJ110" i="13" s="1"/>
  <c r="BG14" i="13" s="1"/>
  <c r="BK107" i="13"/>
  <c r="BD93" i="10"/>
  <c r="BD95" i="10" s="1"/>
  <c r="BJ126" i="10"/>
  <c r="BJ128" i="10" s="1"/>
  <c r="BK125" i="10"/>
  <c r="BK119" i="10"/>
  <c r="BJ120" i="10"/>
  <c r="BJ122" i="10" s="1"/>
  <c r="BG15" i="10" s="1"/>
  <c r="BE25" i="10"/>
  <c r="BE83" i="10"/>
  <c r="BE85" i="10" s="1"/>
  <c r="BB6" i="10" s="1"/>
  <c r="BB26" i="10" s="1"/>
  <c r="BF82" i="10"/>
  <c r="BG88" i="10"/>
  <c r="BF89" i="10"/>
  <c r="BF91" i="10" s="1"/>
  <c r="BC7" i="10" s="1"/>
  <c r="BC27" i="10" s="1"/>
  <c r="BJ101" i="10"/>
  <c r="BI102" i="10"/>
  <c r="BI104" i="10" s="1"/>
  <c r="BG70" i="10"/>
  <c r="BF71" i="10"/>
  <c r="BF73" i="10" s="1"/>
  <c r="BJ76" i="10"/>
  <c r="BI77" i="10"/>
  <c r="BI79" i="10" s="1"/>
  <c r="BF5" i="10" s="1"/>
  <c r="BJ131" i="10"/>
  <c r="BI132" i="10"/>
  <c r="BI134" i="10" s="1"/>
  <c r="BK113" i="10"/>
  <c r="BJ114" i="10"/>
  <c r="BJ116" i="10" s="1"/>
  <c r="BG17" i="10" s="1"/>
  <c r="BH136" i="10"/>
  <c r="BH138" i="10" s="1"/>
  <c r="BE13" i="10"/>
  <c r="BE19" i="10" s="1"/>
  <c r="BF34" i="10" s="1"/>
  <c r="BA8" i="10"/>
  <c r="BA28" i="10" s="1"/>
  <c r="BA24" i="10"/>
  <c r="BI108" i="10"/>
  <c r="BI110" i="10" s="1"/>
  <c r="BF14" i="10" s="1"/>
  <c r="BJ107" i="10"/>
  <c r="BB4" i="10"/>
  <c r="BE92" i="9"/>
  <c r="BH80" i="9"/>
  <c r="BH82" i="9" s="1"/>
  <c r="BE6" i="9" s="1"/>
  <c r="BI79" i="9"/>
  <c r="BC24" i="9"/>
  <c r="BD24" i="9"/>
  <c r="BD15" i="9"/>
  <c r="BJ98" i="9"/>
  <c r="BI99" i="9"/>
  <c r="BI101" i="9" s="1"/>
  <c r="BG67" i="9"/>
  <c r="BF68" i="9"/>
  <c r="BF70" i="9" s="1"/>
  <c r="BJ111" i="9"/>
  <c r="BJ113" i="9" s="1"/>
  <c r="BK110" i="9"/>
  <c r="BH121" i="9"/>
  <c r="BH123" i="9" s="1"/>
  <c r="BE13" i="9"/>
  <c r="BE90" i="9"/>
  <c r="BB4" i="9"/>
  <c r="BK104" i="9"/>
  <c r="BJ105" i="9"/>
  <c r="BJ107" i="9" s="1"/>
  <c r="BJ73" i="9"/>
  <c r="BI74" i="9"/>
  <c r="BI76" i="9" s="1"/>
  <c r="BF5" i="9" s="1"/>
  <c r="BA8" i="9"/>
  <c r="BA26" i="9" s="1"/>
  <c r="BA22" i="9"/>
  <c r="BF86" i="9"/>
  <c r="BF88" i="9" s="1"/>
  <c r="BC7" i="9" s="1"/>
  <c r="BG85" i="9"/>
  <c r="BJ116" i="9"/>
  <c r="BI117" i="9"/>
  <c r="BI119" i="9" s="1"/>
  <c r="BE14" i="9"/>
  <c r="BE23" i="9" s="1"/>
  <c r="BB16" i="9"/>
  <c r="BB17" i="9" s="1"/>
  <c r="BC32" i="9" s="1"/>
  <c r="BC34" i="9" s="1"/>
  <c r="BC16" i="8"/>
  <c r="BC25" i="8" s="1"/>
  <c r="BB22" i="8"/>
  <c r="BJ113" i="8"/>
  <c r="BJ115" i="8" s="1"/>
  <c r="BK112" i="8"/>
  <c r="BK113" i="8" s="1"/>
  <c r="AY26" i="8"/>
  <c r="BI107" i="8"/>
  <c r="BI109" i="8" s="1"/>
  <c r="BI123" i="8" s="1"/>
  <c r="BJ106" i="8"/>
  <c r="BA6" i="8"/>
  <c r="BD91" i="8"/>
  <c r="BD93" i="8" s="1"/>
  <c r="BH125" i="8"/>
  <c r="BJ118" i="8"/>
  <c r="BI119" i="8"/>
  <c r="BI121" i="8" s="1"/>
  <c r="BI101" i="8"/>
  <c r="BJ100" i="8"/>
  <c r="AZ15" i="8"/>
  <c r="AZ17" i="8" s="1"/>
  <c r="BA32" i="8" s="1"/>
  <c r="BA34" i="8" s="1"/>
  <c r="AZ24" i="8"/>
  <c r="AZ8" i="8"/>
  <c r="AZ26" i="8" s="1"/>
  <c r="BH68" i="8"/>
  <c r="BG69" i="8"/>
  <c r="BG71" i="8" s="1"/>
  <c r="AY24" i="8"/>
  <c r="BE81" i="8"/>
  <c r="BE83" i="8" s="1"/>
  <c r="BF80" i="8"/>
  <c r="BC4" i="8"/>
  <c r="BH86" i="8"/>
  <c r="BG87" i="8"/>
  <c r="BG89" i="8" s="1"/>
  <c r="BD7" i="8" s="1"/>
  <c r="BI117" i="7"/>
  <c r="BH118" i="7"/>
  <c r="BH120" i="7" s="1"/>
  <c r="BE16" i="7" s="1"/>
  <c r="BH68" i="7"/>
  <c r="BG69" i="7"/>
  <c r="BG71" i="7" s="1"/>
  <c r="BD4" i="7" s="1"/>
  <c r="BG122" i="7"/>
  <c r="BG124" i="7" s="1"/>
  <c r="BD13" i="7"/>
  <c r="BD17" i="7" s="1"/>
  <c r="BE32" i="7" s="1"/>
  <c r="BE34" i="7" s="1"/>
  <c r="AZ24" i="7"/>
  <c r="AZ8" i="7"/>
  <c r="AZ26" i="7" s="1"/>
  <c r="BE86" i="7"/>
  <c r="BD87" i="7"/>
  <c r="BD89" i="7" s="1"/>
  <c r="BA7" i="7" s="1"/>
  <c r="BA25" i="7" s="1"/>
  <c r="BI74" i="7"/>
  <c r="BH75" i="7"/>
  <c r="BH77" i="7" s="1"/>
  <c r="BE5" i="7" s="1"/>
  <c r="BH100" i="7"/>
  <c r="BH102" i="7" s="1"/>
  <c r="BI99" i="7"/>
  <c r="BI112" i="7"/>
  <c r="BI114" i="7" s="1"/>
  <c r="BF15" i="7" s="1"/>
  <c r="BJ111" i="7"/>
  <c r="BD23" i="7"/>
  <c r="BF80" i="7"/>
  <c r="BE81" i="7"/>
  <c r="BE83" i="7" s="1"/>
  <c r="BI105" i="7"/>
  <c r="BH106" i="7"/>
  <c r="BH108" i="7" s="1"/>
  <c r="BE14" i="7" s="1"/>
  <c r="BA6" i="7"/>
  <c r="BD91" i="7"/>
  <c r="BD93" i="7" s="1"/>
  <c r="BG100" i="4"/>
  <c r="BG102" i="4" s="1"/>
  <c r="BH99" i="4"/>
  <c r="BF122" i="4"/>
  <c r="BF124" i="4" s="1"/>
  <c r="BC13" i="4"/>
  <c r="BC17" i="4" s="1"/>
  <c r="BD81" i="4"/>
  <c r="BD83" i="4" s="1"/>
  <c r="BA6" i="4" s="1"/>
  <c r="BA24" i="4" s="1"/>
  <c r="BE80" i="4"/>
  <c r="BI111" i="4"/>
  <c r="BH112" i="4"/>
  <c r="BH114" i="4" s="1"/>
  <c r="BE15" i="4" s="1"/>
  <c r="BJ74" i="4"/>
  <c r="BI75" i="4"/>
  <c r="BI77" i="4" s="1"/>
  <c r="BF5" i="4" s="1"/>
  <c r="AZ4" i="4"/>
  <c r="BD86" i="4"/>
  <c r="BC87" i="4"/>
  <c r="BC89" i="4" s="1"/>
  <c r="AZ7" i="4" s="1"/>
  <c r="AZ25" i="4" s="1"/>
  <c r="BE68" i="4"/>
  <c r="BD69" i="4"/>
  <c r="BD71" i="4" s="1"/>
  <c r="AY22" i="4"/>
  <c r="AY8" i="4"/>
  <c r="AY26" i="4" s="1"/>
  <c r="BB91" i="4"/>
  <c r="BB93" i="4" s="1"/>
  <c r="BG106" i="4"/>
  <c r="BG108" i="4" s="1"/>
  <c r="BD14" i="4" s="1"/>
  <c r="BD23" i="4" s="1"/>
  <c r="BH105" i="4"/>
  <c r="BH117" i="4"/>
  <c r="BG118" i="4"/>
  <c r="BG120" i="4" s="1"/>
  <c r="BD16" i="4" s="1"/>
  <c r="BK74" i="8" l="1"/>
  <c r="BJ75" i="8"/>
  <c r="BJ77" i="8" s="1"/>
  <c r="BG5" i="8" s="1"/>
  <c r="BG14" i="8" s="1"/>
  <c r="BG23" i="8" s="1"/>
  <c r="BE95" i="14"/>
  <c r="BI136" i="14"/>
  <c r="BI138" i="14" s="1"/>
  <c r="BF13" i="14"/>
  <c r="BF19" i="14" s="1"/>
  <c r="BG34" i="14" s="1"/>
  <c r="BG36" i="14" s="1"/>
  <c r="BK131" i="14"/>
  <c r="BK132" i="14" s="1"/>
  <c r="BJ134" i="14"/>
  <c r="BG18" i="14" s="1"/>
  <c r="BH88" i="14"/>
  <c r="BG89" i="14"/>
  <c r="BG91" i="14" s="1"/>
  <c r="BD7" i="14" s="1"/>
  <c r="BD27" i="14" s="1"/>
  <c r="BL119" i="14"/>
  <c r="BK120" i="14"/>
  <c r="BK122" i="14" s="1"/>
  <c r="BH15" i="14" s="1"/>
  <c r="BK114" i="14"/>
  <c r="BK116" i="14" s="1"/>
  <c r="BH17" i="14" s="1"/>
  <c r="BL113" i="14"/>
  <c r="BB24" i="14"/>
  <c r="BB8" i="14"/>
  <c r="BB28" i="14" s="1"/>
  <c r="BJ77" i="14"/>
  <c r="BJ79" i="14" s="1"/>
  <c r="BG5" i="14" s="1"/>
  <c r="BG25" i="14" s="1"/>
  <c r="BK76" i="14"/>
  <c r="BK107" i="14"/>
  <c r="BJ108" i="14"/>
  <c r="BJ110" i="14" s="1"/>
  <c r="BG14" i="14" s="1"/>
  <c r="BK126" i="14"/>
  <c r="BK128" i="14" s="1"/>
  <c r="BK16" i="14" s="1"/>
  <c r="BL125" i="14"/>
  <c r="BF25" i="14"/>
  <c r="BG71" i="14"/>
  <c r="BG73" i="14" s="1"/>
  <c r="BH70" i="14"/>
  <c r="BF83" i="14"/>
  <c r="BF85" i="14" s="1"/>
  <c r="BC6" i="14" s="1"/>
  <c r="BC26" i="14" s="1"/>
  <c r="BG82" i="14"/>
  <c r="BC4" i="14"/>
  <c r="BK101" i="14"/>
  <c r="BJ102" i="14"/>
  <c r="BJ104" i="14" s="1"/>
  <c r="BH88" i="13"/>
  <c r="BG89" i="13"/>
  <c r="BG91" i="13" s="1"/>
  <c r="BD7" i="13" s="1"/>
  <c r="BD27" i="13" s="1"/>
  <c r="BF93" i="13"/>
  <c r="BF95" i="13" s="1"/>
  <c r="BC4" i="13"/>
  <c r="BL119" i="13"/>
  <c r="BK120" i="13"/>
  <c r="BK122" i="13" s="1"/>
  <c r="BH15" i="13" s="1"/>
  <c r="BB24" i="13"/>
  <c r="BB8" i="13"/>
  <c r="BB28" i="13" s="1"/>
  <c r="BI136" i="13"/>
  <c r="BI138" i="13" s="1"/>
  <c r="BF13" i="13"/>
  <c r="BF19" i="13" s="1"/>
  <c r="BG34" i="13" s="1"/>
  <c r="BG36" i="13" s="1"/>
  <c r="BJ102" i="13"/>
  <c r="BJ104" i="13" s="1"/>
  <c r="BK101" i="13"/>
  <c r="BH70" i="13"/>
  <c r="BG71" i="13"/>
  <c r="BG73" i="13" s="1"/>
  <c r="BK114" i="13"/>
  <c r="BK116" i="13" s="1"/>
  <c r="BH17" i="13" s="1"/>
  <c r="BL113" i="13"/>
  <c r="BK76" i="13"/>
  <c r="BJ77" i="13"/>
  <c r="BJ79" i="13" s="1"/>
  <c r="BG5" i="13" s="1"/>
  <c r="BG25" i="13" s="1"/>
  <c r="BK126" i="13"/>
  <c r="BK128" i="13" s="1"/>
  <c r="BK16" i="13" s="1"/>
  <c r="BL125" i="13"/>
  <c r="BL107" i="13"/>
  <c r="BK108" i="13"/>
  <c r="BK110" i="13" s="1"/>
  <c r="BH14" i="13" s="1"/>
  <c r="BK132" i="13"/>
  <c r="BK134" i="13" s="1"/>
  <c r="BH18" i="13" s="1"/>
  <c r="BL131" i="13"/>
  <c r="BG83" i="13"/>
  <c r="BG85" i="13" s="1"/>
  <c r="BD6" i="13" s="1"/>
  <c r="BD26" i="13" s="1"/>
  <c r="BH82" i="13"/>
  <c r="BK126" i="10"/>
  <c r="BK128" i="10" s="1"/>
  <c r="BL125" i="10"/>
  <c r="BE93" i="10"/>
  <c r="BE95" i="10" s="1"/>
  <c r="BK120" i="10"/>
  <c r="BK122" i="10" s="1"/>
  <c r="BH15" i="10" s="1"/>
  <c r="BL119" i="10"/>
  <c r="BF25" i="10"/>
  <c r="BF83" i="10"/>
  <c r="BF85" i="10" s="1"/>
  <c r="BC6" i="10" s="1"/>
  <c r="BC26" i="10" s="1"/>
  <c r="BG82" i="10"/>
  <c r="BK114" i="10"/>
  <c r="BK116" i="10" s="1"/>
  <c r="BH17" i="10" s="1"/>
  <c r="BL113" i="10"/>
  <c r="BK76" i="10"/>
  <c r="BJ77" i="10"/>
  <c r="BJ79" i="10" s="1"/>
  <c r="BG5" i="10" s="1"/>
  <c r="BH70" i="10"/>
  <c r="BG71" i="10"/>
  <c r="BG73" i="10" s="1"/>
  <c r="BH88" i="10"/>
  <c r="BG89" i="10"/>
  <c r="BG91" i="10" s="1"/>
  <c r="BD7" i="10" s="1"/>
  <c r="BD27" i="10" s="1"/>
  <c r="BC4" i="10"/>
  <c r="BI136" i="10"/>
  <c r="BI138" i="10" s="1"/>
  <c r="BF13" i="10"/>
  <c r="BF19" i="10" s="1"/>
  <c r="BG34" i="10" s="1"/>
  <c r="BJ132" i="10"/>
  <c r="BJ134" i="10" s="1"/>
  <c r="BK131" i="10"/>
  <c r="BB8" i="10"/>
  <c r="BB28" i="10" s="1"/>
  <c r="BB24" i="10"/>
  <c r="BK107" i="10"/>
  <c r="BJ108" i="10"/>
  <c r="BJ110" i="10" s="1"/>
  <c r="BG14" i="10" s="1"/>
  <c r="BJ102" i="10"/>
  <c r="BJ104" i="10" s="1"/>
  <c r="BK101" i="10"/>
  <c r="BF90" i="9"/>
  <c r="BF92" i="9" s="1"/>
  <c r="BC4" i="9"/>
  <c r="BK98" i="9"/>
  <c r="BJ99" i="9"/>
  <c r="BJ101" i="9" s="1"/>
  <c r="BG68" i="9"/>
  <c r="BG70" i="9" s="1"/>
  <c r="BH67" i="9"/>
  <c r="BG86" i="9"/>
  <c r="BG88" i="9" s="1"/>
  <c r="BD7" i="9" s="1"/>
  <c r="BH85" i="9"/>
  <c r="BK116" i="9"/>
  <c r="BJ117" i="9"/>
  <c r="BJ119" i="9" s="1"/>
  <c r="BF14" i="9"/>
  <c r="BF23" i="9" s="1"/>
  <c r="BK73" i="9"/>
  <c r="BJ74" i="9"/>
  <c r="BJ76" i="9" s="1"/>
  <c r="BG5" i="9" s="1"/>
  <c r="BC16" i="9"/>
  <c r="BC17" i="9" s="1"/>
  <c r="BD32" i="9" s="1"/>
  <c r="BD34" i="9" s="1"/>
  <c r="BL110" i="9"/>
  <c r="BK111" i="9"/>
  <c r="BK113" i="9" s="1"/>
  <c r="BI121" i="9"/>
  <c r="BI123" i="9" s="1"/>
  <c r="BF13" i="9"/>
  <c r="BI80" i="9"/>
  <c r="BI82" i="9" s="1"/>
  <c r="BF6" i="9" s="1"/>
  <c r="BJ79" i="9"/>
  <c r="BK105" i="9"/>
  <c r="BK107" i="9" s="1"/>
  <c r="BL104" i="9"/>
  <c r="BE15" i="9"/>
  <c r="BB8" i="9"/>
  <c r="BB26" i="9" s="1"/>
  <c r="BB22" i="9"/>
  <c r="BB25" i="9"/>
  <c r="BK115" i="8"/>
  <c r="D115" i="8" s="1"/>
  <c r="D113" i="8"/>
  <c r="BD4" i="8"/>
  <c r="BB6" i="8"/>
  <c r="BE91" i="8"/>
  <c r="BJ107" i="8"/>
  <c r="BJ109" i="8" s="1"/>
  <c r="BK106" i="8"/>
  <c r="BK107" i="8" s="1"/>
  <c r="BG80" i="8"/>
  <c r="BF81" i="8"/>
  <c r="BF83" i="8" s="1"/>
  <c r="BE93" i="8"/>
  <c r="BK100" i="8"/>
  <c r="BK101" i="8" s="1"/>
  <c r="D101" i="8" s="1"/>
  <c r="BJ101" i="8"/>
  <c r="BD16" i="8"/>
  <c r="BD25" i="8" s="1"/>
  <c r="BK118" i="8"/>
  <c r="BK119" i="8" s="1"/>
  <c r="BJ119" i="8"/>
  <c r="BJ121" i="8" s="1"/>
  <c r="BA15" i="8"/>
  <c r="BA17" i="8" s="1"/>
  <c r="BB32" i="8" s="1"/>
  <c r="BB34" i="8" s="1"/>
  <c r="BA8" i="8"/>
  <c r="BA26" i="8" s="1"/>
  <c r="BI68" i="8"/>
  <c r="BH69" i="8"/>
  <c r="BH71" i="8" s="1"/>
  <c r="BI86" i="8"/>
  <c r="BH87" i="8"/>
  <c r="BH89" i="8" s="1"/>
  <c r="BE7" i="8" s="1"/>
  <c r="BI125" i="8"/>
  <c r="BC22" i="8"/>
  <c r="BI68" i="7"/>
  <c r="BH69" i="7"/>
  <c r="BH71" i="7" s="1"/>
  <c r="BE4" i="7" s="1"/>
  <c r="BJ117" i="7"/>
  <c r="BI118" i="7"/>
  <c r="BI120" i="7" s="1"/>
  <c r="BF16" i="7" s="1"/>
  <c r="BH124" i="7"/>
  <c r="BI75" i="7"/>
  <c r="BI77" i="7" s="1"/>
  <c r="BF5" i="7" s="1"/>
  <c r="BJ74" i="7"/>
  <c r="BA24" i="7"/>
  <c r="BA8" i="7"/>
  <c r="BA26" i="7" s="1"/>
  <c r="BF81" i="7"/>
  <c r="BF83" i="7" s="1"/>
  <c r="BG80" i="7"/>
  <c r="BE23" i="7"/>
  <c r="BF86" i="7"/>
  <c r="BE87" i="7"/>
  <c r="BE89" i="7" s="1"/>
  <c r="BB7" i="7" s="1"/>
  <c r="BB25" i="7" s="1"/>
  <c r="BK111" i="7"/>
  <c r="BJ112" i="7"/>
  <c r="BJ114" i="7" s="1"/>
  <c r="BG15" i="7" s="1"/>
  <c r="BH122" i="7"/>
  <c r="BE13" i="7"/>
  <c r="BE17" i="7" s="1"/>
  <c r="BF32" i="7" s="1"/>
  <c r="BF34" i="7" s="1"/>
  <c r="BE22" i="7"/>
  <c r="BB6" i="7"/>
  <c r="BI100" i="7"/>
  <c r="BI102" i="7" s="1"/>
  <c r="BJ99" i="7"/>
  <c r="BI106" i="7"/>
  <c r="BI108" i="7" s="1"/>
  <c r="BF14" i="7" s="1"/>
  <c r="BJ105" i="7"/>
  <c r="BD22" i="7"/>
  <c r="BC91" i="4"/>
  <c r="BC93" i="4"/>
  <c r="BD87" i="4"/>
  <c r="BD89" i="4" s="1"/>
  <c r="BA7" i="4" s="1"/>
  <c r="BA25" i="4" s="1"/>
  <c r="BE86" i="4"/>
  <c r="AZ8" i="4"/>
  <c r="AZ26" i="4" s="1"/>
  <c r="AZ22" i="4"/>
  <c r="BJ75" i="4"/>
  <c r="BJ77" i="4" s="1"/>
  <c r="BG5" i="4" s="1"/>
  <c r="BK74" i="4"/>
  <c r="BI117" i="4"/>
  <c r="BH118" i="4"/>
  <c r="BH120" i="4" s="1"/>
  <c r="BE16" i="4" s="1"/>
  <c r="BI112" i="4"/>
  <c r="BI114" i="4" s="1"/>
  <c r="BF15" i="4" s="1"/>
  <c r="BJ111" i="4"/>
  <c r="BH106" i="4"/>
  <c r="BH108" i="4" s="1"/>
  <c r="BE14" i="4" s="1"/>
  <c r="BE23" i="4" s="1"/>
  <c r="BI105" i="4"/>
  <c r="BF80" i="4"/>
  <c r="BE81" i="4"/>
  <c r="BE83" i="4" s="1"/>
  <c r="BB6" i="4" s="1"/>
  <c r="BB24" i="4" s="1"/>
  <c r="BI99" i="4"/>
  <c r="BH100" i="4"/>
  <c r="BH102" i="4" s="1"/>
  <c r="BD91" i="4"/>
  <c r="BA4" i="4"/>
  <c r="BG122" i="4"/>
  <c r="BG124" i="4" s="1"/>
  <c r="BD13" i="4"/>
  <c r="BD17" i="4" s="1"/>
  <c r="BE69" i="4"/>
  <c r="BE71" i="4" s="1"/>
  <c r="BF68" i="4"/>
  <c r="BJ123" i="8" l="1"/>
  <c r="BJ125" i="8" s="1"/>
  <c r="BL74" i="8"/>
  <c r="BK75" i="8"/>
  <c r="BK77" i="8" s="1"/>
  <c r="BH5" i="8" s="1"/>
  <c r="BH14" i="8" s="1"/>
  <c r="BH23" i="8" s="1"/>
  <c r="BF93" i="14"/>
  <c r="BF95" i="14" s="1"/>
  <c r="BJ136" i="14"/>
  <c r="BJ138" i="14" s="1"/>
  <c r="BG13" i="14"/>
  <c r="BG19" i="14" s="1"/>
  <c r="BH34" i="14" s="1"/>
  <c r="BK102" i="14"/>
  <c r="BK104" i="14" s="1"/>
  <c r="BL101" i="14"/>
  <c r="BL114" i="14"/>
  <c r="BL116" i="14" s="1"/>
  <c r="BI17" i="14" s="1"/>
  <c r="BM113" i="14"/>
  <c r="BC24" i="14"/>
  <c r="BC8" i="14"/>
  <c r="BC28" i="14" s="1"/>
  <c r="BG83" i="14"/>
  <c r="BG85" i="14" s="1"/>
  <c r="BD6" i="14" s="1"/>
  <c r="BD26" i="14" s="1"/>
  <c r="BH82" i="14"/>
  <c r="BL120" i="14"/>
  <c r="BL122" i="14" s="1"/>
  <c r="BI15" i="14" s="1"/>
  <c r="BM119" i="14"/>
  <c r="BI70" i="14"/>
  <c r="BH71" i="14"/>
  <c r="BH73" i="14" s="1"/>
  <c r="BH89" i="14"/>
  <c r="BH91" i="14" s="1"/>
  <c r="BE7" i="14" s="1"/>
  <c r="BE27" i="14" s="1"/>
  <c r="BI88" i="14"/>
  <c r="BL131" i="14"/>
  <c r="BL132" i="14" s="1"/>
  <c r="BK134" i="14"/>
  <c r="BH18" i="14" s="1"/>
  <c r="BL126" i="14"/>
  <c r="BL128" i="14" s="1"/>
  <c r="BL16" i="14" s="1"/>
  <c r="BM125" i="14"/>
  <c r="BD4" i="14"/>
  <c r="BL107" i="14"/>
  <c r="BK108" i="14"/>
  <c r="BK110" i="14" s="1"/>
  <c r="BH14" i="14" s="1"/>
  <c r="BK77" i="14"/>
  <c r="BK79" i="14" s="1"/>
  <c r="BH5" i="14" s="1"/>
  <c r="BL76" i="14"/>
  <c r="BH36" i="14"/>
  <c r="BG93" i="13"/>
  <c r="BG95" i="13" s="1"/>
  <c r="BD4" i="13"/>
  <c r="BJ136" i="13"/>
  <c r="BJ138" i="13" s="1"/>
  <c r="BG13" i="13"/>
  <c r="BG19" i="13" s="1"/>
  <c r="BH34" i="13" s="1"/>
  <c r="BH36" i="13" s="1"/>
  <c r="BK102" i="13"/>
  <c r="BK104" i="13" s="1"/>
  <c r="BL101" i="13"/>
  <c r="BM119" i="13"/>
  <c r="BL120" i="13"/>
  <c r="BL122" i="13" s="1"/>
  <c r="BI15" i="13" s="1"/>
  <c r="BL126" i="13"/>
  <c r="BL128" i="13" s="1"/>
  <c r="BL16" i="13" s="1"/>
  <c r="BM125" i="13"/>
  <c r="BC24" i="13"/>
  <c r="BC8" i="13"/>
  <c r="BC28" i="13" s="1"/>
  <c r="BH83" i="13"/>
  <c r="BH85" i="13" s="1"/>
  <c r="BE6" i="13" s="1"/>
  <c r="BE26" i="13" s="1"/>
  <c r="BI82" i="13"/>
  <c r="BM131" i="13"/>
  <c r="BL132" i="13"/>
  <c r="BL134" i="13" s="1"/>
  <c r="BI18" i="13" s="1"/>
  <c r="BL76" i="13"/>
  <c r="BK77" i="13"/>
  <c r="BK79" i="13" s="1"/>
  <c r="BH5" i="13" s="1"/>
  <c r="BH25" i="13" s="1"/>
  <c r="BI88" i="13"/>
  <c r="BH89" i="13"/>
  <c r="BH91" i="13" s="1"/>
  <c r="BE7" i="13" s="1"/>
  <c r="BE27" i="13" s="1"/>
  <c r="BH71" i="13"/>
  <c r="BH73" i="13" s="1"/>
  <c r="BI70" i="13"/>
  <c r="BL108" i="13"/>
  <c r="BL110" i="13" s="1"/>
  <c r="BI14" i="13" s="1"/>
  <c r="BM107" i="13"/>
  <c r="BM113" i="13"/>
  <c r="BL114" i="13"/>
  <c r="BL116" i="13" s="1"/>
  <c r="BI17" i="13" s="1"/>
  <c r="BL126" i="10"/>
  <c r="BL128" i="10" s="1"/>
  <c r="BM125" i="10"/>
  <c r="BG25" i="10"/>
  <c r="BL120" i="10"/>
  <c r="BL122" i="10" s="1"/>
  <c r="BI15" i="10" s="1"/>
  <c r="BM119" i="10"/>
  <c r="BF93" i="10"/>
  <c r="BF95" i="10" s="1"/>
  <c r="BH82" i="10"/>
  <c r="BG83" i="10"/>
  <c r="BG85" i="10" s="1"/>
  <c r="BD6" i="10" s="1"/>
  <c r="BD26" i="10" s="1"/>
  <c r="BL107" i="10"/>
  <c r="BK108" i="10"/>
  <c r="BK110" i="10" s="1"/>
  <c r="BH14" i="10" s="1"/>
  <c r="BL76" i="10"/>
  <c r="BK77" i="10"/>
  <c r="BK79" i="10" s="1"/>
  <c r="BH5" i="10" s="1"/>
  <c r="BH71" i="10"/>
  <c r="BH73" i="10" s="1"/>
  <c r="BI70" i="10"/>
  <c r="BD4" i="10"/>
  <c r="BM113" i="10"/>
  <c r="BL114" i="10"/>
  <c r="BL116" i="10" s="1"/>
  <c r="BI17" i="10" s="1"/>
  <c r="BI88" i="10"/>
  <c r="BH89" i="10"/>
  <c r="BH91" i="10" s="1"/>
  <c r="BE7" i="10" s="1"/>
  <c r="BE27" i="10" s="1"/>
  <c r="BJ136" i="10"/>
  <c r="BJ138" i="10" s="1"/>
  <c r="BG13" i="10"/>
  <c r="BG19" i="10" s="1"/>
  <c r="BH34" i="10" s="1"/>
  <c r="BC8" i="10"/>
  <c r="BC28" i="10" s="1"/>
  <c r="BC24" i="10"/>
  <c r="BK102" i="10"/>
  <c r="BK104" i="10" s="1"/>
  <c r="BL101" i="10"/>
  <c r="BK132" i="10"/>
  <c r="BK134" i="10" s="1"/>
  <c r="BL131" i="10"/>
  <c r="BG14" i="9"/>
  <c r="BG23" i="9" s="1"/>
  <c r="BL105" i="9"/>
  <c r="BL107" i="9" s="1"/>
  <c r="BM104" i="9"/>
  <c r="BL116" i="9"/>
  <c r="BK117" i="9"/>
  <c r="BK119" i="9" s="1"/>
  <c r="BJ80" i="9"/>
  <c r="BJ82" i="9" s="1"/>
  <c r="BG6" i="9" s="1"/>
  <c r="BK79" i="9"/>
  <c r="BD16" i="9"/>
  <c r="BD17" i="9" s="1"/>
  <c r="BE32" i="9" s="1"/>
  <c r="BE34" i="9" s="1"/>
  <c r="BD25" i="9"/>
  <c r="BL73" i="9"/>
  <c r="BK74" i="9"/>
  <c r="BK76" i="9" s="1"/>
  <c r="BH5" i="9" s="1"/>
  <c r="BI85" i="9"/>
  <c r="BH86" i="9"/>
  <c r="BH88" i="9" s="1"/>
  <c r="BE7" i="9" s="1"/>
  <c r="BF15" i="9"/>
  <c r="BF24" i="9" s="1"/>
  <c r="BH68" i="9"/>
  <c r="BH70" i="9" s="1"/>
  <c r="BI67" i="9"/>
  <c r="BJ121" i="9"/>
  <c r="BJ123" i="9" s="1"/>
  <c r="BG13" i="9"/>
  <c r="BE24" i="9"/>
  <c r="BG90" i="9"/>
  <c r="BG92" i="9" s="1"/>
  <c r="BD4" i="9"/>
  <c r="BK99" i="9"/>
  <c r="BK101" i="9" s="1"/>
  <c r="BL98" i="9"/>
  <c r="BL111" i="9"/>
  <c r="BL113" i="9" s="1"/>
  <c r="BM110" i="9"/>
  <c r="BC22" i="9"/>
  <c r="BC8" i="9"/>
  <c r="BC26" i="9" s="1"/>
  <c r="BC25" i="9"/>
  <c r="BG81" i="8"/>
  <c r="BG83" i="8" s="1"/>
  <c r="BH80" i="8"/>
  <c r="BC6" i="8"/>
  <c r="BF91" i="8"/>
  <c r="BF93" i="8"/>
  <c r="BB15" i="8"/>
  <c r="BB17" i="8" s="1"/>
  <c r="BC32" i="8" s="1"/>
  <c r="BC34" i="8" s="1"/>
  <c r="BB8" i="8"/>
  <c r="BB26" i="8" s="1"/>
  <c r="BK109" i="8"/>
  <c r="D107" i="8"/>
  <c r="BK121" i="8"/>
  <c r="D121" i="8" s="1"/>
  <c r="D119" i="8"/>
  <c r="BD22" i="8"/>
  <c r="BE16" i="8"/>
  <c r="BE25" i="8" s="1"/>
  <c r="BJ68" i="8"/>
  <c r="BI69" i="8"/>
  <c r="BI71" i="8" s="1"/>
  <c r="BJ86" i="8"/>
  <c r="BI87" i="8"/>
  <c r="BI89" i="8" s="1"/>
  <c r="BF7" i="8" s="1"/>
  <c r="BE4" i="8"/>
  <c r="BA24" i="8"/>
  <c r="BK117" i="7"/>
  <c r="BJ118" i="7"/>
  <c r="BJ120" i="7" s="1"/>
  <c r="BG16" i="7" s="1"/>
  <c r="BJ68" i="7"/>
  <c r="BI69" i="7"/>
  <c r="BI71" i="7" s="1"/>
  <c r="BF4" i="7" s="1"/>
  <c r="BL111" i="7"/>
  <c r="BK112" i="7"/>
  <c r="BK114" i="7" s="1"/>
  <c r="BH15" i="7" s="1"/>
  <c r="BJ100" i="7"/>
  <c r="BJ102" i="7" s="1"/>
  <c r="BK99" i="7"/>
  <c r="BG86" i="7"/>
  <c r="BF87" i="7"/>
  <c r="BF89" i="7" s="1"/>
  <c r="BC7" i="7" s="1"/>
  <c r="BC25" i="7" s="1"/>
  <c r="BG81" i="7"/>
  <c r="BG83" i="7" s="1"/>
  <c r="BH80" i="7"/>
  <c r="BK74" i="7"/>
  <c r="BJ75" i="7"/>
  <c r="BJ77" i="7" s="1"/>
  <c r="BG5" i="7" s="1"/>
  <c r="BG23" i="7" s="1"/>
  <c r="BE91" i="7"/>
  <c r="BE93" i="7" s="1"/>
  <c r="BF23" i="7"/>
  <c r="BC6" i="7"/>
  <c r="BJ106" i="7"/>
  <c r="BJ108" i="7" s="1"/>
  <c r="BG14" i="7" s="1"/>
  <c r="BK105" i="7"/>
  <c r="BI122" i="7"/>
  <c r="BI124" i="7" s="1"/>
  <c r="BF13" i="7"/>
  <c r="BF17" i="7" s="1"/>
  <c r="BG32" i="7" s="1"/>
  <c r="BG34" i="7" s="1"/>
  <c r="BB24" i="7"/>
  <c r="BB8" i="7"/>
  <c r="BB26" i="7" s="1"/>
  <c r="BD93" i="4"/>
  <c r="BG80" i="4"/>
  <c r="BF81" i="4"/>
  <c r="BF83" i="4" s="1"/>
  <c r="BC6" i="4" s="1"/>
  <c r="BC24" i="4" s="1"/>
  <c r="BJ105" i="4"/>
  <c r="BI106" i="4"/>
  <c r="BI108" i="4" s="1"/>
  <c r="BF14" i="4" s="1"/>
  <c r="BF23" i="4" s="1"/>
  <c r="BJ112" i="4"/>
  <c r="BJ114" i="4" s="1"/>
  <c r="BG15" i="4" s="1"/>
  <c r="BK111" i="4"/>
  <c r="BI118" i="4"/>
  <c r="BI120" i="4" s="1"/>
  <c r="BF16" i="4" s="1"/>
  <c r="BJ117" i="4"/>
  <c r="BF69" i="4"/>
  <c r="BF71" i="4" s="1"/>
  <c r="BG68" i="4"/>
  <c r="BL74" i="4"/>
  <c r="BK75" i="4"/>
  <c r="BK77" i="4" s="1"/>
  <c r="BH5" i="4" s="1"/>
  <c r="BB4" i="4"/>
  <c r="BA22" i="4"/>
  <c r="BA8" i="4"/>
  <c r="BA26" i="4" s="1"/>
  <c r="BF86" i="4"/>
  <c r="BE87" i="4"/>
  <c r="BE89" i="4" s="1"/>
  <c r="BB7" i="4" s="1"/>
  <c r="BB25" i="4" s="1"/>
  <c r="BH122" i="4"/>
  <c r="BH124" i="4" s="1"/>
  <c r="BE13" i="4"/>
  <c r="BE17" i="4" s="1"/>
  <c r="BJ99" i="4"/>
  <c r="BI100" i="4"/>
  <c r="BI102" i="4" s="1"/>
  <c r="BL75" i="8" l="1"/>
  <c r="BL77" i="8" s="1"/>
  <c r="BI5" i="8" s="1"/>
  <c r="BI23" i="8" s="1"/>
  <c r="BM74" i="8"/>
  <c r="BE4" i="14"/>
  <c r="BJ70" i="14"/>
  <c r="BI71" i="14"/>
  <c r="BI73" i="14" s="1"/>
  <c r="BN119" i="14"/>
  <c r="BM120" i="14"/>
  <c r="BM122" i="14" s="1"/>
  <c r="BJ15" i="14" s="1"/>
  <c r="BL77" i="14"/>
  <c r="BL79" i="14" s="1"/>
  <c r="BI5" i="14" s="1"/>
  <c r="BM76" i="14"/>
  <c r="BH83" i="14"/>
  <c r="BH85" i="14" s="1"/>
  <c r="BE6" i="14" s="1"/>
  <c r="BE26" i="14" s="1"/>
  <c r="BI82" i="14"/>
  <c r="BH25" i="14"/>
  <c r="BD24" i="14"/>
  <c r="BD8" i="14"/>
  <c r="BD28" i="14" s="1"/>
  <c r="BM114" i="14"/>
  <c r="BM116" i="14" s="1"/>
  <c r="BJ17" i="14" s="1"/>
  <c r="BN113" i="14"/>
  <c r="BN125" i="14"/>
  <c r="BM126" i="14"/>
  <c r="BM128" i="14" s="1"/>
  <c r="BM16" i="14" s="1"/>
  <c r="BL102" i="14"/>
  <c r="BL104" i="14" s="1"/>
  <c r="BM101" i="14"/>
  <c r="BK136" i="14"/>
  <c r="BK138" i="14" s="1"/>
  <c r="BH13" i="14"/>
  <c r="BH19" i="14" s="1"/>
  <c r="BI34" i="14" s="1"/>
  <c r="BI36" i="14" s="1"/>
  <c r="BG93" i="14"/>
  <c r="BG95" i="14" s="1"/>
  <c r="BM131" i="14"/>
  <c r="BM132" i="14" s="1"/>
  <c r="BL134" i="14"/>
  <c r="BI18" i="14" s="1"/>
  <c r="BL108" i="14"/>
  <c r="BL110" i="14" s="1"/>
  <c r="BI14" i="14" s="1"/>
  <c r="BM107" i="14"/>
  <c r="BI89" i="14"/>
  <c r="BI91" i="14" s="1"/>
  <c r="BF7" i="14" s="1"/>
  <c r="BF27" i="14" s="1"/>
  <c r="BJ88" i="14"/>
  <c r="BI83" i="13"/>
  <c r="BI85" i="13" s="1"/>
  <c r="BF6" i="13" s="1"/>
  <c r="BF26" i="13" s="1"/>
  <c r="BJ82" i="13"/>
  <c r="BM120" i="13"/>
  <c r="BM122" i="13" s="1"/>
  <c r="BJ15" i="13" s="1"/>
  <c r="BN119" i="13"/>
  <c r="BN113" i="13"/>
  <c r="BM114" i="13"/>
  <c r="BM116" i="13" s="1"/>
  <c r="BJ17" i="13" s="1"/>
  <c r="BL102" i="13"/>
  <c r="BL104" i="13" s="1"/>
  <c r="BM101" i="13"/>
  <c r="BK136" i="13"/>
  <c r="BK138" i="13" s="1"/>
  <c r="BH13" i="13"/>
  <c r="BH19" i="13" s="1"/>
  <c r="BI34" i="13" s="1"/>
  <c r="BI36" i="13" s="1"/>
  <c r="BN125" i="13"/>
  <c r="BM126" i="13"/>
  <c r="BM128" i="13" s="1"/>
  <c r="BM16" i="13" s="1"/>
  <c r="BI71" i="13"/>
  <c r="BI73" i="13" s="1"/>
  <c r="BJ70" i="13"/>
  <c r="BJ88" i="13"/>
  <c r="BI89" i="13"/>
  <c r="BI91" i="13" s="1"/>
  <c r="BF7" i="13" s="1"/>
  <c r="BF27" i="13" s="1"/>
  <c r="BH93" i="13"/>
  <c r="BH95" i="13" s="1"/>
  <c r="BE4" i="13"/>
  <c r="BD24" i="13"/>
  <c r="BD8" i="13"/>
  <c r="BD28" i="13" s="1"/>
  <c r="BM108" i="13"/>
  <c r="BM110" i="13" s="1"/>
  <c r="BJ14" i="13" s="1"/>
  <c r="BN107" i="13"/>
  <c r="BL77" i="13"/>
  <c r="BL79" i="13" s="1"/>
  <c r="BI5" i="13" s="1"/>
  <c r="BI25" i="13" s="1"/>
  <c r="BM76" i="13"/>
  <c r="BN131" i="13"/>
  <c r="BM132" i="13"/>
  <c r="BM134" i="13" s="1"/>
  <c r="BJ18" i="13" s="1"/>
  <c r="BM126" i="10"/>
  <c r="BM128" i="10" s="1"/>
  <c r="BN125" i="10"/>
  <c r="BM120" i="10"/>
  <c r="BM122" i="10" s="1"/>
  <c r="BJ15" i="10" s="1"/>
  <c r="BN119" i="10"/>
  <c r="BG93" i="10"/>
  <c r="BG95" i="10" s="1"/>
  <c r="BH25" i="10"/>
  <c r="BI82" i="10"/>
  <c r="BH83" i="10"/>
  <c r="BH85" i="10" s="1"/>
  <c r="BE6" i="10" s="1"/>
  <c r="BE26" i="10" s="1"/>
  <c r="BD8" i="10"/>
  <c r="BD28" i="10" s="1"/>
  <c r="BD24" i="10"/>
  <c r="BK136" i="10"/>
  <c r="BK138" i="10" s="1"/>
  <c r="BH13" i="10"/>
  <c r="BH19" i="10" s="1"/>
  <c r="BI34" i="10" s="1"/>
  <c r="BM76" i="10"/>
  <c r="BL77" i="10"/>
  <c r="BL79" i="10" s="1"/>
  <c r="BI5" i="10" s="1"/>
  <c r="BJ70" i="10"/>
  <c r="BI71" i="10"/>
  <c r="BI73" i="10" s="1"/>
  <c r="BM107" i="10"/>
  <c r="BL108" i="10"/>
  <c r="BL110" i="10" s="1"/>
  <c r="BI14" i="10" s="1"/>
  <c r="BI89" i="10"/>
  <c r="BI91" i="10" s="1"/>
  <c r="BF7" i="10" s="1"/>
  <c r="BF27" i="10" s="1"/>
  <c r="BJ88" i="10"/>
  <c r="BM114" i="10"/>
  <c r="BM116" i="10" s="1"/>
  <c r="BJ17" i="10" s="1"/>
  <c r="BN113" i="10"/>
  <c r="BM131" i="10"/>
  <c r="BL132" i="10"/>
  <c r="BL134" i="10" s="1"/>
  <c r="BM101" i="10"/>
  <c r="BL102" i="10"/>
  <c r="BL104" i="10" s="1"/>
  <c r="BE4" i="10"/>
  <c r="BG15" i="9"/>
  <c r="BG24" i="9"/>
  <c r="BM111" i="9"/>
  <c r="BM113" i="9" s="1"/>
  <c r="BN110" i="9"/>
  <c r="BM98" i="9"/>
  <c r="BL99" i="9"/>
  <c r="BL101" i="9" s="1"/>
  <c r="BD22" i="9"/>
  <c r="BD8" i="9"/>
  <c r="BD26" i="9" s="1"/>
  <c r="BL117" i="9"/>
  <c r="BL119" i="9" s="1"/>
  <c r="BM116" i="9"/>
  <c r="BH14" i="9"/>
  <c r="BH23" i="9" s="1"/>
  <c r="BK80" i="9"/>
  <c r="BK82" i="9" s="1"/>
  <c r="BH6" i="9" s="1"/>
  <c r="BL79" i="9"/>
  <c r="BN104" i="9"/>
  <c r="BM105" i="9"/>
  <c r="BM107" i="9" s="1"/>
  <c r="BJ67" i="9"/>
  <c r="BI68" i="9"/>
  <c r="BI70" i="9" s="1"/>
  <c r="BM73" i="9"/>
  <c r="BL74" i="9"/>
  <c r="BL76" i="9" s="1"/>
  <c r="BI5" i="9" s="1"/>
  <c r="BK121" i="9"/>
  <c r="BK123" i="9" s="1"/>
  <c r="BH13" i="9"/>
  <c r="BH90" i="9"/>
  <c r="BH92" i="9" s="1"/>
  <c r="BE4" i="9"/>
  <c r="BE16" i="9"/>
  <c r="BE17" i="9" s="1"/>
  <c r="BF32" i="9" s="1"/>
  <c r="BF34" i="9" s="1"/>
  <c r="BE25" i="9"/>
  <c r="BJ85" i="9"/>
  <c r="BI86" i="9"/>
  <c r="BI88" i="9" s="1"/>
  <c r="BF7" i="9" s="1"/>
  <c r="BB24" i="8"/>
  <c r="BF4" i="8"/>
  <c r="BK123" i="8"/>
  <c r="D109" i="8"/>
  <c r="BE22" i="8"/>
  <c r="BC15" i="8"/>
  <c r="BC17" i="8" s="1"/>
  <c r="BD32" i="8" s="1"/>
  <c r="BD34" i="8" s="1"/>
  <c r="BC24" i="8"/>
  <c r="BC8" i="8"/>
  <c r="BC26" i="8" s="1"/>
  <c r="BI80" i="8"/>
  <c r="BH81" i="8"/>
  <c r="BH83" i="8" s="1"/>
  <c r="BF16" i="8"/>
  <c r="BF25" i="8" s="1"/>
  <c r="BJ87" i="8"/>
  <c r="BJ89" i="8" s="1"/>
  <c r="BG7" i="8" s="1"/>
  <c r="BK86" i="8"/>
  <c r="BJ69" i="8"/>
  <c r="BJ71" i="8" s="1"/>
  <c r="BK68" i="8"/>
  <c r="BD6" i="8"/>
  <c r="BG91" i="8"/>
  <c r="BG93" i="8" s="1"/>
  <c r="BK68" i="7"/>
  <c r="BJ69" i="7"/>
  <c r="BJ71" i="7" s="1"/>
  <c r="BG4" i="7" s="1"/>
  <c r="BL117" i="7"/>
  <c r="BK118" i="7"/>
  <c r="BK120" i="7" s="1"/>
  <c r="BH16" i="7" s="1"/>
  <c r="BK75" i="7"/>
  <c r="BK77" i="7" s="1"/>
  <c r="BH5" i="7" s="1"/>
  <c r="BL74" i="7"/>
  <c r="BL105" i="7"/>
  <c r="BK106" i="7"/>
  <c r="BK108" i="7" s="1"/>
  <c r="BH14" i="7" s="1"/>
  <c r="BL99" i="7"/>
  <c r="BK100" i="7"/>
  <c r="BK102" i="7" s="1"/>
  <c r="BG87" i="7"/>
  <c r="BG89" i="7" s="1"/>
  <c r="BD7" i="7" s="1"/>
  <c r="BD25" i="7" s="1"/>
  <c r="BH86" i="7"/>
  <c r="BJ122" i="7"/>
  <c r="BJ124" i="7" s="1"/>
  <c r="BG13" i="7"/>
  <c r="BG17" i="7" s="1"/>
  <c r="BH32" i="7" s="1"/>
  <c r="BH34" i="7" s="1"/>
  <c r="BI80" i="7"/>
  <c r="BH81" i="7"/>
  <c r="BH83" i="7" s="1"/>
  <c r="BF22" i="7"/>
  <c r="BC24" i="7"/>
  <c r="BC8" i="7"/>
  <c r="BC26" i="7" s="1"/>
  <c r="BM111" i="7"/>
  <c r="BL112" i="7"/>
  <c r="BL114" i="7" s="1"/>
  <c r="BI15" i="7" s="1"/>
  <c r="BD6" i="7"/>
  <c r="BF91" i="7"/>
  <c r="BF93" i="7" s="1"/>
  <c r="BE91" i="4"/>
  <c r="BE93" i="4" s="1"/>
  <c r="BB22" i="4"/>
  <c r="BB8" i="4"/>
  <c r="BB26" i="4" s="1"/>
  <c r="BM74" i="4"/>
  <c r="BL75" i="4"/>
  <c r="BL77" i="4" s="1"/>
  <c r="BI5" i="4" s="1"/>
  <c r="BG69" i="4"/>
  <c r="BG71" i="4" s="1"/>
  <c r="BH68" i="4"/>
  <c r="BC4" i="4"/>
  <c r="BJ118" i="4"/>
  <c r="BJ120" i="4" s="1"/>
  <c r="BG16" i="4" s="1"/>
  <c r="BK117" i="4"/>
  <c r="BI122" i="4"/>
  <c r="BI124" i="4" s="1"/>
  <c r="BF13" i="4"/>
  <c r="BF17" i="4" s="1"/>
  <c r="BJ100" i="4"/>
  <c r="BJ102" i="4" s="1"/>
  <c r="BK99" i="4"/>
  <c r="BL111" i="4"/>
  <c r="BK112" i="4"/>
  <c r="BK114" i="4" s="1"/>
  <c r="BH15" i="4" s="1"/>
  <c r="BJ106" i="4"/>
  <c r="BJ108" i="4" s="1"/>
  <c r="BG14" i="4" s="1"/>
  <c r="BG23" i="4" s="1"/>
  <c r="BK105" i="4"/>
  <c r="BG86" i="4"/>
  <c r="BF87" i="4"/>
  <c r="BF89" i="4" s="1"/>
  <c r="BC7" i="4" s="1"/>
  <c r="BC25" i="4" s="1"/>
  <c r="BG81" i="4"/>
  <c r="BG83" i="4" s="1"/>
  <c r="BD6" i="4" s="1"/>
  <c r="BD24" i="4" s="1"/>
  <c r="BH80" i="4"/>
  <c r="BM75" i="8" l="1"/>
  <c r="BM77" i="8" s="1"/>
  <c r="BJ5" i="8" s="1"/>
  <c r="BJ23" i="8" s="1"/>
  <c r="BN74" i="8"/>
  <c r="BJ89" i="14"/>
  <c r="BJ91" i="14" s="1"/>
  <c r="BG7" i="14" s="1"/>
  <c r="BG27" i="14" s="1"/>
  <c r="BK88" i="14"/>
  <c r="BN107" i="14"/>
  <c r="BM108" i="14"/>
  <c r="BM110" i="14" s="1"/>
  <c r="BJ14" i="14" s="1"/>
  <c r="BJ82" i="14"/>
  <c r="BI83" i="14"/>
  <c r="BI85" i="14" s="1"/>
  <c r="BF6" i="14" s="1"/>
  <c r="BF26" i="14" s="1"/>
  <c r="BN76" i="14"/>
  <c r="BM77" i="14"/>
  <c r="BM79" i="14" s="1"/>
  <c r="BJ5" i="14" s="1"/>
  <c r="BJ25" i="14" s="1"/>
  <c r="BI25" i="14"/>
  <c r="BN120" i="14"/>
  <c r="BN122" i="14" s="1"/>
  <c r="BK15" i="14" s="1"/>
  <c r="BO119" i="14"/>
  <c r="BN131" i="14"/>
  <c r="BN132" i="14" s="1"/>
  <c r="BM134" i="14"/>
  <c r="BJ18" i="14" s="1"/>
  <c r="BM102" i="14"/>
  <c r="BM104" i="14" s="1"/>
  <c r="BN101" i="14"/>
  <c r="BF4" i="14"/>
  <c r="BL136" i="14"/>
  <c r="BL138" i="14" s="1"/>
  <c r="BI13" i="14"/>
  <c r="BI19" i="14" s="1"/>
  <c r="BJ34" i="14" s="1"/>
  <c r="BJ36" i="14" s="1"/>
  <c r="BJ71" i="14"/>
  <c r="BJ73" i="14" s="1"/>
  <c r="BK70" i="14"/>
  <c r="BE8" i="14"/>
  <c r="BE28" i="14" s="1"/>
  <c r="BE24" i="14"/>
  <c r="BN126" i="14"/>
  <c r="BN128" i="14" s="1"/>
  <c r="BN16" i="14" s="1"/>
  <c r="BO125" i="14"/>
  <c r="BH93" i="14"/>
  <c r="BH95" i="14" s="1"/>
  <c r="BN114" i="14"/>
  <c r="BN116" i="14" s="1"/>
  <c r="BK17" i="14" s="1"/>
  <c r="BO113" i="14"/>
  <c r="BI93" i="13"/>
  <c r="BI95" i="13" s="1"/>
  <c r="BF4" i="13"/>
  <c r="BO125" i="13"/>
  <c r="BN126" i="13"/>
  <c r="BN128" i="13" s="1"/>
  <c r="BN16" i="13" s="1"/>
  <c r="BO131" i="13"/>
  <c r="BN132" i="13"/>
  <c r="BN134" i="13" s="1"/>
  <c r="BK18" i="13" s="1"/>
  <c r="BM102" i="13"/>
  <c r="BM104" i="13" s="1"/>
  <c r="BN101" i="13"/>
  <c r="BL136" i="13"/>
  <c r="BL138" i="13" s="1"/>
  <c r="BI13" i="13"/>
  <c r="BI19" i="13" s="1"/>
  <c r="BJ34" i="13" s="1"/>
  <c r="BJ36" i="13" s="1"/>
  <c r="BO113" i="13"/>
  <c r="BN114" i="13"/>
  <c r="BN116" i="13" s="1"/>
  <c r="BK17" i="13" s="1"/>
  <c r="BN120" i="13"/>
  <c r="BN122" i="13" s="1"/>
  <c r="BK15" i="13" s="1"/>
  <c r="BO119" i="13"/>
  <c r="BJ71" i="13"/>
  <c r="BJ73" i="13" s="1"/>
  <c r="BK70" i="13"/>
  <c r="BM77" i="13"/>
  <c r="BM79" i="13" s="1"/>
  <c r="BJ5" i="13" s="1"/>
  <c r="BJ25" i="13" s="1"/>
  <c r="BN76" i="13"/>
  <c r="BE24" i="13"/>
  <c r="BE8" i="13"/>
  <c r="BE28" i="13" s="1"/>
  <c r="BK82" i="13"/>
  <c r="BJ83" i="13"/>
  <c r="BJ85" i="13" s="1"/>
  <c r="BG6" i="13" s="1"/>
  <c r="BG26" i="13" s="1"/>
  <c r="BO107" i="13"/>
  <c r="BN108" i="13"/>
  <c r="BN110" i="13" s="1"/>
  <c r="BK14" i="13" s="1"/>
  <c r="BJ89" i="13"/>
  <c r="BJ91" i="13" s="1"/>
  <c r="BG7" i="13" s="1"/>
  <c r="BG27" i="13" s="1"/>
  <c r="BK88" i="13"/>
  <c r="BN126" i="10"/>
  <c r="BN128" i="10" s="1"/>
  <c r="BO125" i="10"/>
  <c r="BH93" i="10"/>
  <c r="BH95" i="10" s="1"/>
  <c r="BO119" i="10"/>
  <c r="BN120" i="10"/>
  <c r="BN122" i="10" s="1"/>
  <c r="BK15" i="10" s="1"/>
  <c r="BJ82" i="10"/>
  <c r="BI83" i="10"/>
  <c r="BI85" i="10" s="1"/>
  <c r="BF6" i="10" s="1"/>
  <c r="BF26" i="10" s="1"/>
  <c r="BK88" i="10"/>
  <c r="BJ89" i="10"/>
  <c r="BJ91" i="10" s="1"/>
  <c r="BG7" i="10" s="1"/>
  <c r="BG27" i="10" s="1"/>
  <c r="BF4" i="10"/>
  <c r="BL136" i="10"/>
  <c r="BL138" i="10" s="1"/>
  <c r="BI13" i="10"/>
  <c r="BI19" i="10" s="1"/>
  <c r="BJ34" i="10" s="1"/>
  <c r="BN107" i="10"/>
  <c r="BM108" i="10"/>
  <c r="BM110" i="10" s="1"/>
  <c r="BJ14" i="10" s="1"/>
  <c r="BI25" i="10"/>
  <c r="BM102" i="10"/>
  <c r="BM104" i="10" s="1"/>
  <c r="BN101" i="10"/>
  <c r="BE24" i="10"/>
  <c r="BE8" i="10"/>
  <c r="BE28" i="10" s="1"/>
  <c r="BM77" i="10"/>
  <c r="BM79" i="10" s="1"/>
  <c r="BJ5" i="10" s="1"/>
  <c r="BN76" i="10"/>
  <c r="BN131" i="10"/>
  <c r="BM132" i="10"/>
  <c r="BM134" i="10" s="1"/>
  <c r="BJ71" i="10"/>
  <c r="BJ73" i="10" s="1"/>
  <c r="BK70" i="10"/>
  <c r="BO113" i="10"/>
  <c r="BN114" i="10"/>
  <c r="BN116" i="10" s="1"/>
  <c r="BK17" i="10" s="1"/>
  <c r="BF16" i="9"/>
  <c r="BF17" i="9" s="1"/>
  <c r="BG32" i="9" s="1"/>
  <c r="BG34" i="9" s="1"/>
  <c r="BF25" i="9"/>
  <c r="BN116" i="9"/>
  <c r="BM117" i="9"/>
  <c r="BM119" i="9" s="1"/>
  <c r="BL121" i="9"/>
  <c r="BL123" i="9" s="1"/>
  <c r="BI13" i="9"/>
  <c r="BI14" i="9"/>
  <c r="BI23" i="9" s="1"/>
  <c r="BM99" i="9"/>
  <c r="BM101" i="9" s="1"/>
  <c r="BN98" i="9"/>
  <c r="BI90" i="9"/>
  <c r="BI92" i="9" s="1"/>
  <c r="BF4" i="9"/>
  <c r="BE22" i="9"/>
  <c r="BE8" i="9"/>
  <c r="BE26" i="9" s="1"/>
  <c r="BK85" i="9"/>
  <c r="BJ86" i="9"/>
  <c r="BJ88" i="9" s="1"/>
  <c r="BG7" i="9" s="1"/>
  <c r="BM74" i="9"/>
  <c r="BM76" i="9" s="1"/>
  <c r="BJ5" i="9" s="1"/>
  <c r="BN73" i="9"/>
  <c r="BO110" i="9"/>
  <c r="BN111" i="9"/>
  <c r="BN113" i="9" s="1"/>
  <c r="BJ68" i="9"/>
  <c r="BJ70" i="9" s="1"/>
  <c r="BK67" i="9"/>
  <c r="BN105" i="9"/>
  <c r="BN107" i="9" s="1"/>
  <c r="BO104" i="9"/>
  <c r="BL80" i="9"/>
  <c r="BL82" i="9" s="1"/>
  <c r="BI6" i="9" s="1"/>
  <c r="BM79" i="9"/>
  <c r="BH15" i="9"/>
  <c r="BE6" i="8"/>
  <c r="BH91" i="8"/>
  <c r="BH93" i="8" s="1"/>
  <c r="BI81" i="8"/>
  <c r="BI83" i="8" s="1"/>
  <c r="BJ80" i="8"/>
  <c r="D123" i="8"/>
  <c r="BK125" i="8"/>
  <c r="BK69" i="8"/>
  <c r="BK71" i="8" s="1"/>
  <c r="BL68" i="8"/>
  <c r="BK87" i="8"/>
  <c r="BK89" i="8" s="1"/>
  <c r="BH7" i="8" s="1"/>
  <c r="BL86" i="8"/>
  <c r="BF22" i="8"/>
  <c r="BD15" i="8"/>
  <c r="BD17" i="8" s="1"/>
  <c r="BE32" i="8" s="1"/>
  <c r="BE34" i="8" s="1"/>
  <c r="BD24" i="8"/>
  <c r="BD8" i="8"/>
  <c r="BG16" i="8"/>
  <c r="BG25" i="8"/>
  <c r="BG4" i="8"/>
  <c r="BL118" i="7"/>
  <c r="BL120" i="7" s="1"/>
  <c r="BI16" i="7" s="1"/>
  <c r="BM117" i="7"/>
  <c r="BL68" i="7"/>
  <c r="BK69" i="7"/>
  <c r="BK71" i="7" s="1"/>
  <c r="BH4" i="7" s="1"/>
  <c r="BK122" i="7"/>
  <c r="BK124" i="7" s="1"/>
  <c r="BH13" i="7"/>
  <c r="BH17" i="7" s="1"/>
  <c r="BI32" i="7" s="1"/>
  <c r="BI34" i="7" s="1"/>
  <c r="BM99" i="7"/>
  <c r="BL100" i="7"/>
  <c r="BL102" i="7" s="1"/>
  <c r="BG22" i="7"/>
  <c r="BL75" i="7"/>
  <c r="BL77" i="7" s="1"/>
  <c r="BI5" i="7" s="1"/>
  <c r="BI23" i="7" s="1"/>
  <c r="BM74" i="7"/>
  <c r="BE6" i="7"/>
  <c r="BG91" i="7"/>
  <c r="BG93" i="7" s="1"/>
  <c r="BD24" i="7"/>
  <c r="BD8" i="7"/>
  <c r="BD26" i="7" s="1"/>
  <c r="BM112" i="7"/>
  <c r="BM114" i="7" s="1"/>
  <c r="BJ15" i="7" s="1"/>
  <c r="BN111" i="7"/>
  <c r="BH23" i="7"/>
  <c r="BI81" i="7"/>
  <c r="BI83" i="7" s="1"/>
  <c r="BJ80" i="7"/>
  <c r="BM105" i="7"/>
  <c r="BL106" i="7"/>
  <c r="BL108" i="7" s="1"/>
  <c r="BI14" i="7" s="1"/>
  <c r="BI86" i="7"/>
  <c r="BH87" i="7"/>
  <c r="BH89" i="7" s="1"/>
  <c r="BE7" i="7" s="1"/>
  <c r="BE25" i="7" s="1"/>
  <c r="BJ122" i="4"/>
  <c r="BJ124" i="4" s="1"/>
  <c r="BG13" i="4"/>
  <c r="BG17" i="4" s="1"/>
  <c r="BL117" i="4"/>
  <c r="BK118" i="4"/>
  <c r="BK120" i="4" s="1"/>
  <c r="BH16" i="4" s="1"/>
  <c r="BC22" i="4"/>
  <c r="BC8" i="4"/>
  <c r="BC26" i="4" s="1"/>
  <c r="BF91" i="4"/>
  <c r="BF93" i="4" s="1"/>
  <c r="BI80" i="4"/>
  <c r="BH81" i="4"/>
  <c r="BH83" i="4" s="1"/>
  <c r="BE6" i="4" s="1"/>
  <c r="BE24" i="4" s="1"/>
  <c r="BI68" i="4"/>
  <c r="BH69" i="4"/>
  <c r="BH71" i="4" s="1"/>
  <c r="BD4" i="4"/>
  <c r="BG87" i="4"/>
  <c r="BG89" i="4" s="1"/>
  <c r="BD7" i="4" s="1"/>
  <c r="BD25" i="4" s="1"/>
  <c r="BH86" i="4"/>
  <c r="BM75" i="4"/>
  <c r="BM77" i="4" s="1"/>
  <c r="BJ5" i="4" s="1"/>
  <c r="BN74" i="4"/>
  <c r="BK106" i="4"/>
  <c r="BK108" i="4" s="1"/>
  <c r="BH14" i="4" s="1"/>
  <c r="BH23" i="4" s="1"/>
  <c r="BL105" i="4"/>
  <c r="BL112" i="4"/>
  <c r="BL114" i="4" s="1"/>
  <c r="BI15" i="4" s="1"/>
  <c r="BM111" i="4"/>
  <c r="BK100" i="4"/>
  <c r="BK102" i="4" s="1"/>
  <c r="BL99" i="4"/>
  <c r="BO74" i="8" l="1"/>
  <c r="BN75" i="8"/>
  <c r="BN77" i="8" s="1"/>
  <c r="BK5" i="8" s="1"/>
  <c r="BK23" i="8" s="1"/>
  <c r="BP113" i="14"/>
  <c r="BO114" i="14"/>
  <c r="BO116" i="14" s="1"/>
  <c r="BL17" i="14" s="1"/>
  <c r="BO131" i="14"/>
  <c r="BO132" i="14" s="1"/>
  <c r="BN134" i="14"/>
  <c r="BK18" i="14" s="1"/>
  <c r="BP119" i="14"/>
  <c r="BO120" i="14"/>
  <c r="BO122" i="14" s="1"/>
  <c r="BL15" i="14" s="1"/>
  <c r="BO126" i="14"/>
  <c r="BO128" i="14" s="1"/>
  <c r="BO16" i="14" s="1"/>
  <c r="BP125" i="14"/>
  <c r="BO76" i="14"/>
  <c r="BN77" i="14"/>
  <c r="BN79" i="14" s="1"/>
  <c r="BK5" i="14" s="1"/>
  <c r="BG4" i="14"/>
  <c r="BJ83" i="14"/>
  <c r="BJ85" i="14" s="1"/>
  <c r="BG6" i="14" s="1"/>
  <c r="BG26" i="14" s="1"/>
  <c r="BK82" i="14"/>
  <c r="BN108" i="14"/>
  <c r="BN110" i="14" s="1"/>
  <c r="BK14" i="14" s="1"/>
  <c r="BO107" i="14"/>
  <c r="BL70" i="14"/>
  <c r="BK71" i="14"/>
  <c r="BK73" i="14" s="1"/>
  <c r="BF8" i="14"/>
  <c r="BF28" i="14" s="1"/>
  <c r="BF24" i="14"/>
  <c r="BK89" i="14"/>
  <c r="BK91" i="14" s="1"/>
  <c r="BH7" i="14" s="1"/>
  <c r="BH27" i="14" s="1"/>
  <c r="BL88" i="14"/>
  <c r="BI93" i="14"/>
  <c r="BI95" i="14" s="1"/>
  <c r="BN102" i="14"/>
  <c r="BN104" i="14" s="1"/>
  <c r="BO101" i="14"/>
  <c r="BM136" i="14"/>
  <c r="BM138" i="14" s="1"/>
  <c r="BJ13" i="14"/>
  <c r="BJ19" i="14" s="1"/>
  <c r="BK34" i="14" s="1"/>
  <c r="BK36" i="14" s="1"/>
  <c r="BN102" i="13"/>
  <c r="BN104" i="13" s="1"/>
  <c r="BO101" i="13"/>
  <c r="BO114" i="13"/>
  <c r="BO116" i="13" s="1"/>
  <c r="BL17" i="13" s="1"/>
  <c r="BP113" i="13"/>
  <c r="BM136" i="13"/>
  <c r="BM138" i="13" s="1"/>
  <c r="BJ13" i="13"/>
  <c r="BJ19" i="13" s="1"/>
  <c r="BK34" i="13" s="1"/>
  <c r="BK36" i="13" s="1"/>
  <c r="BO132" i="13"/>
  <c r="BO134" i="13" s="1"/>
  <c r="BL18" i="13" s="1"/>
  <c r="BP131" i="13"/>
  <c r="BL88" i="13"/>
  <c r="BK89" i="13"/>
  <c r="BK91" i="13" s="1"/>
  <c r="BH7" i="13" s="1"/>
  <c r="BH27" i="13" s="1"/>
  <c r="BO108" i="13"/>
  <c r="BO110" i="13" s="1"/>
  <c r="BL14" i="13" s="1"/>
  <c r="BP107" i="13"/>
  <c r="BK83" i="13"/>
  <c r="BK85" i="13" s="1"/>
  <c r="BH6" i="13" s="1"/>
  <c r="BH26" i="13" s="1"/>
  <c r="BL82" i="13"/>
  <c r="BP125" i="13"/>
  <c r="BO126" i="13"/>
  <c r="BO128" i="13" s="1"/>
  <c r="BO16" i="13" s="1"/>
  <c r="BF24" i="13"/>
  <c r="BF8" i="13"/>
  <c r="BF28" i="13" s="1"/>
  <c r="BN77" i="13"/>
  <c r="BN79" i="13" s="1"/>
  <c r="BK5" i="13" s="1"/>
  <c r="BK25" i="13" s="1"/>
  <c r="BO76" i="13"/>
  <c r="BK71" i="13"/>
  <c r="BK73" i="13" s="1"/>
  <c r="BL70" i="13"/>
  <c r="BJ93" i="13"/>
  <c r="BJ95" i="13" s="1"/>
  <c r="BG4" i="13"/>
  <c r="BP119" i="13"/>
  <c r="BO120" i="13"/>
  <c r="BO122" i="13" s="1"/>
  <c r="BL15" i="13" s="1"/>
  <c r="BP125" i="10"/>
  <c r="BO126" i="10"/>
  <c r="BO128" i="10" s="1"/>
  <c r="BI93" i="10"/>
  <c r="BI95" i="10" s="1"/>
  <c r="BO120" i="10"/>
  <c r="BO122" i="10" s="1"/>
  <c r="BL15" i="10" s="1"/>
  <c r="BP119" i="10"/>
  <c r="BK82" i="10"/>
  <c r="BJ83" i="10"/>
  <c r="BJ85" i="10" s="1"/>
  <c r="BG6" i="10" s="1"/>
  <c r="BG26" i="10" s="1"/>
  <c r="BK71" i="10"/>
  <c r="BK73" i="10" s="1"/>
  <c r="BL70" i="10"/>
  <c r="BM136" i="10"/>
  <c r="BM138" i="10" s="1"/>
  <c r="BJ13" i="10"/>
  <c r="BJ19" i="10" s="1"/>
  <c r="BK34" i="10" s="1"/>
  <c r="BP113" i="10"/>
  <c r="BO114" i="10"/>
  <c r="BO116" i="10" s="1"/>
  <c r="BL17" i="10" s="1"/>
  <c r="BF24" i="10"/>
  <c r="BF8" i="10"/>
  <c r="BF28" i="10" s="1"/>
  <c r="BK89" i="10"/>
  <c r="BK91" i="10" s="1"/>
  <c r="BH7" i="10" s="1"/>
  <c r="BH27" i="10" s="1"/>
  <c r="BL88" i="10"/>
  <c r="BJ93" i="10"/>
  <c r="BJ95" i="10" s="1"/>
  <c r="BG4" i="10"/>
  <c r="BN132" i="10"/>
  <c r="BN134" i="10" s="1"/>
  <c r="BO131" i="10"/>
  <c r="BO101" i="10"/>
  <c r="BN102" i="10"/>
  <c r="BN104" i="10" s="1"/>
  <c r="BO107" i="10"/>
  <c r="BN108" i="10"/>
  <c r="BN110" i="10" s="1"/>
  <c r="BK14" i="10" s="1"/>
  <c r="BN77" i="10"/>
  <c r="BN79" i="10" s="1"/>
  <c r="BK5" i="10" s="1"/>
  <c r="BO76" i="10"/>
  <c r="BJ25" i="10"/>
  <c r="BH24" i="9"/>
  <c r="BN79" i="9"/>
  <c r="BM80" i="9"/>
  <c r="BM82" i="9" s="1"/>
  <c r="BJ6" i="9" s="1"/>
  <c r="BN99" i="9"/>
  <c r="BN101" i="9" s="1"/>
  <c r="BO98" i="9"/>
  <c r="BM121" i="9"/>
  <c r="BM123" i="9" s="1"/>
  <c r="BJ13" i="9"/>
  <c r="BP110" i="9"/>
  <c r="BO111" i="9"/>
  <c r="BO113" i="9" s="1"/>
  <c r="BN74" i="9"/>
  <c r="BN76" i="9" s="1"/>
  <c r="BK5" i="9" s="1"/>
  <c r="BO73" i="9"/>
  <c r="BO116" i="9"/>
  <c r="BN117" i="9"/>
  <c r="BN119" i="9" s="1"/>
  <c r="BO105" i="9"/>
  <c r="BO107" i="9" s="1"/>
  <c r="BP104" i="9"/>
  <c r="BK68" i="9"/>
  <c r="BK70" i="9" s="1"/>
  <c r="BL67" i="9"/>
  <c r="BL85" i="9"/>
  <c r="BK86" i="9"/>
  <c r="BK88" i="9" s="1"/>
  <c r="BH7" i="9" s="1"/>
  <c r="BF8" i="9"/>
  <c r="BF26" i="9" s="1"/>
  <c r="BF22" i="9"/>
  <c r="BI15" i="9"/>
  <c r="BI24" i="9"/>
  <c r="BJ90" i="9"/>
  <c r="BJ92" i="9" s="1"/>
  <c r="BG4" i="9"/>
  <c r="BJ14" i="9"/>
  <c r="BJ23" i="9" s="1"/>
  <c r="BG16" i="9"/>
  <c r="BG17" i="9" s="1"/>
  <c r="BH32" i="9" s="1"/>
  <c r="BH34" i="9" s="1"/>
  <c r="BM86" i="8"/>
  <c r="BL87" i="8"/>
  <c r="BL89" i="8" s="1"/>
  <c r="BI7" i="8" s="1"/>
  <c r="BI25" i="8" s="1"/>
  <c r="BM68" i="8"/>
  <c r="BL69" i="8"/>
  <c r="BL71" i="8" s="1"/>
  <c r="BH16" i="8"/>
  <c r="BH25" i="8" s="1"/>
  <c r="BK80" i="8"/>
  <c r="BJ81" i="8"/>
  <c r="BJ83" i="8" s="1"/>
  <c r="BF6" i="8"/>
  <c r="BI91" i="8"/>
  <c r="BI93" i="8" s="1"/>
  <c r="BH4" i="8"/>
  <c r="BG22" i="8"/>
  <c r="BE15" i="8"/>
  <c r="BE17" i="8" s="1"/>
  <c r="BF32" i="8" s="1"/>
  <c r="BF34" i="8" s="1"/>
  <c r="BE24" i="8"/>
  <c r="BE8" i="8"/>
  <c r="BE26" i="8" s="1"/>
  <c r="BD26" i="8"/>
  <c r="BM68" i="7"/>
  <c r="BL69" i="7"/>
  <c r="BL71" i="7" s="1"/>
  <c r="BI4" i="7" s="1"/>
  <c r="BN117" i="7"/>
  <c r="BM118" i="7"/>
  <c r="BM120" i="7" s="1"/>
  <c r="BJ16" i="7" s="1"/>
  <c r="BJ34" i="7"/>
  <c r="BH91" i="7"/>
  <c r="BH93" i="7" s="1"/>
  <c r="BF6" i="7"/>
  <c r="BE24" i="7"/>
  <c r="BE8" i="7"/>
  <c r="BE26" i="7" s="1"/>
  <c r="BH22" i="7"/>
  <c r="BM75" i="7"/>
  <c r="BM77" i="7" s="1"/>
  <c r="BJ5" i="7" s="1"/>
  <c r="BN74" i="7"/>
  <c r="BL122" i="7"/>
  <c r="BL124" i="7" s="1"/>
  <c r="BI13" i="7"/>
  <c r="BI17" i="7" s="1"/>
  <c r="BJ32" i="7" s="1"/>
  <c r="BN112" i="7"/>
  <c r="BN114" i="7" s="1"/>
  <c r="BK15" i="7" s="1"/>
  <c r="BO111" i="7"/>
  <c r="BI22" i="7"/>
  <c r="BN99" i="7"/>
  <c r="BM100" i="7"/>
  <c r="BM102" i="7" s="1"/>
  <c r="BK80" i="7"/>
  <c r="BJ81" i="7"/>
  <c r="BJ83" i="7" s="1"/>
  <c r="BI87" i="7"/>
  <c r="BI89" i="7" s="1"/>
  <c r="BF7" i="7" s="1"/>
  <c r="BF25" i="7" s="1"/>
  <c r="BJ86" i="7"/>
  <c r="BN105" i="7"/>
  <c r="BM106" i="7"/>
  <c r="BM108" i="7" s="1"/>
  <c r="BJ14" i="7" s="1"/>
  <c r="BD22" i="4"/>
  <c r="BD8" i="4"/>
  <c r="BD26" i="4" s="1"/>
  <c r="BG91" i="4"/>
  <c r="BE4" i="4"/>
  <c r="BJ68" i="4"/>
  <c r="BI69" i="4"/>
  <c r="BI71" i="4" s="1"/>
  <c r="BL100" i="4"/>
  <c r="BL102" i="4" s="1"/>
  <c r="BM99" i="4"/>
  <c r="BI81" i="4"/>
  <c r="BI83" i="4" s="1"/>
  <c r="BF6" i="4" s="1"/>
  <c r="BF24" i="4" s="1"/>
  <c r="BJ80" i="4"/>
  <c r="BK122" i="4"/>
  <c r="BK124" i="4" s="1"/>
  <c r="BH13" i="4"/>
  <c r="BH17" i="4" s="1"/>
  <c r="BG93" i="4"/>
  <c r="BM112" i="4"/>
  <c r="BM114" i="4" s="1"/>
  <c r="BJ15" i="4" s="1"/>
  <c r="BN111" i="4"/>
  <c r="BL106" i="4"/>
  <c r="BL108" i="4" s="1"/>
  <c r="BI14" i="4" s="1"/>
  <c r="BI23" i="4" s="1"/>
  <c r="BM105" i="4"/>
  <c r="BL118" i="4"/>
  <c r="BL120" i="4" s="1"/>
  <c r="BI16" i="4" s="1"/>
  <c r="BM117" i="4"/>
  <c r="BN75" i="4"/>
  <c r="BN77" i="4" s="1"/>
  <c r="BK5" i="4" s="1"/>
  <c r="BO74" i="4"/>
  <c r="BI86" i="4"/>
  <c r="BH87" i="4"/>
  <c r="BH89" i="4" s="1"/>
  <c r="BE7" i="4" s="1"/>
  <c r="BE25" i="4" s="1"/>
  <c r="BP74" i="8" l="1"/>
  <c r="BO75" i="8"/>
  <c r="BO77" i="8" s="1"/>
  <c r="BL5" i="8" s="1"/>
  <c r="BL23" i="8" s="1"/>
  <c r="BJ93" i="14"/>
  <c r="BJ95" i="14"/>
  <c r="BK25" i="14"/>
  <c r="BG8" i="14"/>
  <c r="BG28" i="14" s="1"/>
  <c r="BG24" i="14"/>
  <c r="BO77" i="14"/>
  <c r="BO79" i="14" s="1"/>
  <c r="BL5" i="14" s="1"/>
  <c r="BP76" i="14"/>
  <c r="BN136" i="14"/>
  <c r="BN138" i="14" s="1"/>
  <c r="BK13" i="14"/>
  <c r="BK19" i="14" s="1"/>
  <c r="BL34" i="14" s="1"/>
  <c r="BL36" i="14" s="1"/>
  <c r="BQ125" i="14"/>
  <c r="BP126" i="14"/>
  <c r="BP128" i="14" s="1"/>
  <c r="BP16" i="14" s="1"/>
  <c r="BP120" i="14"/>
  <c r="BP122" i="14" s="1"/>
  <c r="BM15" i="14" s="1"/>
  <c r="BQ119" i="14"/>
  <c r="BO134" i="14"/>
  <c r="BL18" i="14" s="1"/>
  <c r="BP131" i="14"/>
  <c r="BP132" i="14" s="1"/>
  <c r="BL89" i="14"/>
  <c r="BL91" i="14" s="1"/>
  <c r="BI7" i="14" s="1"/>
  <c r="BI27" i="14" s="1"/>
  <c r="BM88" i="14"/>
  <c r="BH4" i="14"/>
  <c r="BL71" i="14"/>
  <c r="BL73" i="14" s="1"/>
  <c r="BM70" i="14"/>
  <c r="BQ113" i="14"/>
  <c r="BP114" i="14"/>
  <c r="BP116" i="14" s="1"/>
  <c r="BM17" i="14" s="1"/>
  <c r="BP107" i="14"/>
  <c r="BO108" i="14"/>
  <c r="BO110" i="14" s="1"/>
  <c r="BL14" i="14" s="1"/>
  <c r="BP101" i="14"/>
  <c r="BO102" i="14"/>
  <c r="BO104" i="14" s="1"/>
  <c r="BK83" i="14"/>
  <c r="BK85" i="14" s="1"/>
  <c r="BH6" i="14" s="1"/>
  <c r="BH26" i="14" s="1"/>
  <c r="BL82" i="14"/>
  <c r="BL89" i="13"/>
  <c r="BL91" i="13" s="1"/>
  <c r="BI7" i="13" s="1"/>
  <c r="BI27" i="13" s="1"/>
  <c r="BM88" i="13"/>
  <c r="BG24" i="13"/>
  <c r="BG8" i="13"/>
  <c r="BG28" i="13" s="1"/>
  <c r="BQ131" i="13"/>
  <c r="BP132" i="13"/>
  <c r="BP134" i="13" s="1"/>
  <c r="BM18" i="13" s="1"/>
  <c r="BQ113" i="13"/>
  <c r="BP114" i="13"/>
  <c r="BP116" i="13" s="1"/>
  <c r="BM17" i="13" s="1"/>
  <c r="BP108" i="13"/>
  <c r="BP110" i="13" s="1"/>
  <c r="BM14" i="13" s="1"/>
  <c r="BQ107" i="13"/>
  <c r="BK93" i="13"/>
  <c r="BK95" i="13" s="1"/>
  <c r="BH4" i="13"/>
  <c r="BO102" i="13"/>
  <c r="BO104" i="13" s="1"/>
  <c r="BP101" i="13"/>
  <c r="BM70" i="13"/>
  <c r="BL71" i="13"/>
  <c r="BL73" i="13" s="1"/>
  <c r="BN136" i="13"/>
  <c r="BN138" i="13" s="1"/>
  <c r="BK13" i="13"/>
  <c r="BK19" i="13" s="1"/>
  <c r="BL34" i="13" s="1"/>
  <c r="BL36" i="13" s="1"/>
  <c r="BQ119" i="13"/>
  <c r="BP120" i="13"/>
  <c r="BP122" i="13" s="1"/>
  <c r="BM15" i="13" s="1"/>
  <c r="BQ125" i="13"/>
  <c r="BP126" i="13"/>
  <c r="BP128" i="13" s="1"/>
  <c r="BP16" i="13" s="1"/>
  <c r="BO77" i="13"/>
  <c r="BO79" i="13" s="1"/>
  <c r="BL5" i="13" s="1"/>
  <c r="BL25" i="13" s="1"/>
  <c r="BP76" i="13"/>
  <c r="BL83" i="13"/>
  <c r="BL85" i="13" s="1"/>
  <c r="BI6" i="13" s="1"/>
  <c r="BI26" i="13" s="1"/>
  <c r="BM82" i="13"/>
  <c r="BQ125" i="10"/>
  <c r="BP126" i="10"/>
  <c r="BP128" i="10" s="1"/>
  <c r="BQ119" i="10"/>
  <c r="BP120" i="10"/>
  <c r="BP122" i="10" s="1"/>
  <c r="BM15" i="10" s="1"/>
  <c r="BK25" i="10"/>
  <c r="BL82" i="10"/>
  <c r="BK83" i="10"/>
  <c r="BK85" i="10" s="1"/>
  <c r="BH6" i="10" s="1"/>
  <c r="BH26" i="10" s="1"/>
  <c r="BP76" i="10"/>
  <c r="BO77" i="10"/>
  <c r="BO79" i="10" s="1"/>
  <c r="BL5" i="10" s="1"/>
  <c r="BO108" i="10"/>
  <c r="BO110" i="10" s="1"/>
  <c r="BL14" i="10" s="1"/>
  <c r="BP107" i="10"/>
  <c r="BN136" i="10"/>
  <c r="BN138" i="10" s="1"/>
  <c r="BK13" i="10"/>
  <c r="BK19" i="10" s="1"/>
  <c r="BL34" i="10" s="1"/>
  <c r="BL71" i="10"/>
  <c r="BL73" i="10" s="1"/>
  <c r="BM70" i="10"/>
  <c r="BL89" i="10"/>
  <c r="BL91" i="10" s="1"/>
  <c r="BI7" i="10" s="1"/>
  <c r="BI27" i="10" s="1"/>
  <c r="BM88" i="10"/>
  <c r="BP101" i="10"/>
  <c r="BO102" i="10"/>
  <c r="BO104" i="10" s="1"/>
  <c r="BH4" i="10"/>
  <c r="BQ113" i="10"/>
  <c r="BP114" i="10"/>
  <c r="BP116" i="10" s="1"/>
  <c r="BM17" i="10" s="1"/>
  <c r="BP131" i="10"/>
  <c r="BO132" i="10"/>
  <c r="BO134" i="10" s="1"/>
  <c r="BG24" i="10"/>
  <c r="BG8" i="10"/>
  <c r="BG28" i="10" s="1"/>
  <c r="BI34" i="9"/>
  <c r="BK14" i="9"/>
  <c r="BK23" i="9" s="1"/>
  <c r="BO99" i="9"/>
  <c r="BO101" i="9" s="1"/>
  <c r="BP98" i="9"/>
  <c r="BQ110" i="9"/>
  <c r="BP111" i="9"/>
  <c r="BP113" i="9" s="1"/>
  <c r="BH16" i="9"/>
  <c r="BH17" i="9" s="1"/>
  <c r="BI32" i="9" s="1"/>
  <c r="BN121" i="9"/>
  <c r="BN123" i="9" s="1"/>
  <c r="BK13" i="9"/>
  <c r="BM85" i="9"/>
  <c r="BL86" i="9"/>
  <c r="BL88" i="9" s="1"/>
  <c r="BI7" i="9" s="1"/>
  <c r="BJ15" i="9"/>
  <c r="BJ24" i="9" s="1"/>
  <c r="BM67" i="9"/>
  <c r="BL68" i="9"/>
  <c r="BL70" i="9" s="1"/>
  <c r="BO79" i="9"/>
  <c r="BN80" i="9"/>
  <c r="BN82" i="9" s="1"/>
  <c r="BK6" i="9" s="1"/>
  <c r="BK90" i="9"/>
  <c r="BK92" i="9" s="1"/>
  <c r="BH4" i="9"/>
  <c r="BO74" i="9"/>
  <c r="BO76" i="9" s="1"/>
  <c r="BL5" i="9" s="1"/>
  <c r="BP73" i="9"/>
  <c r="BG22" i="9"/>
  <c r="BG8" i="9"/>
  <c r="BG26" i="9" s="1"/>
  <c r="BP105" i="9"/>
  <c r="BP107" i="9" s="1"/>
  <c r="BQ104" i="9"/>
  <c r="BG25" i="9"/>
  <c r="BO117" i="9"/>
  <c r="BO119" i="9" s="1"/>
  <c r="BP116" i="9"/>
  <c r="BF15" i="8"/>
  <c r="BF17" i="8" s="1"/>
  <c r="BG32" i="8" s="1"/>
  <c r="BG34" i="8" s="1"/>
  <c r="BF8" i="8"/>
  <c r="BK81" i="8"/>
  <c r="BK83" i="8" s="1"/>
  <c r="BL80" i="8"/>
  <c r="BI4" i="8"/>
  <c r="BM69" i="8"/>
  <c r="BM71" i="8" s="1"/>
  <c r="BN68" i="8"/>
  <c r="BH22" i="8"/>
  <c r="BM87" i="8"/>
  <c r="BM89" i="8" s="1"/>
  <c r="BJ7" i="8" s="1"/>
  <c r="BJ25" i="8" s="1"/>
  <c r="BN86" i="8"/>
  <c r="BG6" i="8"/>
  <c r="BJ91" i="8"/>
  <c r="BJ93" i="8" s="1"/>
  <c r="BO117" i="7"/>
  <c r="BN118" i="7"/>
  <c r="BN120" i="7" s="1"/>
  <c r="BK16" i="7" s="1"/>
  <c r="BN68" i="7"/>
  <c r="BM69" i="7"/>
  <c r="BM71" i="7" s="1"/>
  <c r="BJ4" i="7" s="1"/>
  <c r="BJ23" i="7"/>
  <c r="BN75" i="7"/>
  <c r="BN77" i="7" s="1"/>
  <c r="BK5" i="7" s="1"/>
  <c r="BO74" i="7"/>
  <c r="BK86" i="7"/>
  <c r="BJ87" i="7"/>
  <c r="BJ89" i="7" s="1"/>
  <c r="BG7" i="7" s="1"/>
  <c r="BG25" i="7" s="1"/>
  <c r="BL80" i="7"/>
  <c r="BK81" i="7"/>
  <c r="BK83" i="7" s="1"/>
  <c r="BG6" i="7"/>
  <c r="BJ91" i="7"/>
  <c r="BN106" i="7"/>
  <c r="BN108" i="7" s="1"/>
  <c r="BK14" i="7" s="1"/>
  <c r="BO105" i="7"/>
  <c r="BM122" i="7"/>
  <c r="BM124" i="7" s="1"/>
  <c r="BJ13" i="7"/>
  <c r="BJ17" i="7" s="1"/>
  <c r="BK32" i="7" s="1"/>
  <c r="BF24" i="7"/>
  <c r="BF8" i="7"/>
  <c r="BF26" i="7" s="1"/>
  <c r="BP111" i="7"/>
  <c r="BO112" i="7"/>
  <c r="BO114" i="7" s="1"/>
  <c r="BL15" i="7" s="1"/>
  <c r="BJ22" i="7"/>
  <c r="BI91" i="7"/>
  <c r="BI93" i="7" s="1"/>
  <c r="BK34" i="7"/>
  <c r="BN100" i="7"/>
  <c r="BN102" i="7" s="1"/>
  <c r="BO99" i="7"/>
  <c r="BJ81" i="4"/>
  <c r="BJ83" i="4" s="1"/>
  <c r="BG6" i="4" s="1"/>
  <c r="BG24" i="4" s="1"/>
  <c r="BK80" i="4"/>
  <c r="BM100" i="4"/>
  <c r="BM102" i="4" s="1"/>
  <c r="BN99" i="4"/>
  <c r="BJ86" i="4"/>
  <c r="BI87" i="4"/>
  <c r="BI89" i="4" s="1"/>
  <c r="BF7" i="4" s="1"/>
  <c r="BF25" i="4" s="1"/>
  <c r="BL122" i="4"/>
  <c r="BL124" i="4" s="1"/>
  <c r="BI13" i="4"/>
  <c r="BI17" i="4" s="1"/>
  <c r="BF4" i="4"/>
  <c r="BP74" i="4"/>
  <c r="BO75" i="4"/>
  <c r="BO77" i="4" s="1"/>
  <c r="BL5" i="4" s="1"/>
  <c r="BJ69" i="4"/>
  <c r="BJ71" i="4" s="1"/>
  <c r="BK68" i="4"/>
  <c r="BE22" i="4"/>
  <c r="BE8" i="4"/>
  <c r="BE26" i="4" s="1"/>
  <c r="BN117" i="4"/>
  <c r="BM118" i="4"/>
  <c r="BM120" i="4" s="1"/>
  <c r="BJ16" i="4" s="1"/>
  <c r="BH91" i="4"/>
  <c r="BH93" i="4" s="1"/>
  <c r="BN105" i="4"/>
  <c r="BM106" i="4"/>
  <c r="BM108" i="4" s="1"/>
  <c r="BJ14" i="4" s="1"/>
  <c r="BJ23" i="4" s="1"/>
  <c r="BN112" i="4"/>
  <c r="BN114" i="4" s="1"/>
  <c r="BK15" i="4" s="1"/>
  <c r="BO111" i="4"/>
  <c r="BP75" i="8" l="1"/>
  <c r="BP77" i="8" s="1"/>
  <c r="BM5" i="8" s="1"/>
  <c r="BM23" i="8" s="1"/>
  <c r="BQ74" i="8"/>
  <c r="BR119" i="14"/>
  <c r="BQ120" i="14"/>
  <c r="BQ122" i="14" s="1"/>
  <c r="BN15" i="14" s="1"/>
  <c r="BQ76" i="14"/>
  <c r="BP77" i="14"/>
  <c r="BP79" i="14" s="1"/>
  <c r="BM5" i="14" s="1"/>
  <c r="BO136" i="14"/>
  <c r="BO138" i="14" s="1"/>
  <c r="BL13" i="14"/>
  <c r="BL19" i="14" s="1"/>
  <c r="BM34" i="14" s="1"/>
  <c r="BM36" i="14" s="1"/>
  <c r="BR113" i="14"/>
  <c r="BQ114" i="14"/>
  <c r="BQ116" i="14" s="1"/>
  <c r="BN17" i="14" s="1"/>
  <c r="BL25" i="14"/>
  <c r="BQ131" i="14"/>
  <c r="BQ132" i="14" s="1"/>
  <c r="BP134" i="14"/>
  <c r="BM18" i="14" s="1"/>
  <c r="BM82" i="14"/>
  <c r="BL83" i="14"/>
  <c r="BL85" i="14" s="1"/>
  <c r="BI6" i="14" s="1"/>
  <c r="BI26" i="14" s="1"/>
  <c r="BM71" i="14"/>
  <c r="BM73" i="14" s="1"/>
  <c r="BN70" i="14"/>
  <c r="BP102" i="14"/>
  <c r="BP104" i="14" s="1"/>
  <c r="BQ101" i="14"/>
  <c r="BI4" i="14"/>
  <c r="BH24" i="14"/>
  <c r="BH8" i="14"/>
  <c r="BH28" i="14" s="1"/>
  <c r="BQ126" i="14"/>
  <c r="BQ128" i="14" s="1"/>
  <c r="BQ16" i="14" s="1"/>
  <c r="BR125" i="14"/>
  <c r="BQ107" i="14"/>
  <c r="BP108" i="14"/>
  <c r="BP110" i="14" s="1"/>
  <c r="BM14" i="14" s="1"/>
  <c r="BK93" i="14"/>
  <c r="BK95" i="14" s="1"/>
  <c r="BM89" i="14"/>
  <c r="BM91" i="14" s="1"/>
  <c r="BJ7" i="14" s="1"/>
  <c r="BJ27" i="14" s="1"/>
  <c r="BN88" i="14"/>
  <c r="BO136" i="13"/>
  <c r="BO138" i="13" s="1"/>
  <c r="BL13" i="13"/>
  <c r="BL19" i="13" s="1"/>
  <c r="BM34" i="13" s="1"/>
  <c r="BM36" i="13" s="1"/>
  <c r="BQ120" i="13"/>
  <c r="BQ122" i="13" s="1"/>
  <c r="BN15" i="13" s="1"/>
  <c r="BR119" i="13"/>
  <c r="BQ114" i="13"/>
  <c r="BQ116" i="13" s="1"/>
  <c r="BN17" i="13" s="1"/>
  <c r="BR113" i="13"/>
  <c r="BQ132" i="13"/>
  <c r="BQ134" i="13" s="1"/>
  <c r="BN18" i="13" s="1"/>
  <c r="BR131" i="13"/>
  <c r="BM89" i="13"/>
  <c r="BM91" i="13" s="1"/>
  <c r="BJ7" i="13" s="1"/>
  <c r="BJ27" i="13" s="1"/>
  <c r="BN88" i="13"/>
  <c r="BH24" i="13"/>
  <c r="BH8" i="13"/>
  <c r="BH28" i="13" s="1"/>
  <c r="BQ108" i="13"/>
  <c r="BQ110" i="13" s="1"/>
  <c r="BN14" i="13" s="1"/>
  <c r="BR107" i="13"/>
  <c r="BQ76" i="13"/>
  <c r="BP77" i="13"/>
  <c r="BP79" i="13" s="1"/>
  <c r="BM5" i="13" s="1"/>
  <c r="BM25" i="13" s="1"/>
  <c r="BM83" i="13"/>
  <c r="BM85" i="13" s="1"/>
  <c r="BJ6" i="13" s="1"/>
  <c r="BJ26" i="13" s="1"/>
  <c r="BN82" i="13"/>
  <c r="BQ126" i="13"/>
  <c r="BQ128" i="13" s="1"/>
  <c r="BQ16" i="13" s="1"/>
  <c r="BR125" i="13"/>
  <c r="BL93" i="13"/>
  <c r="BL95" i="13" s="1"/>
  <c r="BI4" i="13"/>
  <c r="BM71" i="13"/>
  <c r="BM73" i="13" s="1"/>
  <c r="BN70" i="13"/>
  <c r="BQ101" i="13"/>
  <c r="BP102" i="13"/>
  <c r="BP104" i="13" s="1"/>
  <c r="BR125" i="10"/>
  <c r="BQ126" i="10"/>
  <c r="BQ128" i="10" s="1"/>
  <c r="BR119" i="10"/>
  <c r="BQ120" i="10"/>
  <c r="BQ122" i="10" s="1"/>
  <c r="BN15" i="10" s="1"/>
  <c r="BK93" i="10"/>
  <c r="BK95" i="10" s="1"/>
  <c r="BM82" i="10"/>
  <c r="BL83" i="10"/>
  <c r="BL85" i="10" s="1"/>
  <c r="BI6" i="10" s="1"/>
  <c r="BI26" i="10" s="1"/>
  <c r="BM89" i="10"/>
  <c r="BM91" i="10" s="1"/>
  <c r="BJ7" i="10" s="1"/>
  <c r="BJ27" i="10" s="1"/>
  <c r="BN88" i="10"/>
  <c r="BP102" i="10"/>
  <c r="BP104" i="10" s="1"/>
  <c r="BQ101" i="10"/>
  <c r="BI4" i="10"/>
  <c r="BP108" i="10"/>
  <c r="BP110" i="10" s="1"/>
  <c r="BM14" i="10" s="1"/>
  <c r="BQ107" i="10"/>
  <c r="BP132" i="10"/>
  <c r="BP134" i="10" s="1"/>
  <c r="BQ131" i="10"/>
  <c r="BP77" i="10"/>
  <c r="BP79" i="10" s="1"/>
  <c r="BM5" i="10" s="1"/>
  <c r="BQ76" i="10"/>
  <c r="BM71" i="10"/>
  <c r="BM73" i="10" s="1"/>
  <c r="BN70" i="10"/>
  <c r="BR113" i="10"/>
  <c r="BQ114" i="10"/>
  <c r="BQ116" i="10" s="1"/>
  <c r="BN17" i="10" s="1"/>
  <c r="BH24" i="10"/>
  <c r="BH8" i="10"/>
  <c r="BH28" i="10" s="1"/>
  <c r="BL25" i="10"/>
  <c r="BO136" i="10"/>
  <c r="BO138" i="10" s="1"/>
  <c r="BL13" i="10"/>
  <c r="BL19" i="10" s="1"/>
  <c r="BM34" i="10" s="1"/>
  <c r="BN85" i="9"/>
  <c r="BM86" i="9"/>
  <c r="BM88" i="9" s="1"/>
  <c r="BJ7" i="9" s="1"/>
  <c r="BR104" i="9"/>
  <c r="BQ105" i="9"/>
  <c r="BQ107" i="9" s="1"/>
  <c r="BL14" i="9"/>
  <c r="BL23" i="9"/>
  <c r="BQ111" i="9"/>
  <c r="BQ113" i="9" s="1"/>
  <c r="BR110" i="9"/>
  <c r="BP117" i="9"/>
  <c r="BP119" i="9" s="1"/>
  <c r="BQ116" i="9"/>
  <c r="BH25" i="9"/>
  <c r="BH22" i="9"/>
  <c r="BH8" i="9"/>
  <c r="BH26" i="9" s="1"/>
  <c r="BP99" i="9"/>
  <c r="BP101" i="9" s="1"/>
  <c r="BQ98" i="9"/>
  <c r="BO121" i="9"/>
  <c r="BO123" i="9" s="1"/>
  <c r="BL13" i="9"/>
  <c r="BK15" i="9"/>
  <c r="BK24" i="9" s="1"/>
  <c r="BI25" i="9"/>
  <c r="BI16" i="9"/>
  <c r="BI17" i="9" s="1"/>
  <c r="BJ32" i="9" s="1"/>
  <c r="BJ34" i="9" s="1"/>
  <c r="BQ73" i="9"/>
  <c r="BP74" i="9"/>
  <c r="BP76" i="9" s="1"/>
  <c r="BM5" i="9" s="1"/>
  <c r="BO80" i="9"/>
  <c r="BO82" i="9" s="1"/>
  <c r="BL6" i="9" s="1"/>
  <c r="BP79" i="9"/>
  <c r="BL90" i="9"/>
  <c r="BL92" i="9" s="1"/>
  <c r="BI4" i="9"/>
  <c r="BN67" i="9"/>
  <c r="BM68" i="9"/>
  <c r="BM70" i="9" s="1"/>
  <c r="BO86" i="8"/>
  <c r="BN87" i="8"/>
  <c r="BN89" i="8" s="1"/>
  <c r="BK7" i="8" s="1"/>
  <c r="BK25" i="8" s="1"/>
  <c r="BL81" i="8"/>
  <c r="BL83" i="8" s="1"/>
  <c r="BM80" i="8"/>
  <c r="BJ4" i="8"/>
  <c r="BI22" i="8"/>
  <c r="BF26" i="8"/>
  <c r="BN69" i="8"/>
  <c r="BN71" i="8" s="1"/>
  <c r="BO68" i="8"/>
  <c r="BH6" i="8"/>
  <c r="BK91" i="8"/>
  <c r="BK93" i="8" s="1"/>
  <c r="BF24" i="8"/>
  <c r="BG15" i="8"/>
  <c r="BG17" i="8" s="1"/>
  <c r="BH32" i="8" s="1"/>
  <c r="BH34" i="8" s="1"/>
  <c r="BG24" i="8"/>
  <c r="BG8" i="8"/>
  <c r="BG26" i="8" s="1"/>
  <c r="BN69" i="7"/>
  <c r="BN71" i="7" s="1"/>
  <c r="BK4" i="7" s="1"/>
  <c r="BO68" i="7"/>
  <c r="BJ93" i="7"/>
  <c r="BO118" i="7"/>
  <c r="BO120" i="7" s="1"/>
  <c r="BL16" i="7" s="1"/>
  <c r="BP117" i="7"/>
  <c r="BP105" i="7"/>
  <c r="BO106" i="7"/>
  <c r="BO108" i="7" s="1"/>
  <c r="BL14" i="7" s="1"/>
  <c r="BP99" i="7"/>
  <c r="BO100" i="7"/>
  <c r="BO102" i="7" s="1"/>
  <c r="BG24" i="7"/>
  <c r="BG8" i="7"/>
  <c r="BG26" i="7" s="1"/>
  <c r="BL81" i="7"/>
  <c r="BL83" i="7" s="1"/>
  <c r="BM80" i="7"/>
  <c r="BO75" i="7"/>
  <c r="BO77" i="7" s="1"/>
  <c r="BL5" i="7" s="1"/>
  <c r="BP74" i="7"/>
  <c r="BN122" i="7"/>
  <c r="BN124" i="7" s="1"/>
  <c r="BK13" i="7"/>
  <c r="BK17" i="7" s="1"/>
  <c r="BL32" i="7" s="1"/>
  <c r="BH6" i="7"/>
  <c r="BP112" i="7"/>
  <c r="BP114" i="7" s="1"/>
  <c r="BM15" i="7" s="1"/>
  <c r="BQ111" i="7"/>
  <c r="BK87" i="7"/>
  <c r="BK89" i="7" s="1"/>
  <c r="BH7" i="7" s="1"/>
  <c r="BH25" i="7" s="1"/>
  <c r="BL86" i="7"/>
  <c r="BL34" i="7"/>
  <c r="BK23" i="7"/>
  <c r="BK22" i="7"/>
  <c r="BI91" i="4"/>
  <c r="BI93" i="4"/>
  <c r="BL68" i="4"/>
  <c r="BK69" i="4"/>
  <c r="BK71" i="4" s="1"/>
  <c r="BG4" i="4"/>
  <c r="BP75" i="4"/>
  <c r="BP77" i="4" s="1"/>
  <c r="BM5" i="4" s="1"/>
  <c r="BQ74" i="4"/>
  <c r="BF22" i="4"/>
  <c r="BF8" i="4"/>
  <c r="BF26" i="4" s="1"/>
  <c r="BO112" i="4"/>
  <c r="BO114" i="4" s="1"/>
  <c r="BL15" i="4" s="1"/>
  <c r="BP111" i="4"/>
  <c r="BN106" i="4"/>
  <c r="BN108" i="4" s="1"/>
  <c r="BK14" i="4" s="1"/>
  <c r="BK23" i="4" s="1"/>
  <c r="BO105" i="4"/>
  <c r="BJ87" i="4"/>
  <c r="BJ89" i="4" s="1"/>
  <c r="BG7" i="4" s="1"/>
  <c r="BG25" i="4" s="1"/>
  <c r="BK86" i="4"/>
  <c r="BO99" i="4"/>
  <c r="BN100" i="4"/>
  <c r="BN102" i="4" s="1"/>
  <c r="BM122" i="4"/>
  <c r="BM124" i="4" s="1"/>
  <c r="BJ13" i="4"/>
  <c r="BJ17" i="4" s="1"/>
  <c r="BO117" i="4"/>
  <c r="BN118" i="4"/>
  <c r="BN120" i="4" s="1"/>
  <c r="BK16" i="4" s="1"/>
  <c r="BL80" i="4"/>
  <c r="BK81" i="4"/>
  <c r="BK83" i="4" s="1"/>
  <c r="BH6" i="4" s="1"/>
  <c r="BH24" i="4" s="1"/>
  <c r="BR74" i="8" l="1"/>
  <c r="BQ75" i="8"/>
  <c r="BQ77" i="8" s="1"/>
  <c r="BN5" i="8" s="1"/>
  <c r="BN23" i="8" s="1"/>
  <c r="BJ4" i="14"/>
  <c r="BM83" i="14"/>
  <c r="BM85" i="14" s="1"/>
  <c r="BJ6" i="14" s="1"/>
  <c r="BJ26" i="14" s="1"/>
  <c r="BN82" i="14"/>
  <c r="BQ134" i="14"/>
  <c r="BN18" i="14" s="1"/>
  <c r="BR131" i="14"/>
  <c r="BR132" i="14" s="1"/>
  <c r="BO88" i="14"/>
  <c r="BN89" i="14"/>
  <c r="BN91" i="14" s="1"/>
  <c r="BK7" i="14" s="1"/>
  <c r="BK27" i="14" s="1"/>
  <c r="BS113" i="14"/>
  <c r="BR114" i="14"/>
  <c r="BR116" i="14" s="1"/>
  <c r="BO17" i="14" s="1"/>
  <c r="BR126" i="14"/>
  <c r="BR128" i="14" s="1"/>
  <c r="BR16" i="14" s="1"/>
  <c r="BS125" i="14"/>
  <c r="BM25" i="14"/>
  <c r="BI24" i="14"/>
  <c r="BI8" i="14"/>
  <c r="BI28" i="14" s="1"/>
  <c r="BR76" i="14"/>
  <c r="BQ77" i="14"/>
  <c r="BQ79" i="14" s="1"/>
  <c r="BN5" i="14" s="1"/>
  <c r="BQ108" i="14"/>
  <c r="BQ110" i="14" s="1"/>
  <c r="BN14" i="14" s="1"/>
  <c r="BR107" i="14"/>
  <c r="BL93" i="14"/>
  <c r="BL95" i="14" s="1"/>
  <c r="BR101" i="14"/>
  <c r="BQ102" i="14"/>
  <c r="BQ104" i="14" s="1"/>
  <c r="BR120" i="14"/>
  <c r="BR122" i="14" s="1"/>
  <c r="BO15" i="14" s="1"/>
  <c r="BS119" i="14"/>
  <c r="BP136" i="14"/>
  <c r="BP138" i="14" s="1"/>
  <c r="BM13" i="14"/>
  <c r="BM19" i="14" s="1"/>
  <c r="BN34" i="14" s="1"/>
  <c r="BN36" i="14" s="1"/>
  <c r="BN71" i="14"/>
  <c r="BN73" i="14" s="1"/>
  <c r="BO70" i="14"/>
  <c r="BN71" i="13"/>
  <c r="BN73" i="13" s="1"/>
  <c r="BO70" i="13"/>
  <c r="BS131" i="13"/>
  <c r="BR132" i="13"/>
  <c r="BR134" i="13" s="1"/>
  <c r="BO18" i="13" s="1"/>
  <c r="BS113" i="13"/>
  <c r="BR114" i="13"/>
  <c r="BR116" i="13" s="1"/>
  <c r="BO17" i="13" s="1"/>
  <c r="BS119" i="13"/>
  <c r="BR120" i="13"/>
  <c r="BR122" i="13" s="1"/>
  <c r="BO15" i="13" s="1"/>
  <c r="BP136" i="13"/>
  <c r="BP138" i="13" s="1"/>
  <c r="BM13" i="13"/>
  <c r="BM19" i="13" s="1"/>
  <c r="BN34" i="13" s="1"/>
  <c r="BN36" i="13" s="1"/>
  <c r="BM93" i="13"/>
  <c r="BM95" i="13" s="1"/>
  <c r="BJ4" i="13"/>
  <c r="BN83" i="13"/>
  <c r="BN85" i="13" s="1"/>
  <c r="BK6" i="13" s="1"/>
  <c r="BK26" i="13" s="1"/>
  <c r="BO82" i="13"/>
  <c r="BO88" i="13"/>
  <c r="BN89" i="13"/>
  <c r="BN91" i="13" s="1"/>
  <c r="BK7" i="13" s="1"/>
  <c r="BK27" i="13" s="1"/>
  <c r="BI24" i="13"/>
  <c r="BI8" i="13"/>
  <c r="BI28" i="13" s="1"/>
  <c r="BS125" i="13"/>
  <c r="BR126" i="13"/>
  <c r="BR128" i="13" s="1"/>
  <c r="BR16" i="13" s="1"/>
  <c r="BR101" i="13"/>
  <c r="BQ102" i="13"/>
  <c r="BQ104" i="13" s="1"/>
  <c r="BR76" i="13"/>
  <c r="BQ77" i="13"/>
  <c r="BQ79" i="13" s="1"/>
  <c r="BN5" i="13" s="1"/>
  <c r="BN25" i="13" s="1"/>
  <c r="BS107" i="13"/>
  <c r="BR108" i="13"/>
  <c r="BR110" i="13" s="1"/>
  <c r="BO14" i="13" s="1"/>
  <c r="BS125" i="10"/>
  <c r="BR126" i="10"/>
  <c r="BR128" i="10" s="1"/>
  <c r="BL93" i="10"/>
  <c r="BL95" i="10" s="1"/>
  <c r="BS119" i="10"/>
  <c r="BR120" i="10"/>
  <c r="BR122" i="10" s="1"/>
  <c r="BO15" i="10" s="1"/>
  <c r="BM83" i="10"/>
  <c r="BM85" i="10" s="1"/>
  <c r="BJ6" i="10" s="1"/>
  <c r="BJ26" i="10" s="1"/>
  <c r="BN82" i="10"/>
  <c r="BR76" i="10"/>
  <c r="BQ77" i="10"/>
  <c r="BQ79" i="10" s="1"/>
  <c r="BN5" i="10" s="1"/>
  <c r="BM25" i="10"/>
  <c r="BJ4" i="10"/>
  <c r="BQ108" i="10"/>
  <c r="BQ110" i="10" s="1"/>
  <c r="BN14" i="10" s="1"/>
  <c r="BR107" i="10"/>
  <c r="BR131" i="10"/>
  <c r="BQ132" i="10"/>
  <c r="BQ134" i="10" s="1"/>
  <c r="BN89" i="10"/>
  <c r="BN91" i="10" s="1"/>
  <c r="BK7" i="10" s="1"/>
  <c r="BK27" i="10" s="1"/>
  <c r="BO88" i="10"/>
  <c r="BI24" i="10"/>
  <c r="BI8" i="10"/>
  <c r="BI28" i="10" s="1"/>
  <c r="BR101" i="10"/>
  <c r="BQ102" i="10"/>
  <c r="BQ104" i="10" s="1"/>
  <c r="BP136" i="10"/>
  <c r="BP138" i="10" s="1"/>
  <c r="BM13" i="10"/>
  <c r="BM19" i="10" s="1"/>
  <c r="BN34" i="10" s="1"/>
  <c r="BR114" i="10"/>
  <c r="BR116" i="10" s="1"/>
  <c r="BO17" i="10" s="1"/>
  <c r="BS113" i="10"/>
  <c r="BO70" i="10"/>
  <c r="BN71" i="10"/>
  <c r="BN73" i="10" s="1"/>
  <c r="BL15" i="9"/>
  <c r="BL24" i="9" s="1"/>
  <c r="BR116" i="9"/>
  <c r="BQ117" i="9"/>
  <c r="BQ119" i="9" s="1"/>
  <c r="BI8" i="9"/>
  <c r="BI26" i="9" s="1"/>
  <c r="BI22" i="9"/>
  <c r="BS104" i="9"/>
  <c r="BR105" i="9"/>
  <c r="BR107" i="9" s="1"/>
  <c r="BR111" i="9"/>
  <c r="BR113" i="9" s="1"/>
  <c r="BS110" i="9"/>
  <c r="BJ16" i="9"/>
  <c r="BJ17" i="9" s="1"/>
  <c r="BK32" i="9" s="1"/>
  <c r="BK34" i="9" s="1"/>
  <c r="BQ79" i="9"/>
  <c r="BP80" i="9"/>
  <c r="BP82" i="9" s="1"/>
  <c r="BM6" i="9" s="1"/>
  <c r="BQ74" i="9"/>
  <c r="BQ76" i="9" s="1"/>
  <c r="BN5" i="9" s="1"/>
  <c r="BR73" i="9"/>
  <c r="BM14" i="9"/>
  <c r="BM23" i="9" s="1"/>
  <c r="BN86" i="9"/>
  <c r="BN88" i="9" s="1"/>
  <c r="BK7" i="9" s="1"/>
  <c r="BO85" i="9"/>
  <c r="BJ4" i="9"/>
  <c r="BM90" i="9"/>
  <c r="BM92" i="9" s="1"/>
  <c r="BQ99" i="9"/>
  <c r="BQ101" i="9" s="1"/>
  <c r="BR98" i="9"/>
  <c r="BO67" i="9"/>
  <c r="BN68" i="9"/>
  <c r="BN70" i="9" s="1"/>
  <c r="BP121" i="9"/>
  <c r="BP123" i="9" s="1"/>
  <c r="BM13" i="9"/>
  <c r="BH15" i="8"/>
  <c r="BH17" i="8" s="1"/>
  <c r="BI32" i="8" s="1"/>
  <c r="BI34" i="8" s="1"/>
  <c r="BH8" i="8"/>
  <c r="BH26" i="8" s="1"/>
  <c r="BI6" i="8"/>
  <c r="BL91" i="8"/>
  <c r="BL93" i="8" s="1"/>
  <c r="BK4" i="8"/>
  <c r="BJ22" i="8"/>
  <c r="BO87" i="8"/>
  <c r="BO89" i="8" s="1"/>
  <c r="BL7" i="8" s="1"/>
  <c r="BL25" i="8" s="1"/>
  <c r="BP86" i="8"/>
  <c r="BP68" i="8"/>
  <c r="BO69" i="8"/>
  <c r="BO71" i="8" s="1"/>
  <c r="BM81" i="8"/>
  <c r="BM83" i="8" s="1"/>
  <c r="BN80" i="8"/>
  <c r="BQ117" i="7"/>
  <c r="BP118" i="7"/>
  <c r="BP120" i="7" s="1"/>
  <c r="BM16" i="7" s="1"/>
  <c r="BO69" i="7"/>
  <c r="BO71" i="7" s="1"/>
  <c r="BL4" i="7" s="1"/>
  <c r="BP68" i="7"/>
  <c r="BL23" i="7"/>
  <c r="BQ74" i="7"/>
  <c r="BP75" i="7"/>
  <c r="BP77" i="7" s="1"/>
  <c r="BM5" i="7" s="1"/>
  <c r="BM81" i="7"/>
  <c r="BM83" i="7" s="1"/>
  <c r="BN80" i="7"/>
  <c r="BL87" i="7"/>
  <c r="BL89" i="7" s="1"/>
  <c r="BI7" i="7" s="1"/>
  <c r="BI25" i="7" s="1"/>
  <c r="BM86" i="7"/>
  <c r="BQ112" i="7"/>
  <c r="BQ114" i="7" s="1"/>
  <c r="BN15" i="7" s="1"/>
  <c r="BR111" i="7"/>
  <c r="BL22" i="7"/>
  <c r="BI6" i="7"/>
  <c r="BH24" i="7"/>
  <c r="BH8" i="7"/>
  <c r="BH26" i="7" s="1"/>
  <c r="BP106" i="7"/>
  <c r="BP108" i="7" s="1"/>
  <c r="BM14" i="7" s="1"/>
  <c r="BQ105" i="7"/>
  <c r="BK91" i="7"/>
  <c r="BK93" i="7" s="1"/>
  <c r="BQ99" i="7"/>
  <c r="BP100" i="7"/>
  <c r="BP102" i="7" s="1"/>
  <c r="BO122" i="7"/>
  <c r="BO124" i="7" s="1"/>
  <c r="BL13" i="7"/>
  <c r="BL17" i="7" s="1"/>
  <c r="BM32" i="7" s="1"/>
  <c r="BM34" i="7" s="1"/>
  <c r="BO106" i="4"/>
  <c r="BO108" i="4" s="1"/>
  <c r="BL14" i="4" s="1"/>
  <c r="BL23" i="4" s="1"/>
  <c r="BP105" i="4"/>
  <c r="BP112" i="4"/>
  <c r="BP114" i="4" s="1"/>
  <c r="BM15" i="4" s="1"/>
  <c r="BQ111" i="4"/>
  <c r="BQ75" i="4"/>
  <c r="BQ77" i="4" s="1"/>
  <c r="BN5" i="4" s="1"/>
  <c r="BR74" i="4"/>
  <c r="BL81" i="4"/>
  <c r="BL83" i="4" s="1"/>
  <c r="BI6" i="4" s="1"/>
  <c r="BI24" i="4" s="1"/>
  <c r="BM80" i="4"/>
  <c r="BO118" i="4"/>
  <c r="BO120" i="4" s="1"/>
  <c r="BL16" i="4" s="1"/>
  <c r="BP117" i="4"/>
  <c r="BG8" i="4"/>
  <c r="BG26" i="4" s="1"/>
  <c r="BG22" i="4"/>
  <c r="BJ91" i="4"/>
  <c r="BJ93" i="4" s="1"/>
  <c r="BH4" i="4"/>
  <c r="BN122" i="4"/>
  <c r="BN124" i="4" s="1"/>
  <c r="BK13" i="4"/>
  <c r="BK17" i="4" s="1"/>
  <c r="BL69" i="4"/>
  <c r="BL71" i="4" s="1"/>
  <c r="BM68" i="4"/>
  <c r="BO100" i="4"/>
  <c r="BO102" i="4" s="1"/>
  <c r="BP99" i="4"/>
  <c r="BK87" i="4"/>
  <c r="BK89" i="4" s="1"/>
  <c r="BH7" i="4" s="1"/>
  <c r="BH25" i="4" s="1"/>
  <c r="BL86" i="4"/>
  <c r="BH24" i="8" l="1"/>
  <c r="BS74" i="8"/>
  <c r="BR75" i="8"/>
  <c r="BR77" i="8" s="1"/>
  <c r="BO5" i="8" s="1"/>
  <c r="BO23" i="8" s="1"/>
  <c r="BK4" i="14"/>
  <c r="BP70" i="14"/>
  <c r="BO71" i="14"/>
  <c r="BO73" i="14" s="1"/>
  <c r="BS114" i="14"/>
  <c r="BS116" i="14" s="1"/>
  <c r="BP17" i="14" s="1"/>
  <c r="BT113" i="14"/>
  <c r="BO89" i="14"/>
  <c r="BO91" i="14" s="1"/>
  <c r="BL7" i="14" s="1"/>
  <c r="BL27" i="14" s="1"/>
  <c r="BP88" i="14"/>
  <c r="BR134" i="14"/>
  <c r="BO18" i="14" s="1"/>
  <c r="BS131" i="14"/>
  <c r="BS132" i="14" s="1"/>
  <c r="BT119" i="14"/>
  <c r="BS120" i="14"/>
  <c r="BS122" i="14" s="1"/>
  <c r="BP15" i="14" s="1"/>
  <c r="BS101" i="14"/>
  <c r="BR102" i="14"/>
  <c r="BR104" i="14" s="1"/>
  <c r="BR108" i="14"/>
  <c r="BR110" i="14" s="1"/>
  <c r="BO14" i="14" s="1"/>
  <c r="BS107" i="14"/>
  <c r="BN83" i="14"/>
  <c r="BN85" i="14" s="1"/>
  <c r="BK6" i="14" s="1"/>
  <c r="BK26" i="14" s="1"/>
  <c r="BO82" i="14"/>
  <c r="BT125" i="14"/>
  <c r="BS126" i="14"/>
  <c r="BS128" i="14" s="1"/>
  <c r="BS16" i="14" s="1"/>
  <c r="BQ136" i="14"/>
  <c r="BQ138" i="14" s="1"/>
  <c r="BN13" i="14"/>
  <c r="BN19" i="14" s="1"/>
  <c r="BO34" i="14" s="1"/>
  <c r="BO36" i="14" s="1"/>
  <c r="BN25" i="14"/>
  <c r="BJ24" i="14"/>
  <c r="BJ8" i="14"/>
  <c r="BJ28" i="14" s="1"/>
  <c r="BS76" i="14"/>
  <c r="BR77" i="14"/>
  <c r="BR79" i="14" s="1"/>
  <c r="BO5" i="14" s="1"/>
  <c r="BM93" i="14"/>
  <c r="BM95" i="14" s="1"/>
  <c r="BJ24" i="13"/>
  <c r="BJ8" i="13"/>
  <c r="BJ28" i="13" s="1"/>
  <c r="BS120" i="13"/>
  <c r="BS122" i="13" s="1"/>
  <c r="BP15" i="13" s="1"/>
  <c r="BT119" i="13"/>
  <c r="BT125" i="13"/>
  <c r="BS126" i="13"/>
  <c r="BS128" i="13" s="1"/>
  <c r="BS16" i="13" s="1"/>
  <c r="BS132" i="13"/>
  <c r="BS134" i="13" s="1"/>
  <c r="BP18" i="13" s="1"/>
  <c r="BT131" i="13"/>
  <c r="BS108" i="13"/>
  <c r="BS110" i="13" s="1"/>
  <c r="BP14" i="13" s="1"/>
  <c r="BT107" i="13"/>
  <c r="BP70" i="13"/>
  <c r="BO71" i="13"/>
  <c r="BO73" i="13" s="1"/>
  <c r="BR77" i="13"/>
  <c r="BR79" i="13" s="1"/>
  <c r="BO5" i="13" s="1"/>
  <c r="BO25" i="13" s="1"/>
  <c r="BS76" i="13"/>
  <c r="BS114" i="13"/>
  <c r="BS116" i="13" s="1"/>
  <c r="BP17" i="13" s="1"/>
  <c r="BT113" i="13"/>
  <c r="BN93" i="13"/>
  <c r="BN95" i="13" s="1"/>
  <c r="BK4" i="13"/>
  <c r="BQ136" i="13"/>
  <c r="BQ138" i="13" s="1"/>
  <c r="BN13" i="13"/>
  <c r="BN19" i="13" s="1"/>
  <c r="BO34" i="13" s="1"/>
  <c r="BO36" i="13" s="1"/>
  <c r="BS101" i="13"/>
  <c r="BR102" i="13"/>
  <c r="BR104" i="13" s="1"/>
  <c r="BO89" i="13"/>
  <c r="BO91" i="13" s="1"/>
  <c r="BL7" i="13" s="1"/>
  <c r="BL27" i="13" s="1"/>
  <c r="BP88" i="13"/>
  <c r="BO83" i="13"/>
  <c r="BO85" i="13" s="1"/>
  <c r="BL6" i="13" s="1"/>
  <c r="BL26" i="13" s="1"/>
  <c r="BP82" i="13"/>
  <c r="BT125" i="10"/>
  <c r="BS126" i="10"/>
  <c r="BS128" i="10" s="1"/>
  <c r="BT119" i="10"/>
  <c r="BS120" i="10"/>
  <c r="BS122" i="10" s="1"/>
  <c r="BP15" i="10" s="1"/>
  <c r="BM93" i="10"/>
  <c r="BM95" i="10" s="1"/>
  <c r="BN83" i="10"/>
  <c r="BN85" i="10" s="1"/>
  <c r="BK6" i="10" s="1"/>
  <c r="BK26" i="10" s="1"/>
  <c r="BO82" i="10"/>
  <c r="BS131" i="10"/>
  <c r="BR132" i="10"/>
  <c r="BR134" i="10" s="1"/>
  <c r="BP70" i="10"/>
  <c r="BO71" i="10"/>
  <c r="BO73" i="10" s="1"/>
  <c r="BO89" i="10"/>
  <c r="BO91" i="10" s="1"/>
  <c r="BL7" i="10" s="1"/>
  <c r="BL27" i="10" s="1"/>
  <c r="BP88" i="10"/>
  <c r="BJ24" i="10"/>
  <c r="BJ8" i="10"/>
  <c r="BJ28" i="10" s="1"/>
  <c r="BS76" i="10"/>
  <c r="BR77" i="10"/>
  <c r="BR79" i="10" s="1"/>
  <c r="BO5" i="10" s="1"/>
  <c r="BK4" i="10"/>
  <c r="BT113" i="10"/>
  <c r="BS114" i="10"/>
  <c r="BS116" i="10" s="1"/>
  <c r="BP17" i="10" s="1"/>
  <c r="BR108" i="10"/>
  <c r="BR110" i="10" s="1"/>
  <c r="BO14" i="10" s="1"/>
  <c r="BS107" i="10"/>
  <c r="BN25" i="10"/>
  <c r="BQ136" i="10"/>
  <c r="BQ138" i="10" s="1"/>
  <c r="BN13" i="10"/>
  <c r="BN19" i="10" s="1"/>
  <c r="BO34" i="10" s="1"/>
  <c r="BR102" i="10"/>
  <c r="BR104" i="10" s="1"/>
  <c r="BS101" i="10"/>
  <c r="BT104" i="9"/>
  <c r="BS105" i="9"/>
  <c r="BS107" i="9" s="1"/>
  <c r="BP67" i="9"/>
  <c r="BO68" i="9"/>
  <c r="BO70" i="9" s="1"/>
  <c r="BQ80" i="9"/>
  <c r="BQ82" i="9" s="1"/>
  <c r="BN6" i="9" s="1"/>
  <c r="BR79" i="9"/>
  <c r="BN90" i="9"/>
  <c r="BN92" i="9" s="1"/>
  <c r="BK4" i="9"/>
  <c r="BJ8" i="9"/>
  <c r="BJ26" i="9" s="1"/>
  <c r="BJ22" i="9"/>
  <c r="BO86" i="9"/>
  <c r="BO88" i="9" s="1"/>
  <c r="BL7" i="9" s="1"/>
  <c r="BP85" i="9"/>
  <c r="BR117" i="9"/>
  <c r="BR119" i="9" s="1"/>
  <c r="BS116" i="9"/>
  <c r="BR74" i="9"/>
  <c r="BR76" i="9" s="1"/>
  <c r="BO5" i="9" s="1"/>
  <c r="BS73" i="9"/>
  <c r="BJ25" i="9"/>
  <c r="BS98" i="9"/>
  <c r="BR99" i="9"/>
  <c r="BR101" i="9" s="1"/>
  <c r="BN14" i="9"/>
  <c r="BN23" i="9"/>
  <c r="BS111" i="9"/>
  <c r="BS113" i="9" s="1"/>
  <c r="BT110" i="9"/>
  <c r="BQ121" i="9"/>
  <c r="BQ123" i="9" s="1"/>
  <c r="BN13" i="9"/>
  <c r="BK16" i="9"/>
  <c r="BK17" i="9" s="1"/>
  <c r="BL32" i="9" s="1"/>
  <c r="BL34" i="9" s="1"/>
  <c r="BM15" i="9"/>
  <c r="BM24" i="9" s="1"/>
  <c r="BM93" i="8"/>
  <c r="BI15" i="8"/>
  <c r="BI17" i="8" s="1"/>
  <c r="BI8" i="8"/>
  <c r="BQ86" i="8"/>
  <c r="BP87" i="8"/>
  <c r="BP89" i="8" s="1"/>
  <c r="BM7" i="8" s="1"/>
  <c r="BM25" i="8" s="1"/>
  <c r="BK22" i="8"/>
  <c r="BQ68" i="8"/>
  <c r="BP69" i="8"/>
  <c r="BP71" i="8" s="1"/>
  <c r="BO80" i="8"/>
  <c r="BN81" i="8"/>
  <c r="BN83" i="8" s="1"/>
  <c r="BJ6" i="8"/>
  <c r="BM91" i="8"/>
  <c r="BL4" i="8"/>
  <c r="BP69" i="7"/>
  <c r="BP71" i="7" s="1"/>
  <c r="BM4" i="7" s="1"/>
  <c r="BQ68" i="7"/>
  <c r="BL91" i="7"/>
  <c r="BQ118" i="7"/>
  <c r="BQ120" i="7" s="1"/>
  <c r="BN16" i="7" s="1"/>
  <c r="BR117" i="7"/>
  <c r="BP122" i="7"/>
  <c r="BP124" i="7" s="1"/>
  <c r="BM13" i="7"/>
  <c r="BM17" i="7" s="1"/>
  <c r="BN32" i="7" s="1"/>
  <c r="BN34" i="7" s="1"/>
  <c r="BI24" i="7"/>
  <c r="BI8" i="7"/>
  <c r="BI26" i="7" s="1"/>
  <c r="BL93" i="7"/>
  <c r="BJ6" i="7"/>
  <c r="BM91" i="7"/>
  <c r="BM22" i="7"/>
  <c r="BR112" i="7"/>
  <c r="BR114" i="7" s="1"/>
  <c r="BO15" i="7" s="1"/>
  <c r="BS111" i="7"/>
  <c r="BM23" i="7"/>
  <c r="BN86" i="7"/>
  <c r="BM87" i="7"/>
  <c r="BM89" i="7" s="1"/>
  <c r="BJ7" i="7" s="1"/>
  <c r="BJ25" i="7" s="1"/>
  <c r="BN81" i="7"/>
  <c r="BN83" i="7" s="1"/>
  <c r="BO80" i="7"/>
  <c r="BQ75" i="7"/>
  <c r="BQ77" i="7" s="1"/>
  <c r="BN5" i="7" s="1"/>
  <c r="BR74" i="7"/>
  <c r="BQ100" i="7"/>
  <c r="BQ102" i="7" s="1"/>
  <c r="BR99" i="7"/>
  <c r="BR105" i="7"/>
  <c r="BQ106" i="7"/>
  <c r="BQ108" i="7" s="1"/>
  <c r="BN14" i="7" s="1"/>
  <c r="BK91" i="4"/>
  <c r="BP118" i="4"/>
  <c r="BP120" i="4" s="1"/>
  <c r="BM16" i="4" s="1"/>
  <c r="BQ117" i="4"/>
  <c r="BK93" i="4"/>
  <c r="BL87" i="4"/>
  <c r="BL89" i="4" s="1"/>
  <c r="BI7" i="4" s="1"/>
  <c r="BI25" i="4" s="1"/>
  <c r="BM86" i="4"/>
  <c r="BM81" i="4"/>
  <c r="BM83" i="4" s="1"/>
  <c r="BJ6" i="4" s="1"/>
  <c r="BJ24" i="4" s="1"/>
  <c r="BN80" i="4"/>
  <c r="BP100" i="4"/>
  <c r="BP102" i="4" s="1"/>
  <c r="BQ99" i="4"/>
  <c r="BS74" i="4"/>
  <c r="BR75" i="4"/>
  <c r="BR77" i="4" s="1"/>
  <c r="BO5" i="4" s="1"/>
  <c r="BO122" i="4"/>
  <c r="BO124" i="4" s="1"/>
  <c r="BL13" i="4"/>
  <c r="BL17" i="4" s="1"/>
  <c r="BM69" i="4"/>
  <c r="BM71" i="4" s="1"/>
  <c r="BN68" i="4"/>
  <c r="BR111" i="4"/>
  <c r="BQ112" i="4"/>
  <c r="BQ114" i="4" s="1"/>
  <c r="BN15" i="4" s="1"/>
  <c r="BI4" i="4"/>
  <c r="BQ105" i="4"/>
  <c r="BP106" i="4"/>
  <c r="BP108" i="4" s="1"/>
  <c r="BM14" i="4" s="1"/>
  <c r="BM23" i="4" s="1"/>
  <c r="BH22" i="4"/>
  <c r="BH8" i="4"/>
  <c r="BH26" i="4" s="1"/>
  <c r="BS75" i="8" l="1"/>
  <c r="BS77" i="8" s="1"/>
  <c r="BP5" i="8" s="1"/>
  <c r="BP23" i="8" s="1"/>
  <c r="BT74" i="8"/>
  <c r="BI26" i="8"/>
  <c r="BO25" i="14"/>
  <c r="BT101" i="14"/>
  <c r="BS102" i="14"/>
  <c r="BS104" i="14" s="1"/>
  <c r="BU119" i="14"/>
  <c r="BT120" i="14"/>
  <c r="BT122" i="14" s="1"/>
  <c r="BQ15" i="14" s="1"/>
  <c r="BS77" i="14"/>
  <c r="BS79" i="14" s="1"/>
  <c r="BP5" i="14" s="1"/>
  <c r="BT76" i="14"/>
  <c r="BS134" i="14"/>
  <c r="BP18" i="14" s="1"/>
  <c r="BT131" i="14"/>
  <c r="BT132" i="14" s="1"/>
  <c r="BP89" i="14"/>
  <c r="BP91" i="14" s="1"/>
  <c r="BM7" i="14" s="1"/>
  <c r="BM27" i="14" s="1"/>
  <c r="BQ88" i="14"/>
  <c r="BU113" i="14"/>
  <c r="BT114" i="14"/>
  <c r="BT116" i="14" s="1"/>
  <c r="BQ17" i="14" s="1"/>
  <c r="BL4" i="14"/>
  <c r="BU125" i="14"/>
  <c r="BT126" i="14"/>
  <c r="BT128" i="14" s="1"/>
  <c r="BT16" i="14" s="1"/>
  <c r="BP71" i="14"/>
  <c r="BP73" i="14" s="1"/>
  <c r="BQ70" i="14"/>
  <c r="BO83" i="14"/>
  <c r="BO85" i="14" s="1"/>
  <c r="BL6" i="14" s="1"/>
  <c r="BL26" i="14" s="1"/>
  <c r="BP82" i="14"/>
  <c r="BK24" i="14"/>
  <c r="BK8" i="14"/>
  <c r="BK28" i="14" s="1"/>
  <c r="BN93" i="14"/>
  <c r="BN95" i="14" s="1"/>
  <c r="BS108" i="14"/>
  <c r="BS110" i="14" s="1"/>
  <c r="BP14" i="14" s="1"/>
  <c r="BT107" i="14"/>
  <c r="BR136" i="14"/>
  <c r="BR138" i="14" s="1"/>
  <c r="BO13" i="14"/>
  <c r="BO19" i="14" s="1"/>
  <c r="BP34" i="14" s="1"/>
  <c r="BP36" i="14" s="1"/>
  <c r="BP71" i="13"/>
  <c r="BP73" i="13" s="1"/>
  <c r="BQ70" i="13"/>
  <c r="BT132" i="13"/>
  <c r="BT134" i="13" s="1"/>
  <c r="BQ18" i="13" s="1"/>
  <c r="BU131" i="13"/>
  <c r="BT126" i="13"/>
  <c r="BT128" i="13" s="1"/>
  <c r="BT16" i="13" s="1"/>
  <c r="BU125" i="13"/>
  <c r="BP83" i="13"/>
  <c r="BP85" i="13" s="1"/>
  <c r="BM6" i="13" s="1"/>
  <c r="BM26" i="13" s="1"/>
  <c r="BQ82" i="13"/>
  <c r="BQ88" i="13"/>
  <c r="BP89" i="13"/>
  <c r="BP91" i="13" s="1"/>
  <c r="BM7" i="13" s="1"/>
  <c r="BM27" i="13" s="1"/>
  <c r="BR136" i="13"/>
  <c r="BR138" i="13" s="1"/>
  <c r="BO13" i="13"/>
  <c r="BO19" i="13" s="1"/>
  <c r="BP34" i="13" s="1"/>
  <c r="BP36" i="13" s="1"/>
  <c r="BO93" i="13"/>
  <c r="BO95" i="13" s="1"/>
  <c r="BL4" i="13"/>
  <c r="BK24" i="13"/>
  <c r="BK8" i="13"/>
  <c r="BK28" i="13" s="1"/>
  <c r="BU107" i="13"/>
  <c r="BT108" i="13"/>
  <c r="BT110" i="13" s="1"/>
  <c r="BQ14" i="13" s="1"/>
  <c r="BT101" i="13"/>
  <c r="BS102" i="13"/>
  <c r="BS104" i="13" s="1"/>
  <c r="BU119" i="13"/>
  <c r="BT120" i="13"/>
  <c r="BT122" i="13" s="1"/>
  <c r="BQ15" i="13" s="1"/>
  <c r="BT114" i="13"/>
  <c r="BT116" i="13" s="1"/>
  <c r="BQ17" i="13" s="1"/>
  <c r="BU113" i="13"/>
  <c r="BT76" i="13"/>
  <c r="BS77" i="13"/>
  <c r="BS79" i="13" s="1"/>
  <c r="BP5" i="13" s="1"/>
  <c r="BP25" i="13" s="1"/>
  <c r="BU125" i="10"/>
  <c r="BT126" i="10"/>
  <c r="BT128" i="10" s="1"/>
  <c r="BO25" i="10"/>
  <c r="BN93" i="10"/>
  <c r="BN95" i="10" s="1"/>
  <c r="BU119" i="10"/>
  <c r="BT120" i="10"/>
  <c r="BT122" i="10" s="1"/>
  <c r="BQ15" i="10" s="1"/>
  <c r="BP82" i="10"/>
  <c r="BO83" i="10"/>
  <c r="BO85" i="10" s="1"/>
  <c r="BL6" i="10" s="1"/>
  <c r="BL26" i="10" s="1"/>
  <c r="BK8" i="10"/>
  <c r="BK28" i="10" s="1"/>
  <c r="BK24" i="10"/>
  <c r="BT114" i="10"/>
  <c r="BT116" i="10" s="1"/>
  <c r="BQ17" i="10" s="1"/>
  <c r="BU113" i="10"/>
  <c r="BR136" i="10"/>
  <c r="BR138" i="10" s="1"/>
  <c r="BO13" i="10"/>
  <c r="BO19" i="10" s="1"/>
  <c r="BP34" i="10" s="1"/>
  <c r="BP71" i="10"/>
  <c r="BP73" i="10" s="1"/>
  <c r="BQ70" i="10"/>
  <c r="BP89" i="10"/>
  <c r="BP91" i="10" s="1"/>
  <c r="BM7" i="10" s="1"/>
  <c r="BM27" i="10" s="1"/>
  <c r="BQ88" i="10"/>
  <c r="BL4" i="10"/>
  <c r="BS132" i="10"/>
  <c r="BS134" i="10" s="1"/>
  <c r="BT131" i="10"/>
  <c r="BT107" i="10"/>
  <c r="BS108" i="10"/>
  <c r="BS110" i="10" s="1"/>
  <c r="BP14" i="10" s="1"/>
  <c r="BS102" i="10"/>
  <c r="BS104" i="10" s="1"/>
  <c r="BT101" i="10"/>
  <c r="BS77" i="10"/>
  <c r="BS79" i="10" s="1"/>
  <c r="BP5" i="10" s="1"/>
  <c r="BT76" i="10"/>
  <c r="BL16" i="9"/>
  <c r="BL17" i="9" s="1"/>
  <c r="BM32" i="9" s="1"/>
  <c r="BM34" i="9" s="1"/>
  <c r="BN15" i="9"/>
  <c r="BN24" i="9" s="1"/>
  <c r="BO90" i="9"/>
  <c r="BO92" i="9" s="1"/>
  <c r="BL4" i="9"/>
  <c r="BP68" i="9"/>
  <c r="BP70" i="9" s="1"/>
  <c r="BQ67" i="9"/>
  <c r="BU104" i="9"/>
  <c r="BT105" i="9"/>
  <c r="BT107" i="9" s="1"/>
  <c r="BU110" i="9"/>
  <c r="BT111" i="9"/>
  <c r="BT113" i="9" s="1"/>
  <c r="BS74" i="9"/>
  <c r="BS76" i="9" s="1"/>
  <c r="BP5" i="9" s="1"/>
  <c r="BT73" i="9"/>
  <c r="BP86" i="9"/>
  <c r="BP88" i="9" s="1"/>
  <c r="BM7" i="9" s="1"/>
  <c r="BQ85" i="9"/>
  <c r="BK25" i="9"/>
  <c r="BK8" i="9"/>
  <c r="BK26" i="9" s="1"/>
  <c r="BK22" i="9"/>
  <c r="BT98" i="9"/>
  <c r="BS99" i="9"/>
  <c r="BS101" i="9" s="1"/>
  <c r="BS117" i="9"/>
  <c r="BS119" i="9" s="1"/>
  <c r="BT116" i="9"/>
  <c r="BR80" i="9"/>
  <c r="BR82" i="9" s="1"/>
  <c r="BO6" i="9" s="1"/>
  <c r="BS79" i="9"/>
  <c r="BR121" i="9"/>
  <c r="BR123" i="9" s="1"/>
  <c r="BO13" i="9"/>
  <c r="BO14" i="9"/>
  <c r="BO23" i="9"/>
  <c r="BP80" i="8"/>
  <c r="BO81" i="8"/>
  <c r="BO83" i="8" s="1"/>
  <c r="BJ15" i="8"/>
  <c r="BJ17" i="8" s="1"/>
  <c r="BJ8" i="8"/>
  <c r="BJ26" i="8" s="1"/>
  <c r="BR68" i="8"/>
  <c r="BQ69" i="8"/>
  <c r="BQ71" i="8" s="1"/>
  <c r="BK6" i="8"/>
  <c r="BN91" i="8"/>
  <c r="BQ87" i="8"/>
  <c r="BQ89" i="8" s="1"/>
  <c r="BN7" i="8" s="1"/>
  <c r="BN25" i="8" s="1"/>
  <c r="BR86" i="8"/>
  <c r="BI24" i="8"/>
  <c r="BN93" i="8"/>
  <c r="BM4" i="8"/>
  <c r="BL22" i="8"/>
  <c r="BQ69" i="7"/>
  <c r="BQ71" i="7" s="1"/>
  <c r="BN4" i="7" s="1"/>
  <c r="BR68" i="7"/>
  <c r="BS117" i="7"/>
  <c r="BR118" i="7"/>
  <c r="BR120" i="7" s="1"/>
  <c r="BO16" i="7" s="1"/>
  <c r="BS74" i="7"/>
  <c r="BR75" i="7"/>
  <c r="BR77" i="7" s="1"/>
  <c r="BO5" i="7" s="1"/>
  <c r="BS105" i="7"/>
  <c r="BR106" i="7"/>
  <c r="BR108" i="7" s="1"/>
  <c r="BO14" i="7" s="1"/>
  <c r="BR100" i="7"/>
  <c r="BR102" i="7" s="1"/>
  <c r="BS99" i="7"/>
  <c r="BN23" i="7"/>
  <c r="BQ122" i="7"/>
  <c r="BQ124" i="7" s="1"/>
  <c r="BN13" i="7"/>
  <c r="BN17" i="7" s="1"/>
  <c r="BO32" i="7" s="1"/>
  <c r="BO34" i="7" s="1"/>
  <c r="BJ24" i="7"/>
  <c r="BJ8" i="7"/>
  <c r="BJ26" i="7" s="1"/>
  <c r="BO81" i="7"/>
  <c r="BO83" i="7" s="1"/>
  <c r="BP80" i="7"/>
  <c r="BM93" i="7"/>
  <c r="BK6" i="7"/>
  <c r="BN87" i="7"/>
  <c r="BN89" i="7" s="1"/>
  <c r="BK7" i="7" s="1"/>
  <c r="BK25" i="7" s="1"/>
  <c r="BO86" i="7"/>
  <c r="BT111" i="7"/>
  <c r="BS112" i="7"/>
  <c r="BS114" i="7" s="1"/>
  <c r="BP15" i="7" s="1"/>
  <c r="BJ4" i="4"/>
  <c r="BS75" i="4"/>
  <c r="BS77" i="4" s="1"/>
  <c r="BP5" i="4" s="1"/>
  <c r="BT74" i="4"/>
  <c r="BQ100" i="4"/>
  <c r="BQ102" i="4" s="1"/>
  <c r="BR99" i="4"/>
  <c r="BP122" i="4"/>
  <c r="BP124" i="4" s="1"/>
  <c r="BM13" i="4"/>
  <c r="BM17" i="4" s="1"/>
  <c r="BO80" i="4"/>
  <c r="BN81" i="4"/>
  <c r="BN83" i="4" s="1"/>
  <c r="BK6" i="4" s="1"/>
  <c r="BK24" i="4" s="1"/>
  <c r="BR105" i="4"/>
  <c r="BQ106" i="4"/>
  <c r="BQ108" i="4" s="1"/>
  <c r="BN14" i="4" s="1"/>
  <c r="BN23" i="4" s="1"/>
  <c r="BM87" i="4"/>
  <c r="BM89" i="4" s="1"/>
  <c r="BJ7" i="4" s="1"/>
  <c r="BJ25" i="4" s="1"/>
  <c r="BN86" i="4"/>
  <c r="BI8" i="4"/>
  <c r="BI26" i="4" s="1"/>
  <c r="BI22" i="4"/>
  <c r="BL91" i="4"/>
  <c r="BL93" i="4" s="1"/>
  <c r="BQ118" i="4"/>
  <c r="BQ120" i="4" s="1"/>
  <c r="BN16" i="4" s="1"/>
  <c r="BR117" i="4"/>
  <c r="BR112" i="4"/>
  <c r="BR114" i="4" s="1"/>
  <c r="BO15" i="4" s="1"/>
  <c r="BS111" i="4"/>
  <c r="BN69" i="4"/>
  <c r="BN71" i="4" s="1"/>
  <c r="BO68" i="4"/>
  <c r="BO93" i="14" l="1"/>
  <c r="BT75" i="8"/>
  <c r="BT77" i="8" s="1"/>
  <c r="BQ5" i="8" s="1"/>
  <c r="BQ23" i="8" s="1"/>
  <c r="BU74" i="8"/>
  <c r="BO95" i="14"/>
  <c r="BU114" i="14"/>
  <c r="BU116" i="14" s="1"/>
  <c r="BR17" i="14" s="1"/>
  <c r="BV113" i="14"/>
  <c r="BR88" i="14"/>
  <c r="BQ89" i="14"/>
  <c r="BQ91" i="14" s="1"/>
  <c r="BN7" i="14" s="1"/>
  <c r="BN27" i="14" s="1"/>
  <c r="BU131" i="14"/>
  <c r="BU132" i="14" s="1"/>
  <c r="BT134" i="14"/>
  <c r="BQ18" i="14" s="1"/>
  <c r="BU76" i="14"/>
  <c r="BT77" i="14"/>
  <c r="BT79" i="14" s="1"/>
  <c r="BQ5" i="14" s="1"/>
  <c r="BP25" i="14"/>
  <c r="BV119" i="14"/>
  <c r="BU120" i="14"/>
  <c r="BU122" i="14" s="1"/>
  <c r="BR15" i="14" s="1"/>
  <c r="BQ71" i="14"/>
  <c r="BQ73" i="14" s="1"/>
  <c r="BR70" i="14"/>
  <c r="BS136" i="14"/>
  <c r="BS138" i="14" s="1"/>
  <c r="BP13" i="14"/>
  <c r="BP19" i="14" s="1"/>
  <c r="BQ34" i="14" s="1"/>
  <c r="BQ36" i="14" s="1"/>
  <c r="BM4" i="14"/>
  <c r="BU101" i="14"/>
  <c r="BT102" i="14"/>
  <c r="BT104" i="14" s="1"/>
  <c r="BP83" i="14"/>
  <c r="BP85" i="14" s="1"/>
  <c r="BM6" i="14" s="1"/>
  <c r="BM26" i="14" s="1"/>
  <c r="BQ82" i="14"/>
  <c r="BV125" i="14"/>
  <c r="BU126" i="14"/>
  <c r="BU128" i="14" s="1"/>
  <c r="BU16" i="14" s="1"/>
  <c r="BT108" i="14"/>
  <c r="BT110" i="14" s="1"/>
  <c r="BQ14" i="14" s="1"/>
  <c r="BU107" i="14"/>
  <c r="BL24" i="14"/>
  <c r="BL8" i="14"/>
  <c r="BL28" i="14" s="1"/>
  <c r="BQ83" i="13"/>
  <c r="BQ85" i="13" s="1"/>
  <c r="BN6" i="13" s="1"/>
  <c r="BN26" i="13" s="1"/>
  <c r="BR82" i="13"/>
  <c r="BU76" i="13"/>
  <c r="BT77" i="13"/>
  <c r="BT79" i="13" s="1"/>
  <c r="BQ5" i="13" s="1"/>
  <c r="BQ25" i="13" s="1"/>
  <c r="BR88" i="13"/>
  <c r="BQ89" i="13"/>
  <c r="BQ91" i="13" s="1"/>
  <c r="BN7" i="13" s="1"/>
  <c r="BN27" i="13" s="1"/>
  <c r="BS136" i="13"/>
  <c r="BS138" i="13" s="1"/>
  <c r="BP13" i="13"/>
  <c r="BP19" i="13" s="1"/>
  <c r="BQ34" i="13" s="1"/>
  <c r="BQ36" i="13" s="1"/>
  <c r="BV125" i="13"/>
  <c r="BU126" i="13"/>
  <c r="BU128" i="13" s="1"/>
  <c r="BU16" i="13" s="1"/>
  <c r="BU101" i="13"/>
  <c r="BT102" i="13"/>
  <c r="BT104" i="13" s="1"/>
  <c r="BU120" i="13"/>
  <c r="BU122" i="13" s="1"/>
  <c r="BR15" i="13" s="1"/>
  <c r="BV119" i="13"/>
  <c r="BQ71" i="13"/>
  <c r="BQ73" i="13" s="1"/>
  <c r="BR70" i="13"/>
  <c r="BU108" i="13"/>
  <c r="BU110" i="13" s="1"/>
  <c r="BR14" i="13" s="1"/>
  <c r="BV107" i="13"/>
  <c r="BP93" i="13"/>
  <c r="BP95" i="13" s="1"/>
  <c r="BM4" i="13"/>
  <c r="BV131" i="13"/>
  <c r="BU132" i="13"/>
  <c r="BU134" i="13" s="1"/>
  <c r="BU114" i="13"/>
  <c r="BU116" i="13" s="1"/>
  <c r="BR17" i="13" s="1"/>
  <c r="BV113" i="13"/>
  <c r="BL24" i="13"/>
  <c r="BL8" i="13"/>
  <c r="BL28" i="13" s="1"/>
  <c r="BV125" i="10"/>
  <c r="BU126" i="10"/>
  <c r="BU128" i="10" s="1"/>
  <c r="BO93" i="10"/>
  <c r="BO95" i="10" s="1"/>
  <c r="BV119" i="10"/>
  <c r="BU120" i="10"/>
  <c r="BU122" i="10" s="1"/>
  <c r="BR15" i="10" s="1"/>
  <c r="BP25" i="10"/>
  <c r="BP83" i="10"/>
  <c r="BP85" i="10" s="1"/>
  <c r="BM6" i="10" s="1"/>
  <c r="BM26" i="10" s="1"/>
  <c r="BQ82" i="10"/>
  <c r="BR70" i="10"/>
  <c r="BQ71" i="10"/>
  <c r="BQ73" i="10" s="1"/>
  <c r="BL24" i="10"/>
  <c r="BL8" i="10"/>
  <c r="BL28" i="10" s="1"/>
  <c r="BQ89" i="10"/>
  <c r="BQ91" i="10" s="1"/>
  <c r="BN7" i="10" s="1"/>
  <c r="BN27" i="10" s="1"/>
  <c r="BR88" i="10"/>
  <c r="BM4" i="10"/>
  <c r="BS136" i="10"/>
  <c r="BS138" i="10" s="1"/>
  <c r="BP13" i="10"/>
  <c r="BP19" i="10" s="1"/>
  <c r="BQ34" i="10" s="1"/>
  <c r="BU76" i="10"/>
  <c r="BT77" i="10"/>
  <c r="BT79" i="10" s="1"/>
  <c r="BQ5" i="10" s="1"/>
  <c r="BV113" i="10"/>
  <c r="BU114" i="10"/>
  <c r="BU116" i="10" s="1"/>
  <c r="BR17" i="10" s="1"/>
  <c r="BT108" i="10"/>
  <c r="BT110" i="10" s="1"/>
  <c r="BQ14" i="10" s="1"/>
  <c r="BU107" i="10"/>
  <c r="BT102" i="10"/>
  <c r="BT104" i="10" s="1"/>
  <c r="BU101" i="10"/>
  <c r="BU131" i="10"/>
  <c r="BT132" i="10"/>
  <c r="BT134" i="10" s="1"/>
  <c r="BV104" i="9"/>
  <c r="BU105" i="9"/>
  <c r="BU107" i="9" s="1"/>
  <c r="BO15" i="9"/>
  <c r="BO24" i="9" s="1"/>
  <c r="BP90" i="9"/>
  <c r="BP92" i="9" s="1"/>
  <c r="BM4" i="9"/>
  <c r="BP14" i="9"/>
  <c r="BP23" i="9"/>
  <c r="BV110" i="9"/>
  <c r="BU111" i="9"/>
  <c r="BU113" i="9" s="1"/>
  <c r="BS80" i="9"/>
  <c r="BS82" i="9" s="1"/>
  <c r="BP6" i="9" s="1"/>
  <c r="BT79" i="9"/>
  <c r="BU98" i="9"/>
  <c r="BT99" i="9"/>
  <c r="BT101" i="9" s="1"/>
  <c r="BQ86" i="9"/>
  <c r="BQ88" i="9" s="1"/>
  <c r="BN7" i="9" s="1"/>
  <c r="BR85" i="9"/>
  <c r="BL25" i="9"/>
  <c r="BS121" i="9"/>
  <c r="BS123" i="9" s="1"/>
  <c r="BP13" i="9"/>
  <c r="BM16" i="9"/>
  <c r="BM17" i="9" s="1"/>
  <c r="BN32" i="9" s="1"/>
  <c r="BN34" i="9" s="1"/>
  <c r="BR67" i="9"/>
  <c r="BQ68" i="9"/>
  <c r="BQ70" i="9" s="1"/>
  <c r="BL22" i="9"/>
  <c r="BL8" i="9"/>
  <c r="BL26" i="9" s="1"/>
  <c r="BT117" i="9"/>
  <c r="BT119" i="9" s="1"/>
  <c r="BU116" i="9"/>
  <c r="BU73" i="9"/>
  <c r="BT74" i="9"/>
  <c r="BT76" i="9" s="1"/>
  <c r="BQ5" i="9" s="1"/>
  <c r="BR87" i="8"/>
  <c r="BR89" i="8" s="1"/>
  <c r="BO7" i="8" s="1"/>
  <c r="BO25" i="8" s="1"/>
  <c r="BS86" i="8"/>
  <c r="BK15" i="8"/>
  <c r="BK17" i="8" s="1"/>
  <c r="BK8" i="8"/>
  <c r="BJ24" i="8"/>
  <c r="BL6" i="8"/>
  <c r="BO91" i="8"/>
  <c r="BO93" i="8" s="1"/>
  <c r="BR69" i="8"/>
  <c r="BR71" i="8" s="1"/>
  <c r="BS68" i="8"/>
  <c r="BQ80" i="8"/>
  <c r="BP81" i="8"/>
  <c r="BP83" i="8" s="1"/>
  <c r="BN4" i="8"/>
  <c r="BM22" i="8"/>
  <c r="BS118" i="7"/>
  <c r="BS120" i="7" s="1"/>
  <c r="BP16" i="7" s="1"/>
  <c r="BT117" i="7"/>
  <c r="BR69" i="7"/>
  <c r="BR71" i="7" s="1"/>
  <c r="BO4" i="7" s="1"/>
  <c r="BS68" i="7"/>
  <c r="BT112" i="7"/>
  <c r="BT114" i="7" s="1"/>
  <c r="BQ15" i="7" s="1"/>
  <c r="BU111" i="7"/>
  <c r="BN91" i="7"/>
  <c r="BS106" i="7"/>
  <c r="BS108" i="7" s="1"/>
  <c r="BP14" i="7" s="1"/>
  <c r="BT105" i="7"/>
  <c r="BN22" i="7"/>
  <c r="BR122" i="7"/>
  <c r="BR124" i="7" s="1"/>
  <c r="BO13" i="7"/>
  <c r="BO17" i="7" s="1"/>
  <c r="BP32" i="7" s="1"/>
  <c r="BP34" i="7" s="1"/>
  <c r="BQ80" i="7"/>
  <c r="BP81" i="7"/>
  <c r="BP83" i="7" s="1"/>
  <c r="BT74" i="7"/>
  <c r="BS75" i="7"/>
  <c r="BS77" i="7" s="1"/>
  <c r="BP5" i="7" s="1"/>
  <c r="BP86" i="7"/>
  <c r="BO87" i="7"/>
  <c r="BO89" i="7" s="1"/>
  <c r="BL7" i="7" s="1"/>
  <c r="BL25" i="7" s="1"/>
  <c r="BK24" i="7"/>
  <c r="BK8" i="7"/>
  <c r="BK26" i="7" s="1"/>
  <c r="BS100" i="7"/>
  <c r="BS102" i="7" s="1"/>
  <c r="BT99" i="7"/>
  <c r="BN93" i="7"/>
  <c r="BL6" i="7"/>
  <c r="BO91" i="7"/>
  <c r="BO23" i="7"/>
  <c r="BR106" i="4"/>
  <c r="BR108" i="4" s="1"/>
  <c r="BO14" i="4" s="1"/>
  <c r="BO23" i="4" s="1"/>
  <c r="BS105" i="4"/>
  <c r="BP80" i="4"/>
  <c r="BO81" i="4"/>
  <c r="BO83" i="4" s="1"/>
  <c r="BL6" i="4" s="1"/>
  <c r="BL24" i="4" s="1"/>
  <c r="BO86" i="4"/>
  <c r="BN87" i="4"/>
  <c r="BN89" i="4" s="1"/>
  <c r="BK7" i="4" s="1"/>
  <c r="BK25" i="4" s="1"/>
  <c r="BP68" i="4"/>
  <c r="BO69" i="4"/>
  <c r="BO71" i="4" s="1"/>
  <c r="BK4" i="4"/>
  <c r="BT111" i="4"/>
  <c r="BS112" i="4"/>
  <c r="BS114" i="4" s="1"/>
  <c r="BP15" i="4" s="1"/>
  <c r="BS99" i="4"/>
  <c r="BR100" i="4"/>
  <c r="BR102" i="4" s="1"/>
  <c r="BQ122" i="4"/>
  <c r="BQ124" i="4" s="1"/>
  <c r="BN13" i="4"/>
  <c r="BN17" i="4" s="1"/>
  <c r="BS117" i="4"/>
  <c r="BR118" i="4"/>
  <c r="BR120" i="4" s="1"/>
  <c r="BO16" i="4" s="1"/>
  <c r="BT75" i="4"/>
  <c r="BT77" i="4" s="1"/>
  <c r="BQ5" i="4" s="1"/>
  <c r="BU74" i="4"/>
  <c r="BJ8" i="4"/>
  <c r="BJ26" i="4" s="1"/>
  <c r="BJ22" i="4"/>
  <c r="BM91" i="4"/>
  <c r="BM93" i="4" s="1"/>
  <c r="BK26" i="8" l="1"/>
  <c r="BV74" i="8"/>
  <c r="BU75" i="8"/>
  <c r="BU77" i="8" s="1"/>
  <c r="BR5" i="8" s="1"/>
  <c r="BR23" i="8" s="1"/>
  <c r="BK24" i="8"/>
  <c r="BR18" i="13"/>
  <c r="BU18" i="13"/>
  <c r="BR71" i="14"/>
  <c r="BR73" i="14" s="1"/>
  <c r="BS70" i="14"/>
  <c r="BN4" i="14"/>
  <c r="BW119" i="14"/>
  <c r="BV120" i="14"/>
  <c r="BV122" i="14" s="1"/>
  <c r="BS15" i="14" s="1"/>
  <c r="BV107" i="14"/>
  <c r="BU108" i="14"/>
  <c r="BU110" i="14" s="1"/>
  <c r="BR14" i="14" s="1"/>
  <c r="BQ25" i="14"/>
  <c r="BU77" i="14"/>
  <c r="BU79" i="14" s="1"/>
  <c r="BR5" i="14" s="1"/>
  <c r="BV76" i="14"/>
  <c r="BQ83" i="14"/>
  <c r="BQ85" i="14" s="1"/>
  <c r="BN6" i="14" s="1"/>
  <c r="BN26" i="14" s="1"/>
  <c r="BR82" i="14"/>
  <c r="BV131" i="14"/>
  <c r="BV132" i="14" s="1"/>
  <c r="BU134" i="14"/>
  <c r="BR18" i="14" s="1"/>
  <c r="BT136" i="14"/>
  <c r="BT138" i="14" s="1"/>
  <c r="BQ13" i="14"/>
  <c r="BQ19" i="14" s="1"/>
  <c r="BR34" i="14" s="1"/>
  <c r="BR36" i="14" s="1"/>
  <c r="BR89" i="14"/>
  <c r="BR91" i="14" s="1"/>
  <c r="BO7" i="14" s="1"/>
  <c r="BO27" i="14" s="1"/>
  <c r="BS88" i="14"/>
  <c r="BV101" i="14"/>
  <c r="BU102" i="14"/>
  <c r="BU104" i="14" s="1"/>
  <c r="BW113" i="14"/>
  <c r="BV114" i="14"/>
  <c r="BV116" i="14" s="1"/>
  <c r="BS17" i="14" s="1"/>
  <c r="BW125" i="14"/>
  <c r="BV126" i="14"/>
  <c r="BV128" i="14" s="1"/>
  <c r="BV16" i="14" s="1"/>
  <c r="BM24" i="14"/>
  <c r="BM8" i="14"/>
  <c r="BM28" i="14" s="1"/>
  <c r="BP93" i="14"/>
  <c r="BP95" i="14" s="1"/>
  <c r="BT136" i="13"/>
  <c r="BT138" i="13" s="1"/>
  <c r="BQ13" i="13"/>
  <c r="BQ19" i="13" s="1"/>
  <c r="BR34" i="13" s="1"/>
  <c r="BR36" i="13" s="1"/>
  <c r="BU102" i="13"/>
  <c r="BU104" i="13" s="1"/>
  <c r="BV101" i="13"/>
  <c r="BW125" i="13"/>
  <c r="BV126" i="13"/>
  <c r="BV128" i="13" s="1"/>
  <c r="BV16" i="13" s="1"/>
  <c r="BV76" i="13"/>
  <c r="BU77" i="13"/>
  <c r="BU79" i="13" s="1"/>
  <c r="BR5" i="13" s="1"/>
  <c r="BR25" i="13" s="1"/>
  <c r="BV114" i="13"/>
  <c r="BV116" i="13" s="1"/>
  <c r="BS17" i="13" s="1"/>
  <c r="BW113" i="13"/>
  <c r="BR89" i="13"/>
  <c r="BR91" i="13" s="1"/>
  <c r="BO7" i="13" s="1"/>
  <c r="BO27" i="13" s="1"/>
  <c r="BS88" i="13"/>
  <c r="BW107" i="13"/>
  <c r="BV108" i="13"/>
  <c r="BV110" i="13" s="1"/>
  <c r="BS14" i="13" s="1"/>
  <c r="BS82" i="13"/>
  <c r="BR83" i="13"/>
  <c r="BR85" i="13" s="1"/>
  <c r="BO6" i="13" s="1"/>
  <c r="BO26" i="13" s="1"/>
  <c r="BW131" i="13"/>
  <c r="BV132" i="13"/>
  <c r="BV134" i="13" s="1"/>
  <c r="BR71" i="13"/>
  <c r="BR73" i="13" s="1"/>
  <c r="BS70" i="13"/>
  <c r="BM24" i="13"/>
  <c r="BM8" i="13"/>
  <c r="BM28" i="13" s="1"/>
  <c r="BQ93" i="13"/>
  <c r="BQ95" i="13" s="1"/>
  <c r="BN4" i="13"/>
  <c r="BW119" i="13"/>
  <c r="BV120" i="13"/>
  <c r="BV122" i="13" s="1"/>
  <c r="BS15" i="13" s="1"/>
  <c r="BW125" i="10"/>
  <c r="BV126" i="10"/>
  <c r="BV128" i="10" s="1"/>
  <c r="BW119" i="10"/>
  <c r="BV120" i="10"/>
  <c r="BV122" i="10" s="1"/>
  <c r="BS15" i="10" s="1"/>
  <c r="BP93" i="10"/>
  <c r="BP95" i="10" s="1"/>
  <c r="BQ83" i="10"/>
  <c r="BQ85" i="10" s="1"/>
  <c r="BN6" i="10" s="1"/>
  <c r="BN26" i="10" s="1"/>
  <c r="BR82" i="10"/>
  <c r="BV76" i="10"/>
  <c r="BU77" i="10"/>
  <c r="BU79" i="10" s="1"/>
  <c r="BR5" i="10" s="1"/>
  <c r="BT136" i="10"/>
  <c r="BT138" i="10" s="1"/>
  <c r="BQ13" i="10"/>
  <c r="BQ19" i="10" s="1"/>
  <c r="BR34" i="10" s="1"/>
  <c r="BM24" i="10"/>
  <c r="BM8" i="10"/>
  <c r="BM28" i="10" s="1"/>
  <c r="BN4" i="10"/>
  <c r="BU102" i="10"/>
  <c r="BU104" i="10" s="1"/>
  <c r="BV101" i="10"/>
  <c r="BS70" i="10"/>
  <c r="BR71" i="10"/>
  <c r="BR73" i="10" s="1"/>
  <c r="BU132" i="10"/>
  <c r="BU134" i="10" s="1"/>
  <c r="BV131" i="10"/>
  <c r="BV107" i="10"/>
  <c r="BU108" i="10"/>
  <c r="BU110" i="10" s="1"/>
  <c r="BR14" i="10" s="1"/>
  <c r="BV114" i="10"/>
  <c r="BV116" i="10" s="1"/>
  <c r="BS17" i="10" s="1"/>
  <c r="BW113" i="10"/>
  <c r="BS88" i="10"/>
  <c r="BR89" i="10"/>
  <c r="BR91" i="10" s="1"/>
  <c r="BO7" i="10" s="1"/>
  <c r="BO27" i="10" s="1"/>
  <c r="BQ25" i="10"/>
  <c r="BP15" i="9"/>
  <c r="BP24" i="9"/>
  <c r="BU117" i="9"/>
  <c r="BU119" i="9" s="1"/>
  <c r="BV116" i="9"/>
  <c r="BM22" i="9"/>
  <c r="BM8" i="9"/>
  <c r="BM26" i="9" s="1"/>
  <c r="BU74" i="9"/>
  <c r="BU76" i="9" s="1"/>
  <c r="BR5" i="9" s="1"/>
  <c r="BV73" i="9"/>
  <c r="BM25" i="9"/>
  <c r="BR86" i="9"/>
  <c r="BR88" i="9" s="1"/>
  <c r="BO7" i="9" s="1"/>
  <c r="BS85" i="9"/>
  <c r="BV105" i="9"/>
  <c r="BV107" i="9" s="1"/>
  <c r="BW104" i="9"/>
  <c r="BU79" i="9"/>
  <c r="BT80" i="9"/>
  <c r="BT82" i="9" s="1"/>
  <c r="BQ6" i="9" s="1"/>
  <c r="BN16" i="9"/>
  <c r="BN17" i="9" s="1"/>
  <c r="BO32" i="9" s="1"/>
  <c r="BO34" i="9" s="1"/>
  <c r="BN25" i="9"/>
  <c r="BW110" i="9"/>
  <c r="BV111" i="9"/>
  <c r="BV113" i="9" s="1"/>
  <c r="BR68" i="9"/>
  <c r="BR70" i="9" s="1"/>
  <c r="BS67" i="9"/>
  <c r="BT121" i="9"/>
  <c r="BT123" i="9" s="1"/>
  <c r="BQ13" i="9"/>
  <c r="BQ90" i="9"/>
  <c r="BQ92" i="9" s="1"/>
  <c r="BN4" i="9"/>
  <c r="BQ14" i="9"/>
  <c r="BQ23" i="9" s="1"/>
  <c r="BU99" i="9"/>
  <c r="BU101" i="9" s="1"/>
  <c r="BV98" i="9"/>
  <c r="BO4" i="8"/>
  <c r="BN22" i="8"/>
  <c r="BR80" i="8"/>
  <c r="BQ81" i="8"/>
  <c r="BQ83" i="8" s="1"/>
  <c r="BM6" i="8"/>
  <c r="BP91" i="8"/>
  <c r="BP93" i="8" s="1"/>
  <c r="BS69" i="8"/>
  <c r="BS71" i="8" s="1"/>
  <c r="BT68" i="8"/>
  <c r="BL15" i="8"/>
  <c r="BL17" i="8" s="1"/>
  <c r="BL8" i="8"/>
  <c r="BL26" i="8" s="1"/>
  <c r="BS87" i="8"/>
  <c r="BS89" i="8" s="1"/>
  <c r="BP7" i="8" s="1"/>
  <c r="BP25" i="8" s="1"/>
  <c r="BT86" i="8"/>
  <c r="BT68" i="7"/>
  <c r="BS69" i="7"/>
  <c r="BS71" i="7" s="1"/>
  <c r="BP4" i="7" s="1"/>
  <c r="BT118" i="7"/>
  <c r="BT120" i="7" s="1"/>
  <c r="BQ16" i="7" s="1"/>
  <c r="BU117" i="7"/>
  <c r="BU99" i="7"/>
  <c r="BT100" i="7"/>
  <c r="BT102" i="7" s="1"/>
  <c r="BP22" i="7"/>
  <c r="BP23" i="7"/>
  <c r="BO93" i="7"/>
  <c r="BP93" i="7" s="1"/>
  <c r="BU105" i="7"/>
  <c r="BT106" i="7"/>
  <c r="BT108" i="7" s="1"/>
  <c r="BQ14" i="7" s="1"/>
  <c r="BL24" i="7"/>
  <c r="BL8" i="7"/>
  <c r="BL26" i="7" s="1"/>
  <c r="BQ86" i="7"/>
  <c r="BP87" i="7"/>
  <c r="BP89" i="7" s="1"/>
  <c r="BM7" i="7" s="1"/>
  <c r="BM25" i="7" s="1"/>
  <c r="BM6" i="7"/>
  <c r="BP91" i="7"/>
  <c r="BS122" i="7"/>
  <c r="BS124" i="7" s="1"/>
  <c r="BP13" i="7"/>
  <c r="BP17" i="7" s="1"/>
  <c r="BQ32" i="7" s="1"/>
  <c r="BQ34" i="7" s="1"/>
  <c r="BO22" i="7"/>
  <c r="BU112" i="7"/>
  <c r="BU114" i="7" s="1"/>
  <c r="BR15" i="7" s="1"/>
  <c r="BV111" i="7"/>
  <c r="BU74" i="7"/>
  <c r="BT75" i="7"/>
  <c r="BT77" i="7" s="1"/>
  <c r="BQ5" i="7" s="1"/>
  <c r="BR80" i="7"/>
  <c r="BQ81" i="7"/>
  <c r="BQ83" i="7" s="1"/>
  <c r="BN91" i="4"/>
  <c r="BN93" i="4"/>
  <c r="BR122" i="4"/>
  <c r="BR124" i="4" s="1"/>
  <c r="BO13" i="4"/>
  <c r="BO17" i="4" s="1"/>
  <c r="BT99" i="4"/>
  <c r="BS100" i="4"/>
  <c r="BS102" i="4" s="1"/>
  <c r="BU111" i="4"/>
  <c r="BT112" i="4"/>
  <c r="BT114" i="4" s="1"/>
  <c r="BQ15" i="4" s="1"/>
  <c r="BK22" i="4"/>
  <c r="BK8" i="4"/>
  <c r="BK26" i="4" s="1"/>
  <c r="BL4" i="4"/>
  <c r="BQ68" i="4"/>
  <c r="BP69" i="4"/>
  <c r="BP71" i="4" s="1"/>
  <c r="BP86" i="4"/>
  <c r="BO87" i="4"/>
  <c r="BO89" i="4" s="1"/>
  <c r="BL7" i="4" s="1"/>
  <c r="BL25" i="4" s="1"/>
  <c r="BV74" i="4"/>
  <c r="BU75" i="4"/>
  <c r="BU77" i="4" s="1"/>
  <c r="BR5" i="4" s="1"/>
  <c r="BQ80" i="4"/>
  <c r="BP81" i="4"/>
  <c r="BP83" i="4" s="1"/>
  <c r="BM6" i="4" s="1"/>
  <c r="BM24" i="4" s="1"/>
  <c r="BT105" i="4"/>
  <c r="BS106" i="4"/>
  <c r="BS108" i="4" s="1"/>
  <c r="BP14" i="4" s="1"/>
  <c r="BP23" i="4" s="1"/>
  <c r="BS118" i="4"/>
  <c r="BS120" i="4" s="1"/>
  <c r="BP16" i="4" s="1"/>
  <c r="BT117" i="4"/>
  <c r="BL24" i="8" l="1"/>
  <c r="BW74" i="8"/>
  <c r="BV75" i="8"/>
  <c r="BV77" i="8" s="1"/>
  <c r="BS5" i="8" s="1"/>
  <c r="BS23" i="8" s="1"/>
  <c r="BS18" i="13"/>
  <c r="BV18" i="13"/>
  <c r="BV134" i="14"/>
  <c r="BS18" i="14" s="1"/>
  <c r="BW131" i="14"/>
  <c r="BW132" i="14" s="1"/>
  <c r="BR83" i="14"/>
  <c r="BR85" i="14" s="1"/>
  <c r="BO6" i="14" s="1"/>
  <c r="BO26" i="14" s="1"/>
  <c r="BS82" i="14"/>
  <c r="BW76" i="14"/>
  <c r="BV77" i="14"/>
  <c r="BV79" i="14" s="1"/>
  <c r="BS5" i="14" s="1"/>
  <c r="BR25" i="14"/>
  <c r="BW107" i="14"/>
  <c r="BV108" i="14"/>
  <c r="BV110" i="14" s="1"/>
  <c r="BS14" i="14" s="1"/>
  <c r="BU136" i="14"/>
  <c r="BU138" i="14" s="1"/>
  <c r="BR13" i="14"/>
  <c r="BR19" i="14" s="1"/>
  <c r="BS34" i="14" s="1"/>
  <c r="BS36" i="14" s="1"/>
  <c r="BX119" i="14"/>
  <c r="BW120" i="14"/>
  <c r="BW122" i="14" s="1"/>
  <c r="BT15" i="14" s="1"/>
  <c r="BW101" i="14"/>
  <c r="BV102" i="14"/>
  <c r="BV104" i="14" s="1"/>
  <c r="BN8" i="14"/>
  <c r="BN28" i="14" s="1"/>
  <c r="BN24" i="14"/>
  <c r="BX125" i="14"/>
  <c r="BW126" i="14"/>
  <c r="BW128" i="14" s="1"/>
  <c r="BW16" i="14" s="1"/>
  <c r="BS89" i="14"/>
  <c r="BS91" i="14" s="1"/>
  <c r="BP7" i="14" s="1"/>
  <c r="BP27" i="14" s="1"/>
  <c r="BT88" i="14"/>
  <c r="BQ93" i="14"/>
  <c r="BQ95" i="14" s="1"/>
  <c r="BW114" i="14"/>
  <c r="BW116" i="14" s="1"/>
  <c r="BT17" i="14" s="1"/>
  <c r="BX113" i="14"/>
  <c r="BS71" i="14"/>
  <c r="BS73" i="14" s="1"/>
  <c r="BT70" i="14"/>
  <c r="BR93" i="14"/>
  <c r="BO4" i="14"/>
  <c r="BT88" i="13"/>
  <c r="BS89" i="13"/>
  <c r="BS91" i="13" s="1"/>
  <c r="BP7" i="13" s="1"/>
  <c r="BP27" i="13" s="1"/>
  <c r="BW114" i="13"/>
  <c r="BW116" i="13" s="1"/>
  <c r="BT17" i="13" s="1"/>
  <c r="BX113" i="13"/>
  <c r="BX107" i="13"/>
  <c r="BW108" i="13"/>
  <c r="BW110" i="13" s="1"/>
  <c r="BT14" i="13" s="1"/>
  <c r="BW126" i="13"/>
  <c r="BW128" i="13" s="1"/>
  <c r="BW16" i="13" s="1"/>
  <c r="BX125" i="13"/>
  <c r="BW101" i="13"/>
  <c r="BV102" i="13"/>
  <c r="BV104" i="13" s="1"/>
  <c r="BW120" i="13"/>
  <c r="BW122" i="13" s="1"/>
  <c r="BT15" i="13" s="1"/>
  <c r="BX119" i="13"/>
  <c r="BW76" i="13"/>
  <c r="BV77" i="13"/>
  <c r="BV79" i="13" s="1"/>
  <c r="BS5" i="13" s="1"/>
  <c r="BS25" i="13" s="1"/>
  <c r="BR93" i="13"/>
  <c r="BR95" i="13" s="1"/>
  <c r="BO4" i="13"/>
  <c r="BU136" i="13"/>
  <c r="BU138" i="13" s="1"/>
  <c r="BR13" i="13"/>
  <c r="BR19" i="13" s="1"/>
  <c r="BS34" i="13" s="1"/>
  <c r="BS36" i="13" s="1"/>
  <c r="BW132" i="13"/>
  <c r="BW134" i="13" s="1"/>
  <c r="BX131" i="13"/>
  <c r="BN24" i="13"/>
  <c r="BN8" i="13"/>
  <c r="BN28" i="13" s="1"/>
  <c r="BS83" i="13"/>
  <c r="BS85" i="13" s="1"/>
  <c r="BP6" i="13" s="1"/>
  <c r="BP26" i="13" s="1"/>
  <c r="BT82" i="13"/>
  <c r="BT70" i="13"/>
  <c r="BS71" i="13"/>
  <c r="BS73" i="13" s="1"/>
  <c r="BX125" i="10"/>
  <c r="BW126" i="10"/>
  <c r="BW128" i="10" s="1"/>
  <c r="BQ93" i="10"/>
  <c r="BQ95" i="10" s="1"/>
  <c r="BX119" i="10"/>
  <c r="BW120" i="10"/>
  <c r="BW122" i="10" s="1"/>
  <c r="BT15" i="10" s="1"/>
  <c r="BS82" i="10"/>
  <c r="BR83" i="10"/>
  <c r="BR85" i="10" s="1"/>
  <c r="BO6" i="10" s="1"/>
  <c r="BO26" i="10" s="1"/>
  <c r="BW101" i="10"/>
  <c r="BV102" i="10"/>
  <c r="BV104" i="10" s="1"/>
  <c r="BS71" i="10"/>
  <c r="BS73" i="10" s="1"/>
  <c r="BT70" i="10"/>
  <c r="BN24" i="10"/>
  <c r="BN8" i="10"/>
  <c r="BN28" i="10" s="1"/>
  <c r="BU136" i="10"/>
  <c r="BU138" i="10" s="1"/>
  <c r="BR13" i="10"/>
  <c r="BR19" i="10" s="1"/>
  <c r="BS34" i="10" s="1"/>
  <c r="BR25" i="10"/>
  <c r="BS89" i="10"/>
  <c r="BS91" i="10" s="1"/>
  <c r="BP7" i="10" s="1"/>
  <c r="BP27" i="10" s="1"/>
  <c r="BT88" i="10"/>
  <c r="BV108" i="10"/>
  <c r="BV110" i="10" s="1"/>
  <c r="BS14" i="10" s="1"/>
  <c r="BW107" i="10"/>
  <c r="BW76" i="10"/>
  <c r="BV77" i="10"/>
  <c r="BV79" i="10" s="1"/>
  <c r="BS5" i="10" s="1"/>
  <c r="BW131" i="10"/>
  <c r="BV132" i="10"/>
  <c r="BV134" i="10" s="1"/>
  <c r="BW114" i="10"/>
  <c r="BW116" i="10" s="1"/>
  <c r="BT17" i="10" s="1"/>
  <c r="BX113" i="10"/>
  <c r="BO4" i="10"/>
  <c r="BO16" i="9"/>
  <c r="BO17" i="9" s="1"/>
  <c r="BP32" i="9" s="1"/>
  <c r="BP34" i="9" s="1"/>
  <c r="BO25" i="9"/>
  <c r="BU121" i="9"/>
  <c r="BU123" i="9" s="1"/>
  <c r="BR13" i="9"/>
  <c r="BV74" i="9"/>
  <c r="BV76" i="9" s="1"/>
  <c r="BS5" i="9" s="1"/>
  <c r="BW73" i="9"/>
  <c r="BR14" i="9"/>
  <c r="BR23" i="9" s="1"/>
  <c r="BT85" i="9"/>
  <c r="BS86" i="9"/>
  <c r="BS88" i="9" s="1"/>
  <c r="BP7" i="9" s="1"/>
  <c r="BW116" i="9"/>
  <c r="BV117" i="9"/>
  <c r="BV119" i="9" s="1"/>
  <c r="BQ15" i="9"/>
  <c r="BQ24" i="9" s="1"/>
  <c r="BO4" i="9"/>
  <c r="BR90" i="9"/>
  <c r="BR92" i="9" s="1"/>
  <c r="BU80" i="9"/>
  <c r="BU82" i="9" s="1"/>
  <c r="BR6" i="9" s="1"/>
  <c r="BV79" i="9"/>
  <c r="BN22" i="9"/>
  <c r="BN8" i="9"/>
  <c r="BN26" i="9" s="1"/>
  <c r="BT67" i="9"/>
  <c r="BS68" i="9"/>
  <c r="BS70" i="9" s="1"/>
  <c r="BW111" i="9"/>
  <c r="BW113" i="9" s="1"/>
  <c r="BX110" i="9"/>
  <c r="BV99" i="9"/>
  <c r="BV101" i="9" s="1"/>
  <c r="BW98" i="9"/>
  <c r="BX104" i="9"/>
  <c r="BW105" i="9"/>
  <c r="BW107" i="9" s="1"/>
  <c r="BM15" i="8"/>
  <c r="BM17" i="8" s="1"/>
  <c r="BM8" i="8"/>
  <c r="BM26" i="8" s="1"/>
  <c r="BP4" i="8"/>
  <c r="BR81" i="8"/>
  <c r="BR83" i="8" s="1"/>
  <c r="BS80" i="8"/>
  <c r="BT69" i="8"/>
  <c r="BT71" i="8" s="1"/>
  <c r="BU68" i="8"/>
  <c r="BN6" i="8"/>
  <c r="BQ91" i="8"/>
  <c r="BQ93" i="8" s="1"/>
  <c r="BU86" i="8"/>
  <c r="BT87" i="8"/>
  <c r="BT89" i="8" s="1"/>
  <c r="BQ7" i="8" s="1"/>
  <c r="BQ25" i="8" s="1"/>
  <c r="BO22" i="8"/>
  <c r="BV117" i="7"/>
  <c r="BU118" i="7"/>
  <c r="BU120" i="7" s="1"/>
  <c r="BR16" i="7" s="1"/>
  <c r="BT69" i="7"/>
  <c r="BT71" i="7" s="1"/>
  <c r="BQ4" i="7" s="1"/>
  <c r="BU68" i="7"/>
  <c r="BN6" i="7"/>
  <c r="BV112" i="7"/>
  <c r="BV114" i="7" s="1"/>
  <c r="BS15" i="7" s="1"/>
  <c r="BW111" i="7"/>
  <c r="BV99" i="7"/>
  <c r="BU100" i="7"/>
  <c r="BU102" i="7" s="1"/>
  <c r="BV105" i="7"/>
  <c r="BU106" i="7"/>
  <c r="BU108" i="7" s="1"/>
  <c r="BR14" i="7" s="1"/>
  <c r="BQ22" i="7"/>
  <c r="BV74" i="7"/>
  <c r="BU75" i="7"/>
  <c r="BU77" i="7" s="1"/>
  <c r="BR5" i="7" s="1"/>
  <c r="BQ23" i="7"/>
  <c r="BT122" i="7"/>
  <c r="BT124" i="7" s="1"/>
  <c r="BQ13" i="7"/>
  <c r="BQ17" i="7" s="1"/>
  <c r="BR32" i="7" s="1"/>
  <c r="BR34" i="7" s="1"/>
  <c r="BM24" i="7"/>
  <c r="BM8" i="7"/>
  <c r="BM26" i="7" s="1"/>
  <c r="BS80" i="7"/>
  <c r="BR81" i="7"/>
  <c r="BR83" i="7" s="1"/>
  <c r="BQ87" i="7"/>
  <c r="BQ89" i="7" s="1"/>
  <c r="BN7" i="7" s="1"/>
  <c r="BN25" i="7" s="1"/>
  <c r="BR86" i="7"/>
  <c r="BP87" i="4"/>
  <c r="BP89" i="4" s="1"/>
  <c r="BM7" i="4" s="1"/>
  <c r="BM25" i="4" s="1"/>
  <c r="BQ86" i="4"/>
  <c r="BM4" i="4"/>
  <c r="BQ69" i="4"/>
  <c r="BQ71" i="4" s="1"/>
  <c r="BR68" i="4"/>
  <c r="BL8" i="4"/>
  <c r="BL26" i="4" s="1"/>
  <c r="BL22" i="4"/>
  <c r="BO91" i="4"/>
  <c r="BO93" i="4" s="1"/>
  <c r="BT118" i="4"/>
  <c r="BT120" i="4" s="1"/>
  <c r="BQ16" i="4" s="1"/>
  <c r="BU117" i="4"/>
  <c r="BV111" i="4"/>
  <c r="BU112" i="4"/>
  <c r="BU114" i="4" s="1"/>
  <c r="BR15" i="4" s="1"/>
  <c r="BU105" i="4"/>
  <c r="BT106" i="4"/>
  <c r="BT108" i="4" s="1"/>
  <c r="BQ14" i="4" s="1"/>
  <c r="BQ23" i="4" s="1"/>
  <c r="BS122" i="4"/>
  <c r="BS124" i="4" s="1"/>
  <c r="BP13" i="4"/>
  <c r="BP17" i="4" s="1"/>
  <c r="BT100" i="4"/>
  <c r="BT102" i="4" s="1"/>
  <c r="BU99" i="4"/>
  <c r="BQ81" i="4"/>
  <c r="BQ83" i="4" s="1"/>
  <c r="BN6" i="4" s="1"/>
  <c r="BN24" i="4" s="1"/>
  <c r="BR80" i="4"/>
  <c r="BV75" i="4"/>
  <c r="BV77" i="4" s="1"/>
  <c r="BS5" i="4" s="1"/>
  <c r="BW74" i="4"/>
  <c r="BX74" i="8" l="1"/>
  <c r="BW75" i="8"/>
  <c r="BW77" i="8" s="1"/>
  <c r="BT5" i="8" s="1"/>
  <c r="BT23" i="8" s="1"/>
  <c r="BR95" i="14"/>
  <c r="BT18" i="13"/>
  <c r="BW18" i="13"/>
  <c r="BO24" i="14"/>
  <c r="BO8" i="14"/>
  <c r="BO28" i="14" s="1"/>
  <c r="BT71" i="14"/>
  <c r="BT73" i="14" s="1"/>
  <c r="BU70" i="14"/>
  <c r="BY119" i="14"/>
  <c r="BX120" i="14"/>
  <c r="BX122" i="14" s="1"/>
  <c r="BU15" i="14" s="1"/>
  <c r="BX114" i="14"/>
  <c r="BX116" i="14" s="1"/>
  <c r="BU17" i="14" s="1"/>
  <c r="BY113" i="14"/>
  <c r="BX107" i="14"/>
  <c r="BW108" i="14"/>
  <c r="BW110" i="14" s="1"/>
  <c r="BT14" i="14" s="1"/>
  <c r="BS25" i="14"/>
  <c r="BU88" i="14"/>
  <c r="BT89" i="14"/>
  <c r="BT91" i="14" s="1"/>
  <c r="BQ7" i="14" s="1"/>
  <c r="BQ27" i="14" s="1"/>
  <c r="BW77" i="14"/>
  <c r="BW79" i="14" s="1"/>
  <c r="BT5" i="14" s="1"/>
  <c r="BX76" i="14"/>
  <c r="BT82" i="14"/>
  <c r="BS83" i="14"/>
  <c r="BS85" i="14" s="1"/>
  <c r="BP6" i="14" s="1"/>
  <c r="BP26" i="14" s="1"/>
  <c r="BP4" i="14"/>
  <c r="BX126" i="14"/>
  <c r="BX128" i="14" s="1"/>
  <c r="BX16" i="14" s="1"/>
  <c r="BY125" i="14"/>
  <c r="BX131" i="14"/>
  <c r="BX132" i="14" s="1"/>
  <c r="BW134" i="14"/>
  <c r="BT18" i="14" s="1"/>
  <c r="BV136" i="14"/>
  <c r="BV138" i="14" s="1"/>
  <c r="BS13" i="14"/>
  <c r="BS19" i="14" s="1"/>
  <c r="BT34" i="14" s="1"/>
  <c r="BT36" i="14" s="1"/>
  <c r="BX101" i="14"/>
  <c r="BW102" i="14"/>
  <c r="BW104" i="14" s="1"/>
  <c r="BS93" i="13"/>
  <c r="BS95" i="13" s="1"/>
  <c r="BP4" i="13"/>
  <c r="BW77" i="13"/>
  <c r="BW79" i="13" s="1"/>
  <c r="BT5" i="13" s="1"/>
  <c r="BT25" i="13" s="1"/>
  <c r="BX76" i="13"/>
  <c r="BX126" i="13"/>
  <c r="BX128" i="13" s="1"/>
  <c r="BX16" i="13" s="1"/>
  <c r="BY125" i="13"/>
  <c r="BX101" i="13"/>
  <c r="BW102" i="13"/>
  <c r="BW104" i="13" s="1"/>
  <c r="BX120" i="13"/>
  <c r="BX122" i="13" s="1"/>
  <c r="BU15" i="13" s="1"/>
  <c r="BY119" i="13"/>
  <c r="BX108" i="13"/>
  <c r="BX110" i="13" s="1"/>
  <c r="BU14" i="13" s="1"/>
  <c r="BY107" i="13"/>
  <c r="BX132" i="13"/>
  <c r="BX134" i="13" s="1"/>
  <c r="BX18" i="13" s="1"/>
  <c r="BY131" i="13"/>
  <c r="BT83" i="13"/>
  <c r="BT85" i="13" s="1"/>
  <c r="BQ6" i="13" s="1"/>
  <c r="BQ26" i="13" s="1"/>
  <c r="BU82" i="13"/>
  <c r="BT89" i="13"/>
  <c r="BT91" i="13" s="1"/>
  <c r="BQ7" i="13" s="1"/>
  <c r="BQ27" i="13" s="1"/>
  <c r="BU88" i="13"/>
  <c r="BV136" i="13"/>
  <c r="BV138" i="13" s="1"/>
  <c r="BS13" i="13"/>
  <c r="BS19" i="13" s="1"/>
  <c r="BT34" i="13" s="1"/>
  <c r="BT36" i="13" s="1"/>
  <c r="BO24" i="13"/>
  <c r="BO8" i="13"/>
  <c r="BO28" i="13" s="1"/>
  <c r="BT71" i="13"/>
  <c r="BT73" i="13" s="1"/>
  <c r="BU70" i="13"/>
  <c r="BY113" i="13"/>
  <c r="BX114" i="13"/>
  <c r="BX116" i="13" s="1"/>
  <c r="BU17" i="13" s="1"/>
  <c r="BY125" i="10"/>
  <c r="BX126" i="10"/>
  <c r="BX128" i="10" s="1"/>
  <c r="BY119" i="10"/>
  <c r="BX120" i="10"/>
  <c r="BX122" i="10" s="1"/>
  <c r="BU15" i="10" s="1"/>
  <c r="BR93" i="10"/>
  <c r="BR95" i="10" s="1"/>
  <c r="BS25" i="10"/>
  <c r="BT82" i="10"/>
  <c r="BS83" i="10"/>
  <c r="BS85" i="10" s="1"/>
  <c r="BP6" i="10" s="1"/>
  <c r="BP26" i="10" s="1"/>
  <c r="BT89" i="10"/>
  <c r="BT91" i="10" s="1"/>
  <c r="BQ7" i="10" s="1"/>
  <c r="BQ27" i="10" s="1"/>
  <c r="BU88" i="10"/>
  <c r="BP4" i="10"/>
  <c r="BO8" i="10"/>
  <c r="BO28" i="10" s="1"/>
  <c r="BO24" i="10"/>
  <c r="BV136" i="10"/>
  <c r="BV138" i="10" s="1"/>
  <c r="BS13" i="10"/>
  <c r="BS19" i="10" s="1"/>
  <c r="BT34" i="10" s="1"/>
  <c r="BY113" i="10"/>
  <c r="BX114" i="10"/>
  <c r="BX116" i="10" s="1"/>
  <c r="BU17" i="10" s="1"/>
  <c r="BX101" i="10"/>
  <c r="BW102" i="10"/>
  <c r="BW104" i="10" s="1"/>
  <c r="BX76" i="10"/>
  <c r="BW77" i="10"/>
  <c r="BW79" i="10" s="1"/>
  <c r="BT5" i="10" s="1"/>
  <c r="BT71" i="10"/>
  <c r="BT73" i="10" s="1"/>
  <c r="BU70" i="10"/>
  <c r="BX131" i="10"/>
  <c r="BW132" i="10"/>
  <c r="BW134" i="10" s="1"/>
  <c r="BW108" i="10"/>
  <c r="BW110" i="10" s="1"/>
  <c r="BT14" i="10" s="1"/>
  <c r="BX107" i="10"/>
  <c r="BX105" i="9"/>
  <c r="BX107" i="9" s="1"/>
  <c r="BY104" i="9"/>
  <c r="BT86" i="9"/>
  <c r="BT88" i="9" s="1"/>
  <c r="BQ7" i="9" s="1"/>
  <c r="BU85" i="9"/>
  <c r="BP16" i="9"/>
  <c r="BP17" i="9" s="1"/>
  <c r="BQ32" i="9" s="1"/>
  <c r="BQ34" i="9" s="1"/>
  <c r="BP25" i="9"/>
  <c r="BS90" i="9"/>
  <c r="BS92" i="9" s="1"/>
  <c r="BP4" i="9"/>
  <c r="BW99" i="9"/>
  <c r="BW101" i="9" s="1"/>
  <c r="BX98" i="9"/>
  <c r="BS14" i="9"/>
  <c r="BW117" i="9"/>
  <c r="BW119" i="9" s="1"/>
  <c r="BX116" i="9"/>
  <c r="BX111" i="9"/>
  <c r="BX113" i="9" s="1"/>
  <c r="BY110" i="9"/>
  <c r="BW74" i="9"/>
  <c r="BW76" i="9" s="1"/>
  <c r="BT5" i="9" s="1"/>
  <c r="BX73" i="9"/>
  <c r="B13" i="9"/>
  <c r="BV80" i="9"/>
  <c r="BV82" i="9" s="1"/>
  <c r="BS6" i="9" s="1"/>
  <c r="BW79" i="9"/>
  <c r="BT68" i="9"/>
  <c r="BT70" i="9" s="1"/>
  <c r="BU67" i="9"/>
  <c r="BO22" i="9"/>
  <c r="BO8" i="9"/>
  <c r="BO26" i="9" s="1"/>
  <c r="BV121" i="9"/>
  <c r="BV123" i="9" s="1"/>
  <c r="BR24" i="9"/>
  <c r="BR15" i="9"/>
  <c r="BU87" i="8"/>
  <c r="BU89" i="8" s="1"/>
  <c r="BR7" i="8" s="1"/>
  <c r="BR25" i="8" s="1"/>
  <c r="BV86" i="8"/>
  <c r="BN15" i="8"/>
  <c r="BN17" i="8" s="1"/>
  <c r="BN8" i="8"/>
  <c r="BU69" i="8"/>
  <c r="BU71" i="8" s="1"/>
  <c r="BV68" i="8"/>
  <c r="BS81" i="8"/>
  <c r="BS83" i="8" s="1"/>
  <c r="BT80" i="8"/>
  <c r="BO6" i="8"/>
  <c r="BR91" i="8"/>
  <c r="BR93" i="8" s="1"/>
  <c r="BP22" i="8"/>
  <c r="BM24" i="8"/>
  <c r="BQ4" i="8"/>
  <c r="BU69" i="7"/>
  <c r="BU71" i="7" s="1"/>
  <c r="BR4" i="7" s="1"/>
  <c r="BV68" i="7"/>
  <c r="BV118" i="7"/>
  <c r="BV120" i="7" s="1"/>
  <c r="BS16" i="7" s="1"/>
  <c r="BW117" i="7"/>
  <c r="BR87" i="7"/>
  <c r="BR89" i="7" s="1"/>
  <c r="BO7" i="7" s="1"/>
  <c r="BO25" i="7" s="1"/>
  <c r="BS86" i="7"/>
  <c r="BU122" i="7"/>
  <c r="BU124" i="7" s="1"/>
  <c r="BR13" i="7"/>
  <c r="BR17" i="7" s="1"/>
  <c r="BS32" i="7" s="1"/>
  <c r="BS34" i="7" s="1"/>
  <c r="BW105" i="7"/>
  <c r="BV106" i="7"/>
  <c r="BV108" i="7" s="1"/>
  <c r="BS14" i="7" s="1"/>
  <c r="BT80" i="7"/>
  <c r="BS81" i="7"/>
  <c r="BS83" i="7" s="1"/>
  <c r="BV100" i="7"/>
  <c r="BV102" i="7" s="1"/>
  <c r="BW99" i="7"/>
  <c r="BQ91" i="7"/>
  <c r="BQ93" i="7" s="1"/>
  <c r="BO6" i="7"/>
  <c r="BX111" i="7"/>
  <c r="BW112" i="7"/>
  <c r="BW114" i="7" s="1"/>
  <c r="BT15" i="7" s="1"/>
  <c r="BN24" i="7"/>
  <c r="BN8" i="7"/>
  <c r="BN26" i="7" s="1"/>
  <c r="BR22" i="7"/>
  <c r="BW74" i="7"/>
  <c r="BV75" i="7"/>
  <c r="BV77" i="7" s="1"/>
  <c r="BS5" i="7" s="1"/>
  <c r="BR23" i="7"/>
  <c r="BP91" i="4"/>
  <c r="BP93" i="4" s="1"/>
  <c r="BV105" i="4"/>
  <c r="BU106" i="4"/>
  <c r="BU108" i="4" s="1"/>
  <c r="BR14" i="4" s="1"/>
  <c r="BR23" i="4" s="1"/>
  <c r="BW111" i="4"/>
  <c r="BV112" i="4"/>
  <c r="BV114" i="4" s="1"/>
  <c r="BS15" i="4" s="1"/>
  <c r="BU118" i="4"/>
  <c r="BU120" i="4" s="1"/>
  <c r="BR16" i="4" s="1"/>
  <c r="BV117" i="4"/>
  <c r="BW75" i="4"/>
  <c r="BW77" i="4" s="1"/>
  <c r="BT5" i="4" s="1"/>
  <c r="BX74" i="4"/>
  <c r="BR69" i="4"/>
  <c r="BR71" i="4" s="1"/>
  <c r="BS68" i="4"/>
  <c r="BR81" i="4"/>
  <c r="BR83" i="4" s="1"/>
  <c r="BO6" i="4" s="1"/>
  <c r="BO24" i="4" s="1"/>
  <c r="BS80" i="4"/>
  <c r="BN4" i="4"/>
  <c r="BM22" i="4"/>
  <c r="BM8" i="4"/>
  <c r="BM26" i="4" s="1"/>
  <c r="BV99" i="4"/>
  <c r="BU100" i="4"/>
  <c r="BU102" i="4" s="1"/>
  <c r="BT122" i="4"/>
  <c r="BT124" i="4" s="1"/>
  <c r="BQ13" i="4"/>
  <c r="BQ17" i="4" s="1"/>
  <c r="BQ87" i="4"/>
  <c r="BQ89" i="4" s="1"/>
  <c r="BN7" i="4" s="1"/>
  <c r="BN25" i="4" s="1"/>
  <c r="BR86" i="4"/>
  <c r="BN26" i="8" l="1"/>
  <c r="BX75" i="8"/>
  <c r="BX77" i="8" s="1"/>
  <c r="BU5" i="8" s="1"/>
  <c r="BU23" i="8" s="1"/>
  <c r="BY74" i="8"/>
  <c r="BS93" i="14"/>
  <c r="BS95" i="14" s="1"/>
  <c r="BY107" i="14"/>
  <c r="BX108" i="14"/>
  <c r="BX110" i="14" s="1"/>
  <c r="BU14" i="14" s="1"/>
  <c r="BY114" i="14"/>
  <c r="BY116" i="14" s="1"/>
  <c r="BV17" i="14" s="1"/>
  <c r="BZ113" i="14"/>
  <c r="BZ125" i="14"/>
  <c r="BY126" i="14"/>
  <c r="BY128" i="14" s="1"/>
  <c r="BY16" i="14" s="1"/>
  <c r="BZ119" i="14"/>
  <c r="BY120" i="14"/>
  <c r="BY122" i="14" s="1"/>
  <c r="BV15" i="14" s="1"/>
  <c r="BU71" i="14"/>
  <c r="BU73" i="14" s="1"/>
  <c r="BV70" i="14"/>
  <c r="BX134" i="14"/>
  <c r="BU18" i="14" s="1"/>
  <c r="BY131" i="14"/>
  <c r="BY132" i="14" s="1"/>
  <c r="BP8" i="14"/>
  <c r="BP28" i="14" s="1"/>
  <c r="BP24" i="14"/>
  <c r="BQ4" i="14"/>
  <c r="BW136" i="14"/>
  <c r="BW138" i="14" s="1"/>
  <c r="BT13" i="14"/>
  <c r="BT19" i="14" s="1"/>
  <c r="BU34" i="14" s="1"/>
  <c r="BU36" i="14" s="1"/>
  <c r="BU89" i="14"/>
  <c r="BU91" i="14" s="1"/>
  <c r="BR7" i="14" s="1"/>
  <c r="BR27" i="14" s="1"/>
  <c r="BV88" i="14"/>
  <c r="BY101" i="14"/>
  <c r="BX102" i="14"/>
  <c r="BX104" i="14" s="1"/>
  <c r="BT83" i="14"/>
  <c r="BT85" i="14" s="1"/>
  <c r="BQ6" i="14" s="1"/>
  <c r="BQ26" i="14" s="1"/>
  <c r="BU82" i="14"/>
  <c r="BY76" i="14"/>
  <c r="BX77" i="14"/>
  <c r="BX79" i="14" s="1"/>
  <c r="BU5" i="14" s="1"/>
  <c r="BU25" i="14" s="1"/>
  <c r="BT25" i="14"/>
  <c r="BW136" i="13"/>
  <c r="BW138" i="13" s="1"/>
  <c r="BT13" i="13"/>
  <c r="BT19" i="13" s="1"/>
  <c r="BU34" i="13" s="1"/>
  <c r="BU36" i="13" s="1"/>
  <c r="BY120" i="13"/>
  <c r="BY122" i="13" s="1"/>
  <c r="BV15" i="13" s="1"/>
  <c r="BZ119" i="13"/>
  <c r="BU71" i="13"/>
  <c r="BU73" i="13" s="1"/>
  <c r="BV70" i="13"/>
  <c r="BZ107" i="13"/>
  <c r="BY108" i="13"/>
  <c r="BY110" i="13" s="1"/>
  <c r="BV14" i="13" s="1"/>
  <c r="BX102" i="13"/>
  <c r="BX104" i="13" s="1"/>
  <c r="BY101" i="13"/>
  <c r="BV88" i="13"/>
  <c r="BU89" i="13"/>
  <c r="BU91" i="13" s="1"/>
  <c r="BR7" i="13" s="1"/>
  <c r="BR27" i="13" s="1"/>
  <c r="BP24" i="13"/>
  <c r="BP8" i="13"/>
  <c r="BP28" i="13" s="1"/>
  <c r="BZ125" i="13"/>
  <c r="BY126" i="13"/>
  <c r="BY128" i="13" s="1"/>
  <c r="BY16" i="13" s="1"/>
  <c r="BY76" i="13"/>
  <c r="BX77" i="13"/>
  <c r="BX79" i="13" s="1"/>
  <c r="BU5" i="13" s="1"/>
  <c r="BU25" i="13" s="1"/>
  <c r="BU83" i="13"/>
  <c r="BU85" i="13" s="1"/>
  <c r="BR6" i="13" s="1"/>
  <c r="BR26" i="13" s="1"/>
  <c r="BV82" i="13"/>
  <c r="BT93" i="13"/>
  <c r="BT95" i="13" s="1"/>
  <c r="BQ4" i="13"/>
  <c r="BY114" i="13"/>
  <c r="BY116" i="13" s="1"/>
  <c r="BV17" i="13" s="1"/>
  <c r="BZ113" i="13"/>
  <c r="BZ131" i="13"/>
  <c r="BY132" i="13"/>
  <c r="BY134" i="13" s="1"/>
  <c r="BY18" i="13" s="1"/>
  <c r="BY126" i="10"/>
  <c r="BY128" i="10" s="1"/>
  <c r="BZ125" i="10"/>
  <c r="BS93" i="10"/>
  <c r="BS95" i="10" s="1"/>
  <c r="BZ119" i="10"/>
  <c r="BY120" i="10"/>
  <c r="BY122" i="10" s="1"/>
  <c r="BV15" i="10" s="1"/>
  <c r="BT83" i="10"/>
  <c r="BT85" i="10" s="1"/>
  <c r="BQ6" i="10" s="1"/>
  <c r="BQ26" i="10" s="1"/>
  <c r="BU82" i="10"/>
  <c r="BX77" i="10"/>
  <c r="BX79" i="10" s="1"/>
  <c r="BU5" i="10" s="1"/>
  <c r="BY76" i="10"/>
  <c r="BW136" i="10"/>
  <c r="BW138" i="10" s="1"/>
  <c r="BT13" i="10"/>
  <c r="BT19" i="10" s="1"/>
  <c r="BU34" i="10" s="1"/>
  <c r="BY114" i="10"/>
  <c r="BY116" i="10" s="1"/>
  <c r="BV17" i="10" s="1"/>
  <c r="BZ113" i="10"/>
  <c r="BY101" i="10"/>
  <c r="BX102" i="10"/>
  <c r="BX104" i="10" s="1"/>
  <c r="BX132" i="10"/>
  <c r="BX134" i="10" s="1"/>
  <c r="BY131" i="10"/>
  <c r="BV70" i="10"/>
  <c r="BU71" i="10"/>
  <c r="BU73" i="10" s="1"/>
  <c r="BV88" i="10"/>
  <c r="BU89" i="10"/>
  <c r="BU91" i="10" s="1"/>
  <c r="BR7" i="10" s="1"/>
  <c r="BR27" i="10" s="1"/>
  <c r="BY107" i="10"/>
  <c r="BX108" i="10"/>
  <c r="BX110" i="10" s="1"/>
  <c r="BU14" i="10" s="1"/>
  <c r="BQ4" i="10"/>
  <c r="BP24" i="10"/>
  <c r="BP8" i="10"/>
  <c r="BP28" i="10" s="1"/>
  <c r="BT25" i="10"/>
  <c r="BX99" i="9"/>
  <c r="BX101" i="9" s="1"/>
  <c r="BY98" i="9"/>
  <c r="BP22" i="9"/>
  <c r="BP8" i="9"/>
  <c r="BP26" i="9" s="1"/>
  <c r="BU86" i="9"/>
  <c r="BU88" i="9" s="1"/>
  <c r="BR7" i="9" s="1"/>
  <c r="BV85" i="9"/>
  <c r="BW121" i="9"/>
  <c r="BW123" i="9" s="1"/>
  <c r="BQ16" i="9"/>
  <c r="BQ17" i="9" s="1"/>
  <c r="BR32" i="9" s="1"/>
  <c r="BR34" i="9" s="1"/>
  <c r="BV67" i="9"/>
  <c r="BU68" i="9"/>
  <c r="BU70" i="9" s="1"/>
  <c r="BX74" i="9"/>
  <c r="BX76" i="9" s="1"/>
  <c r="BU5" i="9" s="1"/>
  <c r="BY73" i="9"/>
  <c r="BZ110" i="9"/>
  <c r="BZ111" i="9" s="1"/>
  <c r="BY111" i="9"/>
  <c r="BY113" i="9" s="1"/>
  <c r="BT90" i="9"/>
  <c r="BT92" i="9" s="1"/>
  <c r="BQ4" i="9"/>
  <c r="BX79" i="9"/>
  <c r="BW80" i="9"/>
  <c r="BW82" i="9" s="1"/>
  <c r="BT6" i="9" s="1"/>
  <c r="BZ104" i="9"/>
  <c r="BZ105" i="9" s="1"/>
  <c r="BY105" i="9"/>
  <c r="BY107" i="9" s="1"/>
  <c r="BS23" i="9"/>
  <c r="BS15" i="9"/>
  <c r="BT14" i="9"/>
  <c r="BT23" i="9" s="1"/>
  <c r="BY116" i="9"/>
  <c r="BX117" i="9"/>
  <c r="BX119" i="9" s="1"/>
  <c r="BO15" i="8"/>
  <c r="BO17" i="8" s="1"/>
  <c r="BO8" i="8"/>
  <c r="BO26" i="8" s="1"/>
  <c r="BP6" i="8"/>
  <c r="BS91" i="8"/>
  <c r="BS93" i="8" s="1"/>
  <c r="BN24" i="8"/>
  <c r="BV69" i="8"/>
  <c r="BV71" i="8" s="1"/>
  <c r="BW68" i="8"/>
  <c r="BV87" i="8"/>
  <c r="BV89" i="8" s="1"/>
  <c r="BS7" i="8" s="1"/>
  <c r="BS25" i="8" s="1"/>
  <c r="BW86" i="8"/>
  <c r="BT81" i="8"/>
  <c r="BT83" i="8" s="1"/>
  <c r="BU80" i="8"/>
  <c r="BR4" i="8"/>
  <c r="BQ22" i="8"/>
  <c r="BS23" i="7"/>
  <c r="BW118" i="7"/>
  <c r="BW120" i="7" s="1"/>
  <c r="BT16" i="7" s="1"/>
  <c r="BX117" i="7"/>
  <c r="BV69" i="7"/>
  <c r="BV71" i="7" s="1"/>
  <c r="BS4" i="7" s="1"/>
  <c r="BW68" i="7"/>
  <c r="BX99" i="7"/>
  <c r="BW100" i="7"/>
  <c r="BW102" i="7" s="1"/>
  <c r="BO24" i="7"/>
  <c r="BO8" i="7"/>
  <c r="BO26" i="7" s="1"/>
  <c r="BV122" i="7"/>
  <c r="BV124" i="7" s="1"/>
  <c r="BS13" i="7"/>
  <c r="BS17" i="7" s="1"/>
  <c r="BT32" i="7" s="1"/>
  <c r="BT34" i="7" s="1"/>
  <c r="BU80" i="7"/>
  <c r="BT81" i="7"/>
  <c r="BT83" i="7" s="1"/>
  <c r="BS87" i="7"/>
  <c r="BS89" i="7" s="1"/>
  <c r="BP7" i="7" s="1"/>
  <c r="BP25" i="7" s="1"/>
  <c r="BT86" i="7"/>
  <c r="BP6" i="7"/>
  <c r="BW75" i="7"/>
  <c r="BW77" i="7" s="1"/>
  <c r="BT5" i="7" s="1"/>
  <c r="BX74" i="7"/>
  <c r="BX112" i="7"/>
  <c r="BX114" i="7" s="1"/>
  <c r="BU15" i="7" s="1"/>
  <c r="BY111" i="7"/>
  <c r="BX105" i="7"/>
  <c r="BW106" i="7"/>
  <c r="BW108" i="7" s="1"/>
  <c r="BT14" i="7" s="1"/>
  <c r="BR91" i="7"/>
  <c r="BR93" i="7" s="1"/>
  <c r="BQ91" i="4"/>
  <c r="BQ93" i="4" s="1"/>
  <c r="BT80" i="4"/>
  <c r="BS81" i="4"/>
  <c r="BS83" i="4" s="1"/>
  <c r="BP6" i="4" s="1"/>
  <c r="BP24" i="4" s="1"/>
  <c r="BT68" i="4"/>
  <c r="BS69" i="4"/>
  <c r="BS71" i="4" s="1"/>
  <c r="BO4" i="4"/>
  <c r="BY74" i="4"/>
  <c r="BX75" i="4"/>
  <c r="BX77" i="4" s="1"/>
  <c r="BU5" i="4" s="1"/>
  <c r="BR87" i="4"/>
  <c r="BR89" i="4" s="1"/>
  <c r="BO7" i="4" s="1"/>
  <c r="BO25" i="4" s="1"/>
  <c r="BS86" i="4"/>
  <c r="BW117" i="4"/>
  <c r="BV118" i="4"/>
  <c r="BV120" i="4" s="1"/>
  <c r="BS16" i="4" s="1"/>
  <c r="BU122" i="4"/>
  <c r="BU124" i="4" s="1"/>
  <c r="BR13" i="4"/>
  <c r="BR17" i="4" s="1"/>
  <c r="BW99" i="4"/>
  <c r="BV100" i="4"/>
  <c r="BV102" i="4" s="1"/>
  <c r="BW112" i="4"/>
  <c r="BW114" i="4" s="1"/>
  <c r="BT15" i="4" s="1"/>
  <c r="BX111" i="4"/>
  <c r="BV106" i="4"/>
  <c r="BV108" i="4" s="1"/>
  <c r="BS14" i="4" s="1"/>
  <c r="BS23" i="4" s="1"/>
  <c r="BW105" i="4"/>
  <c r="BN22" i="4"/>
  <c r="BN8" i="4"/>
  <c r="BN26" i="4" s="1"/>
  <c r="BY75" i="8" l="1"/>
  <c r="BY77" i="8" s="1"/>
  <c r="BV5" i="8" s="1"/>
  <c r="BV23" i="8" s="1"/>
  <c r="BZ74" i="8"/>
  <c r="BY134" i="14"/>
  <c r="BV18" i="14" s="1"/>
  <c r="BZ131" i="14"/>
  <c r="BZ132" i="14" s="1"/>
  <c r="BV71" i="14"/>
  <c r="BV73" i="14" s="1"/>
  <c r="BW70" i="14"/>
  <c r="BY77" i="14"/>
  <c r="BY79" i="14" s="1"/>
  <c r="BV5" i="14" s="1"/>
  <c r="BZ76" i="14"/>
  <c r="BR4" i="14"/>
  <c r="BV82" i="14"/>
  <c r="BU83" i="14"/>
  <c r="BU85" i="14" s="1"/>
  <c r="BR6" i="14" s="1"/>
  <c r="BR26" i="14" s="1"/>
  <c r="BZ120" i="14"/>
  <c r="BZ122" i="14" s="1"/>
  <c r="BW15" i="14" s="1"/>
  <c r="CA119" i="14"/>
  <c r="BY102" i="14"/>
  <c r="BY104" i="14" s="1"/>
  <c r="BZ101" i="14"/>
  <c r="BZ126" i="14"/>
  <c r="BZ128" i="14" s="1"/>
  <c r="BZ16" i="14" s="1"/>
  <c r="CA125" i="14"/>
  <c r="BW88" i="14"/>
  <c r="BV89" i="14"/>
  <c r="BV91" i="14" s="1"/>
  <c r="BS7" i="14" s="1"/>
  <c r="BS27" i="14" s="1"/>
  <c r="BZ114" i="14"/>
  <c r="BZ116" i="14" s="1"/>
  <c r="BW17" i="14" s="1"/>
  <c r="CA113" i="14"/>
  <c r="BZ107" i="14"/>
  <c r="BY108" i="14"/>
  <c r="BY110" i="14" s="1"/>
  <c r="BV14" i="14" s="1"/>
  <c r="BX136" i="14"/>
  <c r="BX138" i="14" s="1"/>
  <c r="BU13" i="14"/>
  <c r="BU19" i="14" s="1"/>
  <c r="BV34" i="14" s="1"/>
  <c r="BV36" i="14" s="1"/>
  <c r="BQ24" i="14"/>
  <c r="BQ8" i="14"/>
  <c r="BQ28" i="14" s="1"/>
  <c r="BT93" i="14"/>
  <c r="BT95" i="14" s="1"/>
  <c r="BZ101" i="13"/>
  <c r="BY102" i="13"/>
  <c r="BY104" i="13" s="1"/>
  <c r="BW70" i="13"/>
  <c r="BV71" i="13"/>
  <c r="BV73" i="13" s="1"/>
  <c r="BX136" i="13"/>
  <c r="BX138" i="13" s="1"/>
  <c r="BU13" i="13"/>
  <c r="BU19" i="13" s="1"/>
  <c r="BU93" i="13"/>
  <c r="BU95" i="13" s="1"/>
  <c r="BR4" i="13"/>
  <c r="BZ120" i="13"/>
  <c r="BZ122" i="13" s="1"/>
  <c r="BW15" i="13" s="1"/>
  <c r="CA119" i="13"/>
  <c r="BZ114" i="13"/>
  <c r="BZ116" i="13" s="1"/>
  <c r="BW17" i="13" s="1"/>
  <c r="CA113" i="13"/>
  <c r="BQ8" i="13"/>
  <c r="BQ28" i="13" s="1"/>
  <c r="BQ24" i="13"/>
  <c r="BZ76" i="13"/>
  <c r="BY77" i="13"/>
  <c r="BY79" i="13" s="1"/>
  <c r="BV5" i="13" s="1"/>
  <c r="BV25" i="13" s="1"/>
  <c r="BW88" i="13"/>
  <c r="BV89" i="13"/>
  <c r="BV91" i="13" s="1"/>
  <c r="BS7" i="13" s="1"/>
  <c r="BS27" i="13" s="1"/>
  <c r="BZ132" i="13"/>
  <c r="BZ134" i="13" s="1"/>
  <c r="BZ18" i="13" s="1"/>
  <c r="CA131" i="13"/>
  <c r="BV83" i="13"/>
  <c r="BV85" i="13" s="1"/>
  <c r="BS6" i="13" s="1"/>
  <c r="BS26" i="13" s="1"/>
  <c r="BW82" i="13"/>
  <c r="BZ126" i="13"/>
  <c r="BZ128" i="13" s="1"/>
  <c r="BZ16" i="13" s="1"/>
  <c r="CA125" i="13"/>
  <c r="BZ108" i="13"/>
  <c r="BZ110" i="13" s="1"/>
  <c r="BW14" i="13" s="1"/>
  <c r="CA107" i="13"/>
  <c r="BT93" i="10"/>
  <c r="BT95" i="10" s="1"/>
  <c r="BZ126" i="10"/>
  <c r="BZ128" i="10" s="1"/>
  <c r="CA125" i="10"/>
  <c r="BZ120" i="10"/>
  <c r="BZ122" i="10" s="1"/>
  <c r="BW15" i="10" s="1"/>
  <c r="CA119" i="10"/>
  <c r="BU25" i="10"/>
  <c r="BU83" i="10"/>
  <c r="BU85" i="10" s="1"/>
  <c r="BR6" i="10" s="1"/>
  <c r="BR26" i="10" s="1"/>
  <c r="BV82" i="10"/>
  <c r="BW88" i="10"/>
  <c r="BV89" i="10"/>
  <c r="BV91" i="10" s="1"/>
  <c r="BS7" i="10" s="1"/>
  <c r="BS27" i="10" s="1"/>
  <c r="BW70" i="10"/>
  <c r="BV71" i="10"/>
  <c r="BV73" i="10" s="1"/>
  <c r="BZ114" i="10"/>
  <c r="BZ116" i="10" s="1"/>
  <c r="BW17" i="10" s="1"/>
  <c r="CA113" i="10"/>
  <c r="BQ8" i="10"/>
  <c r="BQ28" i="10" s="1"/>
  <c r="BQ24" i="10"/>
  <c r="BZ76" i="10"/>
  <c r="BY77" i="10"/>
  <c r="BY79" i="10" s="1"/>
  <c r="BV5" i="10" s="1"/>
  <c r="BR4" i="10"/>
  <c r="BY132" i="10"/>
  <c r="BY134" i="10" s="1"/>
  <c r="BZ131" i="10"/>
  <c r="BY102" i="10"/>
  <c r="BY104" i="10" s="1"/>
  <c r="BZ101" i="10"/>
  <c r="BY108" i="10"/>
  <c r="BY110" i="10" s="1"/>
  <c r="BV14" i="10" s="1"/>
  <c r="BZ107" i="10"/>
  <c r="BX136" i="10"/>
  <c r="BX138" i="10" s="1"/>
  <c r="BU13" i="10"/>
  <c r="BU19" i="10" s="1"/>
  <c r="BV34" i="10" s="1"/>
  <c r="BU92" i="9"/>
  <c r="BZ116" i="9"/>
  <c r="BZ117" i="9" s="1"/>
  <c r="BY117" i="9"/>
  <c r="BY119" i="9" s="1"/>
  <c r="BY74" i="9"/>
  <c r="BY76" i="9" s="1"/>
  <c r="BV5" i="9" s="1"/>
  <c r="BZ73" i="9"/>
  <c r="BZ74" i="9" s="1"/>
  <c r="BQ25" i="9"/>
  <c r="BU14" i="9"/>
  <c r="BU23" i="9" s="1"/>
  <c r="BS24" i="9"/>
  <c r="BW85" i="9"/>
  <c r="BV86" i="9"/>
  <c r="BV88" i="9" s="1"/>
  <c r="BS7" i="9" s="1"/>
  <c r="BV68" i="9"/>
  <c r="BV70" i="9" s="1"/>
  <c r="BW67" i="9"/>
  <c r="BU90" i="9"/>
  <c r="BR4" i="9"/>
  <c r="BT15" i="9"/>
  <c r="BT24" i="9" s="1"/>
  <c r="BX121" i="9"/>
  <c r="BX123" i="9" s="1"/>
  <c r="BY123" i="9" s="1"/>
  <c r="BZ107" i="9"/>
  <c r="D107" i="9" s="1"/>
  <c r="D105" i="9"/>
  <c r="BY99" i="9"/>
  <c r="BY101" i="9" s="1"/>
  <c r="BY121" i="9" s="1"/>
  <c r="BZ98" i="9"/>
  <c r="BZ99" i="9" s="1"/>
  <c r="BR16" i="9"/>
  <c r="BR17" i="9" s="1"/>
  <c r="BS32" i="9" s="1"/>
  <c r="BS34" i="9" s="1"/>
  <c r="BX80" i="9"/>
  <c r="BX82" i="9" s="1"/>
  <c r="BU6" i="9" s="1"/>
  <c r="BY79" i="9"/>
  <c r="BQ22" i="9"/>
  <c r="BQ8" i="9"/>
  <c r="BQ26" i="9" s="1"/>
  <c r="BZ113" i="9"/>
  <c r="D113" i="9" s="1"/>
  <c r="D111" i="9"/>
  <c r="BT93" i="8"/>
  <c r="BU81" i="8"/>
  <c r="BU83" i="8" s="1"/>
  <c r="BV80" i="8"/>
  <c r="BX86" i="8"/>
  <c r="BW87" i="8"/>
  <c r="BW89" i="8" s="1"/>
  <c r="BT7" i="8" s="1"/>
  <c r="BT25" i="8" s="1"/>
  <c r="BR22" i="8"/>
  <c r="BW69" i="8"/>
  <c r="BW71" i="8" s="1"/>
  <c r="BX68" i="8"/>
  <c r="BQ6" i="8"/>
  <c r="BT91" i="8"/>
  <c r="BS4" i="8"/>
  <c r="BP15" i="8"/>
  <c r="BP17" i="8" s="1"/>
  <c r="BP8" i="8"/>
  <c r="BO24" i="8"/>
  <c r="BS91" i="7"/>
  <c r="BY117" i="7"/>
  <c r="BX118" i="7"/>
  <c r="BX120" i="7" s="1"/>
  <c r="BU16" i="7" s="1"/>
  <c r="BW69" i="7"/>
  <c r="BW71" i="7" s="1"/>
  <c r="BT4" i="7" s="1"/>
  <c r="BX68" i="7"/>
  <c r="BS93" i="7"/>
  <c r="BQ6" i="7"/>
  <c r="BW122" i="7"/>
  <c r="BW124" i="7" s="1"/>
  <c r="BT13" i="7"/>
  <c r="BT17" i="7" s="1"/>
  <c r="BU32" i="7" s="1"/>
  <c r="BU34" i="7" s="1"/>
  <c r="BU86" i="7"/>
  <c r="BT87" i="7"/>
  <c r="BT89" i="7" s="1"/>
  <c r="BQ7" i="7" s="1"/>
  <c r="BQ25" i="7" s="1"/>
  <c r="BY99" i="7"/>
  <c r="BX100" i="7"/>
  <c r="BX102" i="7" s="1"/>
  <c r="BX106" i="7"/>
  <c r="BX108" i="7" s="1"/>
  <c r="BU14" i="7" s="1"/>
  <c r="BY105" i="7"/>
  <c r="BZ111" i="7"/>
  <c r="BY112" i="7"/>
  <c r="BY114" i="7" s="1"/>
  <c r="BV15" i="7" s="1"/>
  <c r="BS22" i="7"/>
  <c r="BY74" i="7"/>
  <c r="BX75" i="7"/>
  <c r="BX77" i="7" s="1"/>
  <c r="BU5" i="7" s="1"/>
  <c r="BP24" i="7"/>
  <c r="BP8" i="7"/>
  <c r="BP26" i="7" s="1"/>
  <c r="BV80" i="7"/>
  <c r="BU81" i="7"/>
  <c r="BU83" i="7" s="1"/>
  <c r="BT23" i="7"/>
  <c r="BX117" i="4"/>
  <c r="BW118" i="4"/>
  <c r="BW120" i="4" s="1"/>
  <c r="BT16" i="4" s="1"/>
  <c r="BS87" i="4"/>
  <c r="BS89" i="4" s="1"/>
  <c r="BP7" i="4" s="1"/>
  <c r="BP25" i="4" s="1"/>
  <c r="BT86" i="4"/>
  <c r="BY75" i="4"/>
  <c r="BY77" i="4" s="1"/>
  <c r="BV5" i="4" s="1"/>
  <c r="BZ74" i="4"/>
  <c r="BO22" i="4"/>
  <c r="BO8" i="4"/>
  <c r="BO26" i="4" s="1"/>
  <c r="BX105" i="4"/>
  <c r="BW106" i="4"/>
  <c r="BW108" i="4" s="1"/>
  <c r="BT14" i="4" s="1"/>
  <c r="BT23" i="4" s="1"/>
  <c r="BR91" i="4"/>
  <c r="BR93" i="4" s="1"/>
  <c r="BP4" i="4"/>
  <c r="BX112" i="4"/>
  <c r="BX114" i="4" s="1"/>
  <c r="BU15" i="4" s="1"/>
  <c r="BY111" i="4"/>
  <c r="BU68" i="4"/>
  <c r="BT69" i="4"/>
  <c r="BT71" i="4" s="1"/>
  <c r="BV122" i="4"/>
  <c r="BV124" i="4" s="1"/>
  <c r="BS13" i="4"/>
  <c r="BS17" i="4" s="1"/>
  <c r="BT81" i="4"/>
  <c r="BT83" i="4" s="1"/>
  <c r="BQ6" i="4" s="1"/>
  <c r="BQ24" i="4" s="1"/>
  <c r="BU80" i="4"/>
  <c r="BX99" i="4"/>
  <c r="BW100" i="4"/>
  <c r="BW102" i="4" s="1"/>
  <c r="BP26" i="8" l="1"/>
  <c r="BZ75" i="8"/>
  <c r="BZ77" i="8" s="1"/>
  <c r="BW5" i="8" s="1"/>
  <c r="BW23" i="8" s="1"/>
  <c r="B23" i="8" s="1"/>
  <c r="CA74" i="8"/>
  <c r="BV34" i="13"/>
  <c r="BV36" i="13" s="1"/>
  <c r="CA101" i="14"/>
  <c r="BZ102" i="14"/>
  <c r="BZ104" i="14" s="1"/>
  <c r="BY136" i="14"/>
  <c r="BY138" i="14" s="1"/>
  <c r="BV13" i="14"/>
  <c r="BV19" i="14" s="1"/>
  <c r="BW34" i="14" s="1"/>
  <c r="BW36" i="14" s="1"/>
  <c r="CB119" i="14"/>
  <c r="CA120" i="14"/>
  <c r="CA122" i="14" s="1"/>
  <c r="BX15" i="14" s="1"/>
  <c r="BV83" i="14"/>
  <c r="BV85" i="14" s="1"/>
  <c r="BS6" i="14" s="1"/>
  <c r="BS26" i="14" s="1"/>
  <c r="BW82" i="14"/>
  <c r="BR24" i="14"/>
  <c r="BR8" i="14"/>
  <c r="BR28" i="14" s="1"/>
  <c r="BZ77" i="14"/>
  <c r="BZ79" i="14" s="1"/>
  <c r="BW5" i="14" s="1"/>
  <c r="BW25" i="14" s="1"/>
  <c r="CA76" i="14"/>
  <c r="BV25" i="14"/>
  <c r="CA114" i="14"/>
  <c r="CA116" i="14" s="1"/>
  <c r="BX17" i="14" s="1"/>
  <c r="CB113" i="14"/>
  <c r="BW71" i="14"/>
  <c r="BW73" i="14" s="1"/>
  <c r="BX70" i="14"/>
  <c r="BU93" i="14"/>
  <c r="BS4" i="14"/>
  <c r="CA131" i="14"/>
  <c r="CA132" i="14" s="1"/>
  <c r="BZ134" i="14"/>
  <c r="BW18" i="14" s="1"/>
  <c r="CA107" i="14"/>
  <c r="BZ108" i="14"/>
  <c r="BZ110" i="14" s="1"/>
  <c r="BW14" i="14" s="1"/>
  <c r="BX88" i="14"/>
  <c r="BW89" i="14"/>
  <c r="BW91" i="14" s="1"/>
  <c r="BT7" i="14" s="1"/>
  <c r="BT27" i="14" s="1"/>
  <c r="CA126" i="14"/>
  <c r="CA128" i="14" s="1"/>
  <c r="CA16" i="14" s="1"/>
  <c r="CB125" i="14"/>
  <c r="BU95" i="14"/>
  <c r="CB107" i="13"/>
  <c r="CA108" i="13"/>
  <c r="CA110" i="13" s="1"/>
  <c r="BX14" i="13" s="1"/>
  <c r="BR24" i="13"/>
  <c r="BR8" i="13"/>
  <c r="BR28" i="13" s="1"/>
  <c r="BV93" i="13"/>
  <c r="BV95" i="13" s="1"/>
  <c r="BS4" i="13"/>
  <c r="BX70" i="13"/>
  <c r="BW71" i="13"/>
  <c r="BW73" i="13" s="1"/>
  <c r="CA126" i="13"/>
  <c r="CA128" i="13" s="1"/>
  <c r="CA16" i="13" s="1"/>
  <c r="CB125" i="13"/>
  <c r="BW83" i="13"/>
  <c r="BW85" i="13" s="1"/>
  <c r="BT6" i="13" s="1"/>
  <c r="BT26" i="13" s="1"/>
  <c r="BX82" i="13"/>
  <c r="BY136" i="13"/>
  <c r="BY138" i="13" s="1"/>
  <c r="BV13" i="13"/>
  <c r="BV19" i="13" s="1"/>
  <c r="BW34" i="13" s="1"/>
  <c r="BW36" i="13" s="1"/>
  <c r="BW89" i="13"/>
  <c r="BW91" i="13" s="1"/>
  <c r="BT7" i="13" s="1"/>
  <c r="BT27" i="13" s="1"/>
  <c r="BX88" i="13"/>
  <c r="BZ102" i="13"/>
  <c r="BZ104" i="13" s="1"/>
  <c r="CA101" i="13"/>
  <c r="CB113" i="13"/>
  <c r="CA114" i="13"/>
  <c r="CA116" i="13" s="1"/>
  <c r="BX17" i="13" s="1"/>
  <c r="CB119" i="13"/>
  <c r="CA120" i="13"/>
  <c r="CA122" i="13" s="1"/>
  <c r="BX15" i="13" s="1"/>
  <c r="CA76" i="13"/>
  <c r="BZ77" i="13"/>
  <c r="BZ79" i="13" s="1"/>
  <c r="BW5" i="13" s="1"/>
  <c r="BW25" i="13" s="1"/>
  <c r="CB131" i="13"/>
  <c r="CA132" i="13"/>
  <c r="CA134" i="13" s="1"/>
  <c r="CA18" i="13" s="1"/>
  <c r="CA126" i="10"/>
  <c r="CA128" i="10" s="1"/>
  <c r="CB125" i="10"/>
  <c r="BV25" i="10"/>
  <c r="BU93" i="10"/>
  <c r="BU95" i="10" s="1"/>
  <c r="CA120" i="10"/>
  <c r="CA122" i="10" s="1"/>
  <c r="BX15" i="10" s="1"/>
  <c r="CB119" i="10"/>
  <c r="BV83" i="10"/>
  <c r="BV85" i="10" s="1"/>
  <c r="BS6" i="10" s="1"/>
  <c r="BS26" i="10" s="1"/>
  <c r="BW82" i="10"/>
  <c r="CA76" i="10"/>
  <c r="BZ77" i="10"/>
  <c r="BZ79" i="10" s="1"/>
  <c r="BW5" i="10" s="1"/>
  <c r="BX70" i="10"/>
  <c r="BW71" i="10"/>
  <c r="BW73" i="10" s="1"/>
  <c r="CB113" i="10"/>
  <c r="CA114" i="10"/>
  <c r="CA116" i="10" s="1"/>
  <c r="BX17" i="10" s="1"/>
  <c r="BY136" i="10"/>
  <c r="BY138" i="10" s="1"/>
  <c r="BV13" i="10"/>
  <c r="BV19" i="10" s="1"/>
  <c r="BW34" i="10" s="1"/>
  <c r="BW89" i="10"/>
  <c r="BW91" i="10" s="1"/>
  <c r="BT7" i="10" s="1"/>
  <c r="BT27" i="10" s="1"/>
  <c r="BX88" i="10"/>
  <c r="BS4" i="10"/>
  <c r="CA101" i="10"/>
  <c r="BZ102" i="10"/>
  <c r="BZ104" i="10" s="1"/>
  <c r="BZ132" i="10"/>
  <c r="BZ134" i="10" s="1"/>
  <c r="CA131" i="10"/>
  <c r="BZ108" i="10"/>
  <c r="BZ110" i="10" s="1"/>
  <c r="BW14" i="10" s="1"/>
  <c r="CA107" i="10"/>
  <c r="BR8" i="10"/>
  <c r="BR28" i="10" s="1"/>
  <c r="BR24" i="10"/>
  <c r="BW86" i="9"/>
  <c r="BW88" i="9" s="1"/>
  <c r="BT7" i="9" s="1"/>
  <c r="BX85" i="9"/>
  <c r="BV90" i="9"/>
  <c r="BV92" i="9" s="1"/>
  <c r="BS4" i="9"/>
  <c r="BY80" i="9"/>
  <c r="BY82" i="9" s="1"/>
  <c r="BV6" i="9" s="1"/>
  <c r="BZ79" i="9"/>
  <c r="BZ80" i="9" s="1"/>
  <c r="BV14" i="9"/>
  <c r="BU15" i="9"/>
  <c r="BU24" i="9" s="1"/>
  <c r="BR25" i="9"/>
  <c r="BW68" i="9"/>
  <c r="BW70" i="9" s="1"/>
  <c r="BX67" i="9"/>
  <c r="BZ76" i="9"/>
  <c r="D74" i="9"/>
  <c r="BR8" i="9"/>
  <c r="BR26" i="9" s="1"/>
  <c r="BR22" i="9"/>
  <c r="BS16" i="9"/>
  <c r="BS17" i="9" s="1"/>
  <c r="BT32" i="9" s="1"/>
  <c r="BT34" i="9" s="1"/>
  <c r="BZ101" i="9"/>
  <c r="D99" i="9"/>
  <c r="BZ119" i="9"/>
  <c r="D119" i="9" s="1"/>
  <c r="D117" i="9"/>
  <c r="BP24" i="8"/>
  <c r="BY68" i="8"/>
  <c r="BX69" i="8"/>
  <c r="BX71" i="8" s="1"/>
  <c r="BT4" i="8"/>
  <c r="BS22" i="8"/>
  <c r="BU93" i="8"/>
  <c r="BX87" i="8"/>
  <c r="BX89" i="8" s="1"/>
  <c r="BU7" i="8" s="1"/>
  <c r="BU25" i="8" s="1"/>
  <c r="BY86" i="8"/>
  <c r="BQ15" i="8"/>
  <c r="BQ17" i="8" s="1"/>
  <c r="BQ24" i="8"/>
  <c r="BQ8" i="8"/>
  <c r="BQ26" i="8" s="1"/>
  <c r="BV81" i="8"/>
  <c r="BV83" i="8" s="1"/>
  <c r="BW80" i="8"/>
  <c r="BR6" i="8"/>
  <c r="BU91" i="8"/>
  <c r="BY118" i="7"/>
  <c r="BY120" i="7" s="1"/>
  <c r="BV16" i="7" s="1"/>
  <c r="BZ117" i="7"/>
  <c r="BY68" i="7"/>
  <c r="BX69" i="7"/>
  <c r="BX71" i="7" s="1"/>
  <c r="BU4" i="7" s="1"/>
  <c r="BX124" i="7"/>
  <c r="BU22" i="7"/>
  <c r="BZ112" i="7"/>
  <c r="BZ114" i="7" s="1"/>
  <c r="BW15" i="7" s="1"/>
  <c r="CA111" i="7"/>
  <c r="BY106" i="7"/>
  <c r="BY108" i="7" s="1"/>
  <c r="BV14" i="7" s="1"/>
  <c r="BZ105" i="7"/>
  <c r="BR6" i="7"/>
  <c r="BV86" i="7"/>
  <c r="BU87" i="7"/>
  <c r="BU89" i="7" s="1"/>
  <c r="BR7" i="7" s="1"/>
  <c r="BR25" i="7" s="1"/>
  <c r="BQ24" i="7"/>
  <c r="BQ8" i="7"/>
  <c r="BQ26" i="7" s="1"/>
  <c r="BX122" i="7"/>
  <c r="BU13" i="7"/>
  <c r="BU17" i="7" s="1"/>
  <c r="BV32" i="7" s="1"/>
  <c r="BV34" i="7" s="1"/>
  <c r="BV81" i="7"/>
  <c r="BV83" i="7" s="1"/>
  <c r="BW80" i="7"/>
  <c r="BY75" i="7"/>
  <c r="BY77" i="7" s="1"/>
  <c r="BV5" i="7" s="1"/>
  <c r="BV23" i="7" s="1"/>
  <c r="BZ74" i="7"/>
  <c r="BT22" i="7"/>
  <c r="BZ99" i="7"/>
  <c r="BY100" i="7"/>
  <c r="BY102" i="7" s="1"/>
  <c r="BU23" i="7"/>
  <c r="BT91" i="7"/>
  <c r="BT93" i="7" s="1"/>
  <c r="BS91" i="4"/>
  <c r="BP22" i="4"/>
  <c r="BP8" i="4"/>
  <c r="BP26" i="4" s="1"/>
  <c r="BS93" i="4"/>
  <c r="BX106" i="4"/>
  <c r="BX108" i="4" s="1"/>
  <c r="BU14" i="4" s="1"/>
  <c r="BU23" i="4" s="1"/>
  <c r="BY105" i="4"/>
  <c r="BW122" i="4"/>
  <c r="BW124" i="4" s="1"/>
  <c r="BT13" i="4"/>
  <c r="BT17" i="4" s="1"/>
  <c r="BY99" i="4"/>
  <c r="BX100" i="4"/>
  <c r="BX102" i="4" s="1"/>
  <c r="BZ75" i="4"/>
  <c r="BZ77" i="4" s="1"/>
  <c r="BW5" i="4" s="1"/>
  <c r="CA74" i="4"/>
  <c r="BU81" i="4"/>
  <c r="BU83" i="4" s="1"/>
  <c r="BR6" i="4" s="1"/>
  <c r="BR24" i="4" s="1"/>
  <c r="BV80" i="4"/>
  <c r="BU86" i="4"/>
  <c r="BT87" i="4"/>
  <c r="BT89" i="4" s="1"/>
  <c r="BQ7" i="4" s="1"/>
  <c r="BQ25" i="4" s="1"/>
  <c r="BQ4" i="4"/>
  <c r="BU69" i="4"/>
  <c r="BU71" i="4" s="1"/>
  <c r="BV68" i="4"/>
  <c r="BX118" i="4"/>
  <c r="BX120" i="4" s="1"/>
  <c r="BU16" i="4" s="1"/>
  <c r="BY117" i="4"/>
  <c r="BY112" i="4"/>
  <c r="BY114" i="4" s="1"/>
  <c r="BV15" i="4" s="1"/>
  <c r="BZ111" i="4"/>
  <c r="CB74" i="8" l="1"/>
  <c r="CA75" i="8"/>
  <c r="CA77" i="8" s="1"/>
  <c r="BX5" i="8" s="1"/>
  <c r="CB76" i="14"/>
  <c r="CA77" i="14"/>
  <c r="CA79" i="14" s="1"/>
  <c r="BX5" i="14" s="1"/>
  <c r="BX25" i="14" s="1"/>
  <c r="CB126" i="14"/>
  <c r="CC125" i="14"/>
  <c r="BX89" i="14"/>
  <c r="BX91" i="14" s="1"/>
  <c r="BU7" i="14" s="1"/>
  <c r="BU27" i="14" s="1"/>
  <c r="BY88" i="14"/>
  <c r="BX82" i="14"/>
  <c r="BW83" i="14"/>
  <c r="BW85" i="14" s="1"/>
  <c r="BT6" i="14" s="1"/>
  <c r="BT26" i="14" s="1"/>
  <c r="CB131" i="14"/>
  <c r="CB132" i="14" s="1"/>
  <c r="CA134" i="14"/>
  <c r="BX18" i="14" s="1"/>
  <c r="CB120" i="14"/>
  <c r="CC119" i="14"/>
  <c r="BS24" i="14"/>
  <c r="BS8" i="14"/>
  <c r="BS28" i="14" s="1"/>
  <c r="BV93" i="14"/>
  <c r="BV95" i="14" s="1"/>
  <c r="CB107" i="14"/>
  <c r="CA108" i="14"/>
  <c r="CA110" i="14" s="1"/>
  <c r="BX14" i="14" s="1"/>
  <c r="BZ136" i="14"/>
  <c r="BZ138" i="14" s="1"/>
  <c r="BW13" i="14"/>
  <c r="BW19" i="14" s="1"/>
  <c r="BX34" i="14" s="1"/>
  <c r="BX36" i="14" s="1"/>
  <c r="BX71" i="14"/>
  <c r="BX73" i="14" s="1"/>
  <c r="BY70" i="14"/>
  <c r="CA102" i="14"/>
  <c r="CA104" i="14" s="1"/>
  <c r="CB101" i="14"/>
  <c r="BT4" i="14"/>
  <c r="CB114" i="14"/>
  <c r="CC113" i="14"/>
  <c r="BX83" i="13"/>
  <c r="BX85" i="13" s="1"/>
  <c r="BU6" i="13" s="1"/>
  <c r="BU26" i="13" s="1"/>
  <c r="BY82" i="13"/>
  <c r="CC125" i="13"/>
  <c r="CB126" i="13"/>
  <c r="BW93" i="13"/>
  <c r="BW95" i="13" s="1"/>
  <c r="BT4" i="13"/>
  <c r="CB76" i="13"/>
  <c r="CA77" i="13"/>
  <c r="CA79" i="13" s="1"/>
  <c r="BX5" i="13" s="1"/>
  <c r="BX25" i="13" s="1"/>
  <c r="CB114" i="13"/>
  <c r="CC113" i="13"/>
  <c r="BX71" i="13"/>
  <c r="BX73" i="13" s="1"/>
  <c r="BY70" i="13"/>
  <c r="CB120" i="13"/>
  <c r="CC119" i="13"/>
  <c r="CB101" i="13"/>
  <c r="CA102" i="13"/>
  <c r="CA104" i="13" s="1"/>
  <c r="BZ136" i="13"/>
  <c r="BZ138" i="13" s="1"/>
  <c r="BW13" i="13"/>
  <c r="BW19" i="13" s="1"/>
  <c r="BX34" i="13" s="1"/>
  <c r="BX36" i="13" s="1"/>
  <c r="CB108" i="13"/>
  <c r="CC107" i="13"/>
  <c r="BX89" i="13"/>
  <c r="BX91" i="13" s="1"/>
  <c r="BU7" i="13" s="1"/>
  <c r="BU27" i="13" s="1"/>
  <c r="BY88" i="13"/>
  <c r="BS24" i="13"/>
  <c r="BS8" i="13"/>
  <c r="BS28" i="13" s="1"/>
  <c r="CC131" i="13"/>
  <c r="CB132" i="13"/>
  <c r="CB126" i="10"/>
  <c r="CC125" i="10"/>
  <c r="BV93" i="10"/>
  <c r="BV95" i="10" s="1"/>
  <c r="CB120" i="10"/>
  <c r="CC119" i="10"/>
  <c r="BX82" i="10"/>
  <c r="BW83" i="10"/>
  <c r="BW85" i="10" s="1"/>
  <c r="BT6" i="10" s="1"/>
  <c r="BT26" i="10" s="1"/>
  <c r="BY70" i="10"/>
  <c r="BX71" i="10"/>
  <c r="BX73" i="10" s="1"/>
  <c r="BY88" i="10"/>
  <c r="BX89" i="10"/>
  <c r="BX91" i="10" s="1"/>
  <c r="BU7" i="10" s="1"/>
  <c r="BU27" i="10" s="1"/>
  <c r="BW25" i="10"/>
  <c r="CC113" i="10"/>
  <c r="CB114" i="10"/>
  <c r="CA77" i="10"/>
  <c r="CA79" i="10" s="1"/>
  <c r="BX5" i="10" s="1"/>
  <c r="CB76" i="10"/>
  <c r="BT4" i="10"/>
  <c r="BZ136" i="10"/>
  <c r="BZ138" i="10" s="1"/>
  <c r="BW13" i="10"/>
  <c r="BW19" i="10" s="1"/>
  <c r="BX34" i="10" s="1"/>
  <c r="CB107" i="10"/>
  <c r="CA108" i="10"/>
  <c r="CA110" i="10" s="1"/>
  <c r="BX14" i="10" s="1"/>
  <c r="CA132" i="10"/>
  <c r="CA134" i="10" s="1"/>
  <c r="CB131" i="10"/>
  <c r="CA102" i="10"/>
  <c r="CA104" i="10" s="1"/>
  <c r="CB101" i="10"/>
  <c r="BS8" i="10"/>
  <c r="BS28" i="10" s="1"/>
  <c r="BS24" i="10"/>
  <c r="BX68" i="9"/>
  <c r="BX70" i="9" s="1"/>
  <c r="BY67" i="9"/>
  <c r="BW90" i="9"/>
  <c r="BW92" i="9" s="1"/>
  <c r="BT4" i="9"/>
  <c r="BS8" i="9"/>
  <c r="BS26" i="9" s="1"/>
  <c r="BS22" i="9"/>
  <c r="BW5" i="9"/>
  <c r="D76" i="9"/>
  <c r="BZ121" i="9"/>
  <c r="D101" i="9"/>
  <c r="BX86" i="9"/>
  <c r="BX88" i="9" s="1"/>
  <c r="BU7" i="9" s="1"/>
  <c r="BY85" i="9"/>
  <c r="BV23" i="9"/>
  <c r="BT16" i="9"/>
  <c r="BT17" i="9" s="1"/>
  <c r="BU32" i="9" s="1"/>
  <c r="BU34" i="9" s="1"/>
  <c r="BT25" i="9"/>
  <c r="BZ82" i="9"/>
  <c r="D80" i="9"/>
  <c r="BS25" i="9"/>
  <c r="BV15" i="9"/>
  <c r="BX80" i="8"/>
  <c r="BW81" i="8"/>
  <c r="BW83" i="8" s="1"/>
  <c r="BS6" i="8"/>
  <c r="BV91" i="8"/>
  <c r="BZ86" i="8"/>
  <c r="BY87" i="8"/>
  <c r="BY89" i="8" s="1"/>
  <c r="BV7" i="8" s="1"/>
  <c r="BV25" i="8" s="1"/>
  <c r="BV93" i="8"/>
  <c r="BT22" i="8"/>
  <c r="BU4" i="8"/>
  <c r="BR15" i="8"/>
  <c r="BR17" i="8" s="1"/>
  <c r="BR8" i="8"/>
  <c r="BZ68" i="8"/>
  <c r="BY69" i="8"/>
  <c r="BY71" i="8" s="1"/>
  <c r="BY69" i="7"/>
  <c r="BY71" i="7" s="1"/>
  <c r="BV4" i="7" s="1"/>
  <c r="BZ68" i="7"/>
  <c r="BZ118" i="7"/>
  <c r="BZ120" i="7" s="1"/>
  <c r="BW16" i="7" s="1"/>
  <c r="CA117" i="7"/>
  <c r="BU91" i="7"/>
  <c r="BU93" i="7" s="1"/>
  <c r="BY122" i="7"/>
  <c r="BY124" i="7" s="1"/>
  <c r="BV13" i="7"/>
  <c r="BV17" i="7" s="1"/>
  <c r="BW32" i="7" s="1"/>
  <c r="BW34" i="7" s="1"/>
  <c r="BW86" i="7"/>
  <c r="BV87" i="7"/>
  <c r="BV89" i="7" s="1"/>
  <c r="BS7" i="7" s="1"/>
  <c r="BS25" i="7" s="1"/>
  <c r="BZ106" i="7"/>
  <c r="BZ108" i="7" s="1"/>
  <c r="BW14" i="7" s="1"/>
  <c r="CA105" i="7"/>
  <c r="BS6" i="7"/>
  <c r="BV91" i="7"/>
  <c r="BZ100" i="7"/>
  <c r="BZ102" i="7" s="1"/>
  <c r="CA99" i="7"/>
  <c r="CA74" i="7"/>
  <c r="BZ75" i="7"/>
  <c r="BZ77" i="7" s="1"/>
  <c r="BW5" i="7" s="1"/>
  <c r="BR24" i="7"/>
  <c r="BR8" i="7"/>
  <c r="BR26" i="7" s="1"/>
  <c r="CB111" i="7"/>
  <c r="CA112" i="7"/>
  <c r="CA114" i="7" s="1"/>
  <c r="BX15" i="7" s="1"/>
  <c r="BX80" i="7"/>
  <c r="BW81" i="7"/>
  <c r="BW83" i="7" s="1"/>
  <c r="BV86" i="4"/>
  <c r="BU87" i="4"/>
  <c r="BU89" i="4" s="1"/>
  <c r="BR7" i="4" s="1"/>
  <c r="BR25" i="4" s="1"/>
  <c r="BW80" i="4"/>
  <c r="BV81" i="4"/>
  <c r="BV83" i="4" s="1"/>
  <c r="BS6" i="4" s="1"/>
  <c r="BS24" i="4" s="1"/>
  <c r="CB74" i="4"/>
  <c r="CA75" i="4"/>
  <c r="CA77" i="4" s="1"/>
  <c r="BX5" i="4" s="1"/>
  <c r="BX122" i="4"/>
  <c r="BX124" i="4" s="1"/>
  <c r="BU13" i="4"/>
  <c r="BU17" i="4" s="1"/>
  <c r="BZ112" i="4"/>
  <c r="BZ114" i="4" s="1"/>
  <c r="BW15" i="4" s="1"/>
  <c r="CA111" i="4"/>
  <c r="BZ99" i="4"/>
  <c r="BY100" i="4"/>
  <c r="BY102" i="4" s="1"/>
  <c r="BY118" i="4"/>
  <c r="BY120" i="4" s="1"/>
  <c r="BV16" i="4" s="1"/>
  <c r="BZ117" i="4"/>
  <c r="BZ105" i="4"/>
  <c r="BY106" i="4"/>
  <c r="BY108" i="4" s="1"/>
  <c r="BV14" i="4" s="1"/>
  <c r="BV23" i="4" s="1"/>
  <c r="BV69" i="4"/>
  <c r="BV71" i="4" s="1"/>
  <c r="BW68" i="4"/>
  <c r="BR4" i="4"/>
  <c r="BQ22" i="4"/>
  <c r="BQ8" i="4"/>
  <c r="BQ26" i="4" s="1"/>
  <c r="BT91" i="4"/>
  <c r="BT93" i="4" s="1"/>
  <c r="BR26" i="8" l="1"/>
  <c r="CC74" i="8"/>
  <c r="CB75" i="8"/>
  <c r="CD119" i="14"/>
  <c r="CC120" i="14"/>
  <c r="CC122" i="14" s="1"/>
  <c r="BZ15" i="14" s="1"/>
  <c r="CB122" i="14"/>
  <c r="D120" i="14"/>
  <c r="BW93" i="14"/>
  <c r="CC131" i="14"/>
  <c r="CC132" i="14" s="1"/>
  <c r="CB116" i="14"/>
  <c r="D114" i="14"/>
  <c r="CB102" i="14"/>
  <c r="CC101" i="14"/>
  <c r="BY82" i="14"/>
  <c r="BX83" i="14"/>
  <c r="BX85" i="14" s="1"/>
  <c r="BU6" i="14" s="1"/>
  <c r="BU26" i="14" s="1"/>
  <c r="BT24" i="14"/>
  <c r="BT8" i="14"/>
  <c r="BT28" i="14" s="1"/>
  <c r="CA136" i="14"/>
  <c r="CA138" i="14" s="1"/>
  <c r="BX13" i="14"/>
  <c r="BX19" i="14" s="1"/>
  <c r="BY34" i="14" s="1"/>
  <c r="BY36" i="14" s="1"/>
  <c r="BY89" i="14"/>
  <c r="BY91" i="14" s="1"/>
  <c r="BV7" i="14" s="1"/>
  <c r="BV27" i="14" s="1"/>
  <c r="BZ88" i="14"/>
  <c r="CC114" i="14"/>
  <c r="CC116" i="14" s="1"/>
  <c r="BZ17" i="14" s="1"/>
  <c r="CD113" i="14"/>
  <c r="BW95" i="14"/>
  <c r="BU4" i="14"/>
  <c r="CD125" i="14"/>
  <c r="CC126" i="14"/>
  <c r="CC128" i="14" s="1"/>
  <c r="CC16" i="14" s="1"/>
  <c r="CB128" i="14"/>
  <c r="D126" i="14"/>
  <c r="BZ70" i="14"/>
  <c r="BY71" i="14"/>
  <c r="BY73" i="14" s="1"/>
  <c r="CC76" i="14"/>
  <c r="CB77" i="14"/>
  <c r="CB108" i="14"/>
  <c r="CC107" i="14"/>
  <c r="CB122" i="13"/>
  <c r="D120" i="13"/>
  <c r="CD131" i="13"/>
  <c r="CC132" i="13"/>
  <c r="CC134" i="13" s="1"/>
  <c r="CC18" i="13" s="1"/>
  <c r="CB110" i="13"/>
  <c r="D108" i="13"/>
  <c r="CC126" i="13"/>
  <c r="CC128" i="13" s="1"/>
  <c r="CC16" i="13" s="1"/>
  <c r="CD125" i="13"/>
  <c r="CB134" i="13"/>
  <c r="CB18" i="13" s="1"/>
  <c r="D132" i="13"/>
  <c r="BY83" i="13"/>
  <c r="BY85" i="13" s="1"/>
  <c r="BV6" i="13" s="1"/>
  <c r="BV26" i="13" s="1"/>
  <c r="BZ82" i="13"/>
  <c r="BX93" i="13"/>
  <c r="BX95" i="13" s="1"/>
  <c r="BU4" i="13"/>
  <c r="CB116" i="13"/>
  <c r="D114" i="13"/>
  <c r="CC76" i="13"/>
  <c r="CB77" i="13"/>
  <c r="BZ88" i="13"/>
  <c r="BY89" i="13"/>
  <c r="BY91" i="13" s="1"/>
  <c r="BV7" i="13" s="1"/>
  <c r="BV27" i="13" s="1"/>
  <c r="CD107" i="13"/>
  <c r="CC108" i="13"/>
  <c r="CC110" i="13" s="1"/>
  <c r="BZ14" i="13" s="1"/>
  <c r="CA136" i="13"/>
  <c r="CA138" i="13" s="1"/>
  <c r="BX13" i="13"/>
  <c r="BX19" i="13" s="1"/>
  <c r="BY34" i="13" s="1"/>
  <c r="BY36" i="13" s="1"/>
  <c r="BY71" i="13"/>
  <c r="BY73" i="13" s="1"/>
  <c r="BZ70" i="13"/>
  <c r="CD113" i="13"/>
  <c r="CC114" i="13"/>
  <c r="CC116" i="13" s="1"/>
  <c r="BZ17" i="13" s="1"/>
  <c r="BT24" i="13"/>
  <c r="BT8" i="13"/>
  <c r="BT28" i="13" s="1"/>
  <c r="CB128" i="13"/>
  <c r="D126" i="13"/>
  <c r="CB102" i="13"/>
  <c r="CC101" i="13"/>
  <c r="CC120" i="13"/>
  <c r="CC122" i="13" s="1"/>
  <c r="BZ15" i="13" s="1"/>
  <c r="CD119" i="13"/>
  <c r="CC126" i="10"/>
  <c r="CC128" i="10" s="1"/>
  <c r="CD125" i="10"/>
  <c r="CB128" i="10"/>
  <c r="D128" i="10" s="1"/>
  <c r="D19" i="10" s="1"/>
  <c r="D126" i="10"/>
  <c r="BW93" i="10"/>
  <c r="BW95" i="10" s="1"/>
  <c r="CC120" i="10"/>
  <c r="CC122" i="10" s="1"/>
  <c r="BZ15" i="10" s="1"/>
  <c r="CD119" i="10"/>
  <c r="BX25" i="10"/>
  <c r="CB122" i="10"/>
  <c r="D120" i="10"/>
  <c r="BY82" i="10"/>
  <c r="BX83" i="10"/>
  <c r="BX85" i="10" s="1"/>
  <c r="BU6" i="10" s="1"/>
  <c r="BU26" i="10" s="1"/>
  <c r="BT8" i="10"/>
  <c r="BT28" i="10" s="1"/>
  <c r="BT24" i="10"/>
  <c r="CB132" i="10"/>
  <c r="CC131" i="10"/>
  <c r="BX93" i="10"/>
  <c r="BX95" i="10" s="1"/>
  <c r="BU4" i="10"/>
  <c r="CC76" i="10"/>
  <c r="CB77" i="10"/>
  <c r="CC101" i="10"/>
  <c r="CB102" i="10"/>
  <c r="BY71" i="10"/>
  <c r="BY73" i="10" s="1"/>
  <c r="BZ70" i="10"/>
  <c r="CD113" i="10"/>
  <c r="CC114" i="10"/>
  <c r="CC116" i="10" s="1"/>
  <c r="BZ17" i="10" s="1"/>
  <c r="CA136" i="10"/>
  <c r="BX13" i="10"/>
  <c r="BX19" i="10" s="1"/>
  <c r="BY34" i="10" s="1"/>
  <c r="CC107" i="10"/>
  <c r="CB108" i="10"/>
  <c r="CB116" i="10"/>
  <c r="D114" i="10"/>
  <c r="CA138" i="10"/>
  <c r="BZ88" i="10"/>
  <c r="BY89" i="10"/>
  <c r="BY91" i="10" s="1"/>
  <c r="BV7" i="10" s="1"/>
  <c r="BV27" i="10" s="1"/>
  <c r="D121" i="9"/>
  <c r="BZ123" i="9"/>
  <c r="BT22" i="9"/>
  <c r="BT8" i="9"/>
  <c r="BT26" i="9" s="1"/>
  <c r="BU16" i="9"/>
  <c r="BU17" i="9" s="1"/>
  <c r="BV32" i="9" s="1"/>
  <c r="BV34" i="9" s="1"/>
  <c r="BU25" i="9"/>
  <c r="BW6" i="9"/>
  <c r="D82" i="9"/>
  <c r="BY68" i="9"/>
  <c r="BY70" i="9" s="1"/>
  <c r="BZ67" i="9"/>
  <c r="BZ68" i="9" s="1"/>
  <c r="BV24" i="9"/>
  <c r="BX90" i="9"/>
  <c r="BX92" i="9" s="1"/>
  <c r="BU4" i="9"/>
  <c r="BY86" i="9"/>
  <c r="BY88" i="9" s="1"/>
  <c r="BV7" i="9" s="1"/>
  <c r="BZ85" i="9"/>
  <c r="BZ86" i="9" s="1"/>
  <c r="BW14" i="9"/>
  <c r="BW23" i="9"/>
  <c r="B23" i="9" s="1"/>
  <c r="B5" i="9"/>
  <c r="BR24" i="8"/>
  <c r="BZ87" i="8"/>
  <c r="BZ89" i="8" s="1"/>
  <c r="BW7" i="8" s="1"/>
  <c r="BW25" i="8" s="1"/>
  <c r="B25" i="8" s="1"/>
  <c r="CA86" i="8"/>
  <c r="BU22" i="8"/>
  <c r="BS15" i="8"/>
  <c r="BS17" i="8" s="1"/>
  <c r="BS8" i="8"/>
  <c r="BV4" i="8"/>
  <c r="BT6" i="8"/>
  <c r="BW91" i="8"/>
  <c r="BW93" i="8" s="1"/>
  <c r="CA68" i="8"/>
  <c r="BZ69" i="8"/>
  <c r="BZ71" i="8" s="1"/>
  <c r="BY80" i="8"/>
  <c r="BX81" i="8"/>
  <c r="BX83" i="8" s="1"/>
  <c r="CB117" i="7"/>
  <c r="CA118" i="7"/>
  <c r="CA120" i="7" s="1"/>
  <c r="BX16" i="7" s="1"/>
  <c r="BV93" i="7"/>
  <c r="CA68" i="7"/>
  <c r="BZ69" i="7"/>
  <c r="BZ71" i="7" s="1"/>
  <c r="BW4" i="7" s="1"/>
  <c r="BV22" i="7"/>
  <c r="BX81" i="7"/>
  <c r="BX83" i="7" s="1"/>
  <c r="BY80" i="7"/>
  <c r="BT6" i="7"/>
  <c r="CB105" i="7"/>
  <c r="CA106" i="7"/>
  <c r="CA108" i="7" s="1"/>
  <c r="BX14" i="7" s="1"/>
  <c r="CC111" i="7"/>
  <c r="CB112" i="7"/>
  <c r="BS24" i="7"/>
  <c r="BS8" i="7"/>
  <c r="BS26" i="7" s="1"/>
  <c r="BZ122" i="7"/>
  <c r="BZ124" i="7" s="1"/>
  <c r="BW13" i="7"/>
  <c r="BW17" i="7" s="1"/>
  <c r="BX32" i="7" s="1"/>
  <c r="BX34" i="7" s="1"/>
  <c r="BW22" i="7"/>
  <c r="CB74" i="7"/>
  <c r="CA75" i="7"/>
  <c r="CA77" i="7" s="1"/>
  <c r="BX5" i="7" s="1"/>
  <c r="BW87" i="7"/>
  <c r="BW89" i="7" s="1"/>
  <c r="BT7" i="7" s="1"/>
  <c r="BT25" i="7" s="1"/>
  <c r="BX86" i="7"/>
  <c r="BW23" i="7"/>
  <c r="CB99" i="7"/>
  <c r="CA100" i="7"/>
  <c r="CA102" i="7" s="1"/>
  <c r="BU91" i="4"/>
  <c r="BU93" i="4" s="1"/>
  <c r="BZ118" i="4"/>
  <c r="BZ120" i="4" s="1"/>
  <c r="BW16" i="4" s="1"/>
  <c r="CA117" i="4"/>
  <c r="BY122" i="4"/>
  <c r="BY124" i="4" s="1"/>
  <c r="BV13" i="4"/>
  <c r="BV17" i="4" s="1"/>
  <c r="BZ100" i="4"/>
  <c r="BZ102" i="4" s="1"/>
  <c r="CA99" i="4"/>
  <c r="CA112" i="4"/>
  <c r="CA114" i="4" s="1"/>
  <c r="BX15" i="4" s="1"/>
  <c r="CB111" i="4"/>
  <c r="BR8" i="4"/>
  <c r="BR26" i="4" s="1"/>
  <c r="BR22" i="4"/>
  <c r="CC74" i="4"/>
  <c r="CB75" i="4"/>
  <c r="BW69" i="4"/>
  <c r="BW71" i="4" s="1"/>
  <c r="BX68" i="4"/>
  <c r="BX80" i="4"/>
  <c r="BW81" i="4"/>
  <c r="BW83" i="4" s="1"/>
  <c r="BT6" i="4" s="1"/>
  <c r="BT24" i="4" s="1"/>
  <c r="BS4" i="4"/>
  <c r="BW86" i="4"/>
  <c r="BV87" i="4"/>
  <c r="BV89" i="4" s="1"/>
  <c r="BS7" i="4" s="1"/>
  <c r="BS25" i="4" s="1"/>
  <c r="CA105" i="4"/>
  <c r="BZ106" i="4"/>
  <c r="BZ108" i="4" s="1"/>
  <c r="BW14" i="4" s="1"/>
  <c r="BW23" i="4" s="1"/>
  <c r="CB77" i="8" l="1"/>
  <c r="D75" i="8"/>
  <c r="CC75" i="8"/>
  <c r="CC77" i="8" s="1"/>
  <c r="BZ5" i="8" s="1"/>
  <c r="CD74" i="8"/>
  <c r="CD75" i="8" s="1"/>
  <c r="CD77" i="8" s="1"/>
  <c r="CA5" i="8" s="1"/>
  <c r="CA14" i="8" s="1"/>
  <c r="B14" i="8" s="1"/>
  <c r="BX93" i="14"/>
  <c r="BV4" i="14"/>
  <c r="BZ71" i="14"/>
  <c r="BZ73" i="14" s="1"/>
  <c r="CA70" i="14"/>
  <c r="BY83" i="14"/>
  <c r="BY85" i="14" s="1"/>
  <c r="BV6" i="14" s="1"/>
  <c r="BV26" i="14" s="1"/>
  <c r="BZ82" i="14"/>
  <c r="CB16" i="14"/>
  <c r="D128" i="14"/>
  <c r="CD101" i="14"/>
  <c r="CC102" i="14"/>
  <c r="CC104" i="14" s="1"/>
  <c r="CB104" i="14"/>
  <c r="D102" i="14"/>
  <c r="CD126" i="14"/>
  <c r="CD128" i="14" s="1"/>
  <c r="CD16" i="14" s="1"/>
  <c r="CE125" i="14"/>
  <c r="BU8" i="14"/>
  <c r="BU28" i="14" s="1"/>
  <c r="BU24" i="14"/>
  <c r="BY17" i="14"/>
  <c r="D116" i="14"/>
  <c r="CB134" i="14"/>
  <c r="D132" i="14"/>
  <c r="BX95" i="14"/>
  <c r="CD131" i="14"/>
  <c r="CD132" i="14" s="1"/>
  <c r="CC134" i="14"/>
  <c r="BZ18" i="14" s="1"/>
  <c r="CD114" i="14"/>
  <c r="CD116" i="14" s="1"/>
  <c r="CA17" i="14" s="1"/>
  <c r="CE113" i="14"/>
  <c r="BZ89" i="14"/>
  <c r="BZ91" i="14" s="1"/>
  <c r="BW7" i="14" s="1"/>
  <c r="BW27" i="14" s="1"/>
  <c r="CA88" i="14"/>
  <c r="BY15" i="14"/>
  <c r="D122" i="14"/>
  <c r="CD107" i="14"/>
  <c r="CC108" i="14"/>
  <c r="CC110" i="14" s="1"/>
  <c r="BZ14" i="14" s="1"/>
  <c r="CB110" i="14"/>
  <c r="D108" i="14"/>
  <c r="CD120" i="14"/>
  <c r="CD122" i="14" s="1"/>
  <c r="CA15" i="14" s="1"/>
  <c r="CE119" i="14"/>
  <c r="CB79" i="14"/>
  <c r="D77" i="14"/>
  <c r="CD76" i="14"/>
  <c r="CC77" i="14"/>
  <c r="CC79" i="14" s="1"/>
  <c r="BZ5" i="14" s="1"/>
  <c r="BY93" i="13"/>
  <c r="BY95" i="13" s="1"/>
  <c r="BV4" i="13"/>
  <c r="CD126" i="13"/>
  <c r="CD128" i="13" s="1"/>
  <c r="CD16" i="13" s="1"/>
  <c r="CE125" i="13"/>
  <c r="BY14" i="13"/>
  <c r="D110" i="13"/>
  <c r="CA82" i="13"/>
  <c r="BZ83" i="13"/>
  <c r="BZ85" i="13" s="1"/>
  <c r="BW6" i="13" s="1"/>
  <c r="BW26" i="13" s="1"/>
  <c r="BZ71" i="13"/>
  <c r="BZ73" i="13" s="1"/>
  <c r="CA70" i="13"/>
  <c r="BZ89" i="13"/>
  <c r="BZ91" i="13" s="1"/>
  <c r="BW7" i="13" s="1"/>
  <c r="BW27" i="13" s="1"/>
  <c r="CA88" i="13"/>
  <c r="CE131" i="13"/>
  <c r="CD132" i="13"/>
  <c r="CD134" i="13" s="1"/>
  <c r="CD18" i="13" s="1"/>
  <c r="CC102" i="13"/>
  <c r="CC104" i="13" s="1"/>
  <c r="CD101" i="13"/>
  <c r="CB79" i="13"/>
  <c r="D77" i="13"/>
  <c r="D134" i="13"/>
  <c r="CB104" i="13"/>
  <c r="D102" i="13"/>
  <c r="CD76" i="13"/>
  <c r="CC77" i="13"/>
  <c r="CC79" i="13" s="1"/>
  <c r="BZ5" i="13" s="1"/>
  <c r="BZ25" i="13" s="1"/>
  <c r="BY15" i="13"/>
  <c r="D122" i="13"/>
  <c r="CE113" i="13"/>
  <c r="CD114" i="13"/>
  <c r="CD116" i="13" s="1"/>
  <c r="CA17" i="13" s="1"/>
  <c r="CE119" i="13"/>
  <c r="CD120" i="13"/>
  <c r="CD122" i="13" s="1"/>
  <c r="CA15" i="13" s="1"/>
  <c r="CB16" i="13"/>
  <c r="D128" i="13"/>
  <c r="BY17" i="13"/>
  <c r="D116" i="13"/>
  <c r="CD108" i="13"/>
  <c r="CD110" i="13" s="1"/>
  <c r="CA14" i="13" s="1"/>
  <c r="CE107" i="13"/>
  <c r="BU24" i="13"/>
  <c r="BU8" i="13"/>
  <c r="BU28" i="13" s="1"/>
  <c r="D122" i="10"/>
  <c r="BY15" i="10"/>
  <c r="E34" i="10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AV36" i="10" s="1"/>
  <c r="AW36" i="10" s="1"/>
  <c r="AX36" i="10" s="1"/>
  <c r="AY36" i="10" s="1"/>
  <c r="AZ36" i="10" s="1"/>
  <c r="BA36" i="10" s="1"/>
  <c r="BB36" i="10" s="1"/>
  <c r="BC36" i="10" s="1"/>
  <c r="BD36" i="10" s="1"/>
  <c r="BE36" i="10" s="1"/>
  <c r="BF36" i="10" s="1"/>
  <c r="BG36" i="10" s="1"/>
  <c r="BH36" i="10" s="1"/>
  <c r="BI36" i="10" s="1"/>
  <c r="BJ36" i="10" s="1"/>
  <c r="BK36" i="10" s="1"/>
  <c r="BL36" i="10" s="1"/>
  <c r="BM36" i="10" s="1"/>
  <c r="BN36" i="10" s="1"/>
  <c r="BO36" i="10" s="1"/>
  <c r="BP36" i="10" s="1"/>
  <c r="BQ36" i="10" s="1"/>
  <c r="BR36" i="10" s="1"/>
  <c r="BS36" i="10" s="1"/>
  <c r="BT36" i="10" s="1"/>
  <c r="BU36" i="10" s="1"/>
  <c r="BV36" i="10" s="1"/>
  <c r="BW36" i="10" s="1"/>
  <c r="BX36" i="10" s="1"/>
  <c r="BY36" i="10" s="1"/>
  <c r="D28" i="10"/>
  <c r="CE125" i="10"/>
  <c r="CD126" i="10"/>
  <c r="CD128" i="10" s="1"/>
  <c r="CE119" i="10"/>
  <c r="CD120" i="10"/>
  <c r="CD122" i="10" s="1"/>
  <c r="CA15" i="10" s="1"/>
  <c r="BY83" i="10"/>
  <c r="BY85" i="10" s="1"/>
  <c r="BV6" i="10" s="1"/>
  <c r="BV26" i="10" s="1"/>
  <c r="BZ82" i="10"/>
  <c r="CA70" i="10"/>
  <c r="BZ71" i="10"/>
  <c r="BZ73" i="10" s="1"/>
  <c r="CB104" i="10"/>
  <c r="D102" i="10"/>
  <c r="CB79" i="10"/>
  <c r="D77" i="10"/>
  <c r="BU24" i="10"/>
  <c r="BU8" i="10"/>
  <c r="BU28" i="10" s="1"/>
  <c r="CB110" i="10"/>
  <c r="D108" i="10"/>
  <c r="CD131" i="10"/>
  <c r="CC132" i="10"/>
  <c r="CC134" i="10" s="1"/>
  <c r="CC102" i="10"/>
  <c r="CC104" i="10" s="1"/>
  <c r="CD101" i="10"/>
  <c r="CD76" i="10"/>
  <c r="CC77" i="10"/>
  <c r="CC79" i="10" s="1"/>
  <c r="BZ5" i="10" s="1"/>
  <c r="CD107" i="10"/>
  <c r="CC108" i="10"/>
  <c r="CC110" i="10" s="1"/>
  <c r="BZ14" i="10" s="1"/>
  <c r="CB134" i="10"/>
  <c r="D132" i="10"/>
  <c r="BY93" i="10"/>
  <c r="BY95" i="10" s="1"/>
  <c r="BV4" i="10"/>
  <c r="CA88" i="10"/>
  <c r="BZ89" i="10"/>
  <c r="BZ91" i="10" s="1"/>
  <c r="BW7" i="10" s="1"/>
  <c r="BW27" i="10" s="1"/>
  <c r="BY17" i="10"/>
  <c r="D116" i="10"/>
  <c r="CD114" i="10"/>
  <c r="CD116" i="10" s="1"/>
  <c r="CA17" i="10" s="1"/>
  <c r="CE113" i="10"/>
  <c r="BY90" i="9"/>
  <c r="BY92" i="9" s="1"/>
  <c r="BV4" i="9"/>
  <c r="BU22" i="9"/>
  <c r="BU8" i="9"/>
  <c r="BU26" i="9" s="1"/>
  <c r="BW15" i="9"/>
  <c r="B15" i="9" s="1"/>
  <c r="B6" i="9"/>
  <c r="B14" i="9"/>
  <c r="BZ88" i="9"/>
  <c r="D86" i="9"/>
  <c r="BZ70" i="9"/>
  <c r="D68" i="9"/>
  <c r="BV16" i="9"/>
  <c r="BV17" i="9" s="1"/>
  <c r="BW32" i="9" s="1"/>
  <c r="BW34" i="9" s="1"/>
  <c r="BV22" i="8"/>
  <c r="BU6" i="8"/>
  <c r="BX91" i="8"/>
  <c r="CB86" i="8"/>
  <c r="CA87" i="8"/>
  <c r="CA89" i="8" s="1"/>
  <c r="BX7" i="8" s="1"/>
  <c r="BW4" i="8"/>
  <c r="BT15" i="8"/>
  <c r="BT17" i="8" s="1"/>
  <c r="BT24" i="8"/>
  <c r="BT8" i="8"/>
  <c r="BT26" i="8" s="1"/>
  <c r="BS26" i="8"/>
  <c r="BS24" i="8"/>
  <c r="BX93" i="8"/>
  <c r="BY81" i="8"/>
  <c r="BY83" i="8" s="1"/>
  <c r="BZ80" i="8"/>
  <c r="CB68" i="8"/>
  <c r="CA69" i="8"/>
  <c r="CA71" i="8" s="1"/>
  <c r="CB68" i="7"/>
  <c r="CA69" i="7"/>
  <c r="CA71" i="7" s="1"/>
  <c r="BX4" i="7" s="1"/>
  <c r="BX23" i="7"/>
  <c r="CB118" i="7"/>
  <c r="CB120" i="7" s="1"/>
  <c r="CC117" i="7"/>
  <c r="CB114" i="7"/>
  <c r="D112" i="7"/>
  <c r="BZ80" i="7"/>
  <c r="BY81" i="7"/>
  <c r="BY83" i="7" s="1"/>
  <c r="BY86" i="7"/>
  <c r="BX87" i="7"/>
  <c r="BX89" i="7" s="1"/>
  <c r="BU7" i="7" s="1"/>
  <c r="BU25" i="7" s="1"/>
  <c r="BU6" i="7"/>
  <c r="BX91" i="7"/>
  <c r="BY16" i="7"/>
  <c r="D120" i="7"/>
  <c r="BW91" i="7"/>
  <c r="BW93" i="7" s="1"/>
  <c r="CB100" i="7"/>
  <c r="CC99" i="7"/>
  <c r="CC74" i="7"/>
  <c r="CB75" i="7"/>
  <c r="BX22" i="7"/>
  <c r="CC112" i="7"/>
  <c r="CC114" i="7" s="1"/>
  <c r="BZ15" i="7" s="1"/>
  <c r="CD111" i="7"/>
  <c r="CB106" i="7"/>
  <c r="CC105" i="7"/>
  <c r="BT24" i="7"/>
  <c r="BT8" i="7"/>
  <c r="BT26" i="7" s="1"/>
  <c r="CA122" i="7"/>
  <c r="CA124" i="7" s="1"/>
  <c r="BX13" i="7"/>
  <c r="BX17" i="7" s="1"/>
  <c r="BY32" i="7" s="1"/>
  <c r="BY34" i="7" s="1"/>
  <c r="BT4" i="4"/>
  <c r="CB77" i="4"/>
  <c r="D75" i="4"/>
  <c r="CD74" i="4"/>
  <c r="CC75" i="4"/>
  <c r="CC77" i="4" s="1"/>
  <c r="BZ5" i="4" s="1"/>
  <c r="CC111" i="4"/>
  <c r="CB112" i="4"/>
  <c r="CA106" i="4"/>
  <c r="CA108" i="4" s="1"/>
  <c r="BX14" i="4" s="1"/>
  <c r="BX23" i="4" s="1"/>
  <c r="CB105" i="4"/>
  <c r="CB99" i="4"/>
  <c r="CA100" i="4"/>
  <c r="CA102" i="4" s="1"/>
  <c r="BZ122" i="4"/>
  <c r="BZ124" i="4" s="1"/>
  <c r="BW13" i="4"/>
  <c r="BW17" i="4" s="1"/>
  <c r="BX86" i="4"/>
  <c r="BW87" i="4"/>
  <c r="BW89" i="4" s="1"/>
  <c r="BT7" i="4" s="1"/>
  <c r="BT25" i="4" s="1"/>
  <c r="BS8" i="4"/>
  <c r="BS26" i="4" s="1"/>
  <c r="BS22" i="4"/>
  <c r="BV91" i="4"/>
  <c r="BV93" i="4" s="1"/>
  <c r="CB117" i="4"/>
  <c r="CA118" i="4"/>
  <c r="CA120" i="4" s="1"/>
  <c r="BX16" i="4" s="1"/>
  <c r="BX81" i="4"/>
  <c r="BX83" i="4" s="1"/>
  <c r="BU6" i="4" s="1"/>
  <c r="BU24" i="4" s="1"/>
  <c r="BY80" i="4"/>
  <c r="BX69" i="4"/>
  <c r="BX71" i="4" s="1"/>
  <c r="BY68" i="4"/>
  <c r="D77" i="8" l="1"/>
  <c r="BY5" i="8"/>
  <c r="B5" i="8" s="1"/>
  <c r="BZ25" i="14"/>
  <c r="CD108" i="14"/>
  <c r="CD110" i="14" s="1"/>
  <c r="CA14" i="14" s="1"/>
  <c r="CE107" i="14"/>
  <c r="CF125" i="14"/>
  <c r="CE126" i="14"/>
  <c r="CE128" i="14" s="1"/>
  <c r="CE16" i="14" s="1"/>
  <c r="CB88" i="14"/>
  <c r="CA89" i="14"/>
  <c r="CA91" i="14" s="1"/>
  <c r="BX7" i="14" s="1"/>
  <c r="BX27" i="14" s="1"/>
  <c r="CB136" i="14"/>
  <c r="CB138" i="14" s="1"/>
  <c r="BY13" i="14"/>
  <c r="D104" i="14"/>
  <c r="CC136" i="14"/>
  <c r="BZ13" i="14"/>
  <c r="BZ19" i="14" s="1"/>
  <c r="CA34" i="14" s="1"/>
  <c r="CF113" i="14"/>
  <c r="CE114" i="14"/>
  <c r="CE116" i="14" s="1"/>
  <c r="CB17" i="14" s="1"/>
  <c r="CD102" i="14"/>
  <c r="CD104" i="14" s="1"/>
  <c r="CE101" i="14"/>
  <c r="CE76" i="14"/>
  <c r="CD77" i="14"/>
  <c r="CD79" i="14" s="1"/>
  <c r="CA5" i="14" s="1"/>
  <c r="CA25" i="14" s="1"/>
  <c r="CE131" i="14"/>
  <c r="CE132" i="14" s="1"/>
  <c r="CD134" i="14"/>
  <c r="CA18" i="14" s="1"/>
  <c r="BZ83" i="14"/>
  <c r="BZ85" i="14" s="1"/>
  <c r="BW6" i="14" s="1"/>
  <c r="BW26" i="14" s="1"/>
  <c r="CA82" i="14"/>
  <c r="BY95" i="14"/>
  <c r="BY5" i="14"/>
  <c r="BY25" i="14" s="1"/>
  <c r="D79" i="14"/>
  <c r="CB70" i="14"/>
  <c r="CA71" i="14"/>
  <c r="CA73" i="14" s="1"/>
  <c r="CF119" i="14"/>
  <c r="CE120" i="14"/>
  <c r="CE122" i="14" s="1"/>
  <c r="CB15" i="14" s="1"/>
  <c r="BY18" i="14"/>
  <c r="D134" i="14"/>
  <c r="BW4" i="14"/>
  <c r="BV8" i="14"/>
  <c r="BV28" i="14" s="1"/>
  <c r="BV24" i="14"/>
  <c r="BY93" i="14"/>
  <c r="BY14" i="14"/>
  <c r="D110" i="14"/>
  <c r="CB70" i="13"/>
  <c r="CA71" i="13"/>
  <c r="CA73" i="13" s="1"/>
  <c r="CE120" i="13"/>
  <c r="CE122" i="13" s="1"/>
  <c r="CB15" i="13" s="1"/>
  <c r="CF119" i="13"/>
  <c r="CE132" i="13"/>
  <c r="CE134" i="13" s="1"/>
  <c r="CE18" i="13" s="1"/>
  <c r="CF131" i="13"/>
  <c r="BZ93" i="13"/>
  <c r="BZ95" i="13" s="1"/>
  <c r="BW4" i="13"/>
  <c r="CB88" i="13"/>
  <c r="CA89" i="13"/>
  <c r="CA91" i="13" s="1"/>
  <c r="BX7" i="13" s="1"/>
  <c r="BX27" i="13" s="1"/>
  <c r="CE76" i="13"/>
  <c r="CD77" i="13"/>
  <c r="CD79" i="13" s="1"/>
  <c r="CA5" i="13" s="1"/>
  <c r="CA25" i="13" s="1"/>
  <c r="CB82" i="13"/>
  <c r="CA83" i="13"/>
  <c r="CA85" i="13" s="1"/>
  <c r="BX6" i="13" s="1"/>
  <c r="BX26" i="13" s="1"/>
  <c r="CB136" i="13"/>
  <c r="CB138" i="13" s="1"/>
  <c r="BY13" i="13"/>
  <c r="BY19" i="13" s="1"/>
  <c r="D104" i="13"/>
  <c r="CF125" i="13"/>
  <c r="CE126" i="13"/>
  <c r="CE128" i="13" s="1"/>
  <c r="CE16" i="13" s="1"/>
  <c r="CE114" i="13"/>
  <c r="CE116" i="13" s="1"/>
  <c r="CB17" i="13" s="1"/>
  <c r="CF113" i="13"/>
  <c r="BV24" i="13"/>
  <c r="BV8" i="13"/>
  <c r="BV28" i="13" s="1"/>
  <c r="CF107" i="13"/>
  <c r="CE108" i="13"/>
  <c r="CE110" i="13" s="1"/>
  <c r="CB14" i="13" s="1"/>
  <c r="BY5" i="13"/>
  <c r="BY25" i="13" s="1"/>
  <c r="D79" i="13"/>
  <c r="CD102" i="13"/>
  <c r="CD104" i="13" s="1"/>
  <c r="CE101" i="13"/>
  <c r="CC136" i="13"/>
  <c r="BZ13" i="13"/>
  <c r="BZ19" i="13" s="1"/>
  <c r="CA34" i="13" s="1"/>
  <c r="CF125" i="10"/>
  <c r="CE126" i="10"/>
  <c r="CE128" i="10" s="1"/>
  <c r="CE120" i="10"/>
  <c r="CE122" i="10" s="1"/>
  <c r="CB15" i="10" s="1"/>
  <c r="CF119" i="10"/>
  <c r="BZ83" i="10"/>
  <c r="BZ85" i="10" s="1"/>
  <c r="BW6" i="10" s="1"/>
  <c r="BW26" i="10" s="1"/>
  <c r="CA82" i="10"/>
  <c r="CE101" i="10"/>
  <c r="CD102" i="10"/>
  <c r="CD104" i="10" s="1"/>
  <c r="CE131" i="10"/>
  <c r="CD132" i="10"/>
  <c r="CD134" i="10" s="1"/>
  <c r="BV24" i="10"/>
  <c r="BV8" i="10"/>
  <c r="BV28" i="10" s="1"/>
  <c r="CB136" i="10"/>
  <c r="CB138" i="10" s="1"/>
  <c r="BY13" i="10"/>
  <c r="D104" i="10"/>
  <c r="CC136" i="10"/>
  <c r="BZ13" i="10"/>
  <c r="BZ19" i="10" s="1"/>
  <c r="CA34" i="10" s="1"/>
  <c r="CB88" i="10"/>
  <c r="CA89" i="10"/>
  <c r="CA91" i="10" s="1"/>
  <c r="BX7" i="10" s="1"/>
  <c r="BX27" i="10" s="1"/>
  <c r="BY5" i="10"/>
  <c r="D79" i="10"/>
  <c r="CE107" i="10"/>
  <c r="CD108" i="10"/>
  <c r="CD110" i="10" s="1"/>
  <c r="CA14" i="10" s="1"/>
  <c r="BZ93" i="10"/>
  <c r="BZ95" i="10" s="1"/>
  <c r="BW4" i="10"/>
  <c r="CB70" i="10"/>
  <c r="CA71" i="10"/>
  <c r="CA73" i="10" s="1"/>
  <c r="BY14" i="10"/>
  <c r="D110" i="10"/>
  <c r="BZ25" i="10"/>
  <c r="D134" i="10"/>
  <c r="CF113" i="10"/>
  <c r="CE114" i="10"/>
  <c r="CE116" i="10" s="1"/>
  <c r="CB17" i="10" s="1"/>
  <c r="CE76" i="10"/>
  <c r="CD77" i="10"/>
  <c r="CD79" i="10" s="1"/>
  <c r="CA5" i="10" s="1"/>
  <c r="BZ90" i="9"/>
  <c r="D90" i="9" s="1"/>
  <c r="BW4" i="9"/>
  <c r="D70" i="9"/>
  <c r="BW7" i="9"/>
  <c r="D88" i="9"/>
  <c r="BV22" i="9"/>
  <c r="BV8" i="9"/>
  <c r="BV26" i="9" s="1"/>
  <c r="BW24" i="9"/>
  <c r="B24" i="9" s="1"/>
  <c r="BV25" i="9"/>
  <c r="BW22" i="8"/>
  <c r="B22" i="8" s="1"/>
  <c r="CC86" i="8"/>
  <c r="CB87" i="8"/>
  <c r="BV6" i="8"/>
  <c r="BY91" i="8"/>
  <c r="BY93" i="8"/>
  <c r="BU15" i="8"/>
  <c r="BU17" i="8" s="1"/>
  <c r="BU8" i="8"/>
  <c r="BU26" i="8" s="1"/>
  <c r="BX4" i="8"/>
  <c r="CA80" i="8"/>
  <c r="BZ81" i="8"/>
  <c r="BZ83" i="8" s="1"/>
  <c r="CC68" i="8"/>
  <c r="CB69" i="8"/>
  <c r="D118" i="7"/>
  <c r="BX93" i="7"/>
  <c r="CD117" i="7"/>
  <c r="CC118" i="7"/>
  <c r="CC120" i="7" s="1"/>
  <c r="BZ16" i="7" s="1"/>
  <c r="CB69" i="7"/>
  <c r="CC68" i="7"/>
  <c r="CB108" i="7"/>
  <c r="D106" i="7"/>
  <c r="CD112" i="7"/>
  <c r="CD114" i="7" s="1"/>
  <c r="CA15" i="7" s="1"/>
  <c r="CE111" i="7"/>
  <c r="CB77" i="7"/>
  <c r="D75" i="7"/>
  <c r="CB102" i="7"/>
  <c r="D100" i="7"/>
  <c r="BU24" i="7"/>
  <c r="BU8" i="7"/>
  <c r="BU26" i="7" s="1"/>
  <c r="BY87" i="7"/>
  <c r="BY89" i="7" s="1"/>
  <c r="BV7" i="7" s="1"/>
  <c r="BV25" i="7" s="1"/>
  <c r="BZ86" i="7"/>
  <c r="BY15" i="7"/>
  <c r="D114" i="7"/>
  <c r="CC106" i="7"/>
  <c r="CC108" i="7" s="1"/>
  <c r="BZ14" i="7" s="1"/>
  <c r="CD105" i="7"/>
  <c r="BZ81" i="7"/>
  <c r="BZ83" i="7" s="1"/>
  <c r="CA80" i="7"/>
  <c r="BV6" i="7"/>
  <c r="CD74" i="7"/>
  <c r="CC75" i="7"/>
  <c r="CC77" i="7" s="1"/>
  <c r="BZ5" i="7" s="1"/>
  <c r="CC100" i="7"/>
  <c r="CC102" i="7" s="1"/>
  <c r="CD99" i="7"/>
  <c r="BX87" i="4"/>
  <c r="BX89" i="4" s="1"/>
  <c r="BU7" i="4" s="1"/>
  <c r="BU25" i="4" s="1"/>
  <c r="BY86" i="4"/>
  <c r="CA122" i="4"/>
  <c r="CA124" i="4" s="1"/>
  <c r="BX13" i="4"/>
  <c r="BX17" i="4" s="1"/>
  <c r="CB100" i="4"/>
  <c r="CC99" i="4"/>
  <c r="CB106" i="4"/>
  <c r="CC105" i="4"/>
  <c r="BY69" i="4"/>
  <c r="BY71" i="4" s="1"/>
  <c r="BZ68" i="4"/>
  <c r="BU4" i="4"/>
  <c r="CB114" i="4"/>
  <c r="D112" i="4"/>
  <c r="BY81" i="4"/>
  <c r="BY83" i="4" s="1"/>
  <c r="BV6" i="4" s="1"/>
  <c r="BV24" i="4" s="1"/>
  <c r="BZ80" i="4"/>
  <c r="CC112" i="4"/>
  <c r="CC114" i="4" s="1"/>
  <c r="BZ15" i="4" s="1"/>
  <c r="CD111" i="4"/>
  <c r="CE74" i="4"/>
  <c r="CD75" i="4"/>
  <c r="CD77" i="4" s="1"/>
  <c r="CA5" i="4" s="1"/>
  <c r="CB118" i="4"/>
  <c r="CC117" i="4"/>
  <c r="BY5" i="4"/>
  <c r="D77" i="4"/>
  <c r="BT22" i="4"/>
  <c r="BT8" i="4"/>
  <c r="BT26" i="4" s="1"/>
  <c r="BW91" i="4"/>
  <c r="BW93" i="4" s="1"/>
  <c r="BZ93" i="14" l="1"/>
  <c r="BZ34" i="13"/>
  <c r="BZ36" i="13" s="1"/>
  <c r="BW8" i="14"/>
  <c r="BW28" i="14" s="1"/>
  <c r="BW24" i="14"/>
  <c r="CF76" i="14"/>
  <c r="CE77" i="14"/>
  <c r="CE79" i="14" s="1"/>
  <c r="CB5" i="14" s="1"/>
  <c r="CF101" i="14"/>
  <c r="CE102" i="14"/>
  <c r="CE104" i="14" s="1"/>
  <c r="CD136" i="14"/>
  <c r="CA13" i="14"/>
  <c r="CA19" i="14" s="1"/>
  <c r="CB34" i="14" s="1"/>
  <c r="CG113" i="14"/>
  <c r="CF114" i="14"/>
  <c r="CF116" i="14" s="1"/>
  <c r="CC17" i="14" s="1"/>
  <c r="CF120" i="14"/>
  <c r="CF122" i="14" s="1"/>
  <c r="CC15" i="14" s="1"/>
  <c r="CG119" i="14"/>
  <c r="CA93" i="14"/>
  <c r="BX4" i="14"/>
  <c r="CC70" i="14"/>
  <c r="CB71" i="14"/>
  <c r="BY19" i="14"/>
  <c r="BZ34" i="14" s="1"/>
  <c r="BZ36" i="14" s="1"/>
  <c r="CA36" i="14" s="1"/>
  <c r="CC138" i="14"/>
  <c r="BZ95" i="14"/>
  <c r="CA83" i="14"/>
  <c r="CA85" i="14" s="1"/>
  <c r="BX6" i="14" s="1"/>
  <c r="BX26" i="14" s="1"/>
  <c r="CB82" i="14"/>
  <c r="CC88" i="14"/>
  <c r="CB89" i="14"/>
  <c r="CG125" i="14"/>
  <c r="CF126" i="14"/>
  <c r="CF128" i="14" s="1"/>
  <c r="CF16" i="14" s="1"/>
  <c r="CE134" i="14"/>
  <c r="CB18" i="14" s="1"/>
  <c r="CF131" i="14"/>
  <c r="CF132" i="14" s="1"/>
  <c r="CF107" i="14"/>
  <c r="CE108" i="14"/>
  <c r="CE110" i="14" s="1"/>
  <c r="CB14" i="14" s="1"/>
  <c r="CC138" i="13"/>
  <c r="CF101" i="13"/>
  <c r="CE102" i="13"/>
  <c r="CE104" i="13" s="1"/>
  <c r="CC82" i="13"/>
  <c r="CB83" i="13"/>
  <c r="CD136" i="13"/>
  <c r="CA13" i="13"/>
  <c r="CA19" i="13" s="1"/>
  <c r="CB34" i="13" s="1"/>
  <c r="CF76" i="13"/>
  <c r="CE77" i="13"/>
  <c r="CE79" i="13" s="1"/>
  <c r="CB5" i="13" s="1"/>
  <c r="CB25" i="13" s="1"/>
  <c r="BW24" i="13"/>
  <c r="BW8" i="13"/>
  <c r="BW28" i="13" s="1"/>
  <c r="CG131" i="13"/>
  <c r="CF132" i="13"/>
  <c r="CF134" i="13" s="1"/>
  <c r="CF18" i="13" s="1"/>
  <c r="CF120" i="13"/>
  <c r="CF122" i="13" s="1"/>
  <c r="CC15" i="13" s="1"/>
  <c r="CG119" i="13"/>
  <c r="CG125" i="13"/>
  <c r="CF126" i="13"/>
  <c r="CF128" i="13" s="1"/>
  <c r="CF16" i="13" s="1"/>
  <c r="CA93" i="13"/>
  <c r="CA95" i="13" s="1"/>
  <c r="BX4" i="13"/>
  <c r="CF108" i="13"/>
  <c r="CF110" i="13" s="1"/>
  <c r="CC14" i="13" s="1"/>
  <c r="CG107" i="13"/>
  <c r="CF114" i="13"/>
  <c r="CF116" i="13" s="1"/>
  <c r="CC17" i="13" s="1"/>
  <c r="CG113" i="13"/>
  <c r="CC70" i="13"/>
  <c r="CB71" i="13"/>
  <c r="CC88" i="13"/>
  <c r="CB89" i="13"/>
  <c r="CA36" i="13"/>
  <c r="CB36" i="13" s="1"/>
  <c r="CG125" i="10"/>
  <c r="CF126" i="10"/>
  <c r="CF128" i="10" s="1"/>
  <c r="CG119" i="10"/>
  <c r="CF120" i="10"/>
  <c r="CF122" i="10" s="1"/>
  <c r="CC15" i="10" s="1"/>
  <c r="CA83" i="10"/>
  <c r="CA85" i="10" s="1"/>
  <c r="BX6" i="10" s="1"/>
  <c r="BX26" i="10" s="1"/>
  <c r="CB82" i="10"/>
  <c r="CF76" i="10"/>
  <c r="CE77" i="10"/>
  <c r="CE79" i="10" s="1"/>
  <c r="CB5" i="10" s="1"/>
  <c r="CB89" i="10"/>
  <c r="CC88" i="10"/>
  <c r="BW24" i="10"/>
  <c r="BW8" i="10"/>
  <c r="BW28" i="10" s="1"/>
  <c r="CG113" i="10"/>
  <c r="CF114" i="10"/>
  <c r="CF116" i="10" s="1"/>
  <c r="CC17" i="10" s="1"/>
  <c r="BY19" i="10"/>
  <c r="BZ34" i="10" s="1"/>
  <c r="BZ36" i="10" s="1"/>
  <c r="CA36" i="10" s="1"/>
  <c r="CE132" i="10"/>
  <c r="CE134" i="10" s="1"/>
  <c r="CF131" i="10"/>
  <c r="CC138" i="10"/>
  <c r="CE108" i="10"/>
  <c r="CE110" i="10" s="1"/>
  <c r="CB14" i="10" s="1"/>
  <c r="CF107" i="10"/>
  <c r="CD136" i="10"/>
  <c r="CA13" i="10"/>
  <c r="CA19" i="10" s="1"/>
  <c r="CB34" i="10" s="1"/>
  <c r="CC70" i="10"/>
  <c r="CB71" i="10"/>
  <c r="CF101" i="10"/>
  <c r="CE102" i="10"/>
  <c r="CE104" i="10" s="1"/>
  <c r="BX4" i="10"/>
  <c r="CA25" i="10"/>
  <c r="BY25" i="10"/>
  <c r="BW16" i="9"/>
  <c r="BW25" i="9"/>
  <c r="B25" i="9" s="1"/>
  <c r="B7" i="9"/>
  <c r="BW22" i="9"/>
  <c r="B22" i="9" s="1"/>
  <c r="BW8" i="9"/>
  <c r="B4" i="9"/>
  <c r="BZ92" i="9"/>
  <c r="BW6" i="8"/>
  <c r="BZ91" i="8"/>
  <c r="BZ93" i="8" s="1"/>
  <c r="BU24" i="8"/>
  <c r="BV15" i="8"/>
  <c r="BV17" i="8" s="1"/>
  <c r="BV8" i="8"/>
  <c r="BV26" i="8" s="1"/>
  <c r="CB89" i="8"/>
  <c r="D87" i="8"/>
  <c r="CD68" i="8"/>
  <c r="CD69" i="8" s="1"/>
  <c r="CD71" i="8" s="1"/>
  <c r="CC69" i="8"/>
  <c r="CC71" i="8" s="1"/>
  <c r="CB80" i="8"/>
  <c r="CA81" i="8"/>
  <c r="CA83" i="8" s="1"/>
  <c r="CD86" i="8"/>
  <c r="CD87" i="8" s="1"/>
  <c r="CD89" i="8" s="1"/>
  <c r="CA7" i="8" s="1"/>
  <c r="CC87" i="8"/>
  <c r="CC89" i="8" s="1"/>
  <c r="BZ7" i="8" s="1"/>
  <c r="CB71" i="8"/>
  <c r="D69" i="8"/>
  <c r="CB71" i="7"/>
  <c r="D69" i="7"/>
  <c r="CC69" i="7"/>
  <c r="CC71" i="7" s="1"/>
  <c r="BZ4" i="7" s="1"/>
  <c r="CD68" i="7"/>
  <c r="CE117" i="7"/>
  <c r="CD118" i="7"/>
  <c r="CD120" i="7" s="1"/>
  <c r="CA16" i="7" s="1"/>
  <c r="BY91" i="7"/>
  <c r="BY93" i="7" s="1"/>
  <c r="BY5" i="7"/>
  <c r="D77" i="7"/>
  <c r="BY14" i="7"/>
  <c r="D108" i="7"/>
  <c r="CB80" i="7"/>
  <c r="CA81" i="7"/>
  <c r="CA83" i="7" s="1"/>
  <c r="CD106" i="7"/>
  <c r="CD108" i="7" s="1"/>
  <c r="CA14" i="7" s="1"/>
  <c r="CE105" i="7"/>
  <c r="CD100" i="7"/>
  <c r="CD102" i="7" s="1"/>
  <c r="CE99" i="7"/>
  <c r="CB122" i="7"/>
  <c r="CB124" i="7" s="1"/>
  <c r="BY13" i="7"/>
  <c r="D102" i="7"/>
  <c r="CA86" i="7"/>
  <c r="BZ87" i="7"/>
  <c r="BZ89" i="7" s="1"/>
  <c r="BW7" i="7" s="1"/>
  <c r="BW25" i="7" s="1"/>
  <c r="BV24" i="7"/>
  <c r="BV8" i="7"/>
  <c r="BV26" i="7" s="1"/>
  <c r="BW6" i="7"/>
  <c r="BZ91" i="7"/>
  <c r="BZ93" i="7" s="1"/>
  <c r="CF111" i="7"/>
  <c r="CE112" i="7"/>
  <c r="CE114" i="7" s="1"/>
  <c r="CB15" i="7" s="1"/>
  <c r="BZ23" i="7"/>
  <c r="CC122" i="7"/>
  <c r="BZ13" i="7"/>
  <c r="BZ17" i="7" s="1"/>
  <c r="CA32" i="7" s="1"/>
  <c r="CD75" i="7"/>
  <c r="CD77" i="7" s="1"/>
  <c r="CA5" i="7" s="1"/>
  <c r="CE74" i="7"/>
  <c r="BX91" i="4"/>
  <c r="BX93" i="4" s="1"/>
  <c r="BY15" i="4"/>
  <c r="D114" i="4"/>
  <c r="BU8" i="4"/>
  <c r="BU26" i="4" s="1"/>
  <c r="BU22" i="4"/>
  <c r="BZ69" i="4"/>
  <c r="BZ71" i="4" s="1"/>
  <c r="CA68" i="4"/>
  <c r="BV4" i="4"/>
  <c r="CD105" i="4"/>
  <c r="CC106" i="4"/>
  <c r="CC108" i="4" s="1"/>
  <c r="BZ14" i="4" s="1"/>
  <c r="BZ23" i="4" s="1"/>
  <c r="CD117" i="4"/>
  <c r="CC118" i="4"/>
  <c r="CC120" i="4" s="1"/>
  <c r="BZ16" i="4" s="1"/>
  <c r="CB108" i="4"/>
  <c r="D106" i="4"/>
  <c r="CB120" i="4"/>
  <c r="D118" i="4"/>
  <c r="CC100" i="4"/>
  <c r="CC102" i="4" s="1"/>
  <c r="CD99" i="4"/>
  <c r="CB102" i="4"/>
  <c r="D100" i="4"/>
  <c r="CF74" i="4"/>
  <c r="CE75" i="4"/>
  <c r="CE77" i="4" s="1"/>
  <c r="CB5" i="4" s="1"/>
  <c r="CD112" i="4"/>
  <c r="CD114" i="4" s="1"/>
  <c r="CA15" i="4" s="1"/>
  <c r="CE111" i="4"/>
  <c r="BY87" i="4"/>
  <c r="BY89" i="4" s="1"/>
  <c r="BV7" i="4" s="1"/>
  <c r="BV25" i="4" s="1"/>
  <c r="BZ86" i="4"/>
  <c r="CA80" i="4"/>
  <c r="BZ81" i="4"/>
  <c r="BZ83" i="4" s="1"/>
  <c r="BW6" i="4" s="1"/>
  <c r="BW24" i="4" s="1"/>
  <c r="CD138" i="13" l="1"/>
  <c r="CB73" i="14"/>
  <c r="D71" i="14"/>
  <c r="CD70" i="14"/>
  <c r="CC71" i="14"/>
  <c r="CC73" i="14" s="1"/>
  <c r="BX24" i="14"/>
  <c r="BX8" i="14"/>
  <c r="BX28" i="14" s="1"/>
  <c r="CG107" i="14"/>
  <c r="CF108" i="14"/>
  <c r="CF110" i="14" s="1"/>
  <c r="CC14" i="14" s="1"/>
  <c r="CH119" i="14"/>
  <c r="CG120" i="14"/>
  <c r="CG122" i="14" s="1"/>
  <c r="CD15" i="14" s="1"/>
  <c r="CG131" i="14"/>
  <c r="CG132" i="14" s="1"/>
  <c r="CF134" i="14"/>
  <c r="CC18" i="14" s="1"/>
  <c r="CH113" i="14"/>
  <c r="CG114" i="14"/>
  <c r="CG116" i="14" s="1"/>
  <c r="CD17" i="14" s="1"/>
  <c r="CH125" i="14"/>
  <c r="CG126" i="14"/>
  <c r="CG128" i="14" s="1"/>
  <c r="CG16" i="14" s="1"/>
  <c r="CB91" i="14"/>
  <c r="D89" i="14"/>
  <c r="CD88" i="14"/>
  <c r="CC89" i="14"/>
  <c r="CC91" i="14" s="1"/>
  <c r="BZ7" i="14" s="1"/>
  <c r="BZ27" i="14" s="1"/>
  <c r="CE136" i="14"/>
  <c r="CB13" i="14"/>
  <c r="CB19" i="14" s="1"/>
  <c r="CC34" i="14" s="1"/>
  <c r="CC82" i="14"/>
  <c r="CB83" i="14"/>
  <c r="CF102" i="14"/>
  <c r="CF104" i="14" s="1"/>
  <c r="CG101" i="14"/>
  <c r="CB25" i="14"/>
  <c r="CA95" i="14"/>
  <c r="CG76" i="14"/>
  <c r="CF77" i="14"/>
  <c r="CF79" i="14" s="1"/>
  <c r="CC5" i="14" s="1"/>
  <c r="CC25" i="14" s="1"/>
  <c r="CD138" i="14"/>
  <c r="CE138" i="14" s="1"/>
  <c r="CB36" i="14"/>
  <c r="CH119" i="13"/>
  <c r="CG120" i="13"/>
  <c r="CG122" i="13" s="1"/>
  <c r="CD15" i="13" s="1"/>
  <c r="CD70" i="13"/>
  <c r="CC71" i="13"/>
  <c r="CC73" i="13" s="1"/>
  <c r="CG76" i="13"/>
  <c r="CF77" i="13"/>
  <c r="CF79" i="13" s="1"/>
  <c r="CC5" i="13" s="1"/>
  <c r="CC25" i="13" s="1"/>
  <c r="CC36" i="13"/>
  <c r="CB85" i="13"/>
  <c r="D83" i="13"/>
  <c r="CD82" i="13"/>
  <c r="CC83" i="13"/>
  <c r="CC85" i="13" s="1"/>
  <c r="BZ6" i="13" s="1"/>
  <c r="BZ26" i="13" s="1"/>
  <c r="CG132" i="13"/>
  <c r="CG134" i="13" s="1"/>
  <c r="CG18" i="13" s="1"/>
  <c r="CH131" i="13"/>
  <c r="CD88" i="13"/>
  <c r="CC89" i="13"/>
  <c r="CC91" i="13" s="1"/>
  <c r="BZ7" i="13" s="1"/>
  <c r="BZ27" i="13" s="1"/>
  <c r="CG114" i="13"/>
  <c r="CG116" i="13" s="1"/>
  <c r="CD17" i="13" s="1"/>
  <c r="CH113" i="13"/>
  <c r="BX24" i="13"/>
  <c r="BX8" i="13"/>
  <c r="BX28" i="13" s="1"/>
  <c r="CE136" i="13"/>
  <c r="CE138" i="13" s="1"/>
  <c r="CB13" i="13"/>
  <c r="CB19" i="13" s="1"/>
  <c r="CC34" i="13" s="1"/>
  <c r="CF102" i="13"/>
  <c r="CF104" i="13" s="1"/>
  <c r="CG101" i="13"/>
  <c r="CB91" i="13"/>
  <c r="D89" i="13"/>
  <c r="CG108" i="13"/>
  <c r="CG110" i="13" s="1"/>
  <c r="CD14" i="13" s="1"/>
  <c r="CH107" i="13"/>
  <c r="CB73" i="13"/>
  <c r="D71" i="13"/>
  <c r="CH125" i="13"/>
  <c r="CG126" i="13"/>
  <c r="CG128" i="13" s="1"/>
  <c r="CG16" i="13" s="1"/>
  <c r="CH125" i="10"/>
  <c r="CG126" i="10"/>
  <c r="CG128" i="10" s="1"/>
  <c r="CA93" i="10"/>
  <c r="CA95" i="10" s="1"/>
  <c r="CB36" i="10"/>
  <c r="CH119" i="10"/>
  <c r="CG120" i="10"/>
  <c r="CG122" i="10" s="1"/>
  <c r="CD15" i="10" s="1"/>
  <c r="CB25" i="10"/>
  <c r="CC82" i="10"/>
  <c r="CB83" i="10"/>
  <c r="CG131" i="10"/>
  <c r="CF132" i="10"/>
  <c r="CF134" i="10" s="1"/>
  <c r="BX24" i="10"/>
  <c r="BX8" i="10"/>
  <c r="BX28" i="10" s="1"/>
  <c r="CC89" i="10"/>
  <c r="CC91" i="10" s="1"/>
  <c r="BZ7" i="10" s="1"/>
  <c r="BZ27" i="10" s="1"/>
  <c r="CD88" i="10"/>
  <c r="CH113" i="10"/>
  <c r="CG114" i="10"/>
  <c r="CG116" i="10" s="1"/>
  <c r="CD17" i="10" s="1"/>
  <c r="CF102" i="10"/>
  <c r="CF104" i="10" s="1"/>
  <c r="CG101" i="10"/>
  <c r="CB91" i="10"/>
  <c r="D89" i="10"/>
  <c r="CE136" i="10"/>
  <c r="CB13" i="10"/>
  <c r="CB19" i="10" s="1"/>
  <c r="CC34" i="10" s="1"/>
  <c r="CB73" i="10"/>
  <c r="D71" i="10"/>
  <c r="CF108" i="10"/>
  <c r="CF110" i="10" s="1"/>
  <c r="CC14" i="10" s="1"/>
  <c r="CG107" i="10"/>
  <c r="CD70" i="10"/>
  <c r="CC71" i="10"/>
  <c r="CC73" i="10" s="1"/>
  <c r="CG76" i="10"/>
  <c r="CF77" i="10"/>
  <c r="CF79" i="10" s="1"/>
  <c r="CC5" i="10" s="1"/>
  <c r="CC25" i="10" s="1"/>
  <c r="CD138" i="10"/>
  <c r="B8" i="9"/>
  <c r="B16" i="9"/>
  <c r="BW17" i="9"/>
  <c r="CC80" i="8"/>
  <c r="CB81" i="8"/>
  <c r="CA16" i="8"/>
  <c r="B16" i="8" s="1"/>
  <c r="BZ4" i="8"/>
  <c r="BY7" i="8"/>
  <c r="B7" i="8" s="1"/>
  <c r="D89" i="8"/>
  <c r="BV24" i="8"/>
  <c r="BX6" i="8"/>
  <c r="CA91" i="8"/>
  <c r="BY4" i="8"/>
  <c r="D71" i="8"/>
  <c r="CA93" i="8"/>
  <c r="CA4" i="8"/>
  <c r="BW15" i="8"/>
  <c r="BW17" i="8" s="1"/>
  <c r="B17" i="8" s="1"/>
  <c r="BW24" i="8"/>
  <c r="BW8" i="8"/>
  <c r="BW26" i="8" s="1"/>
  <c r="B26" i="8" s="1"/>
  <c r="CF117" i="7"/>
  <c r="CE118" i="7"/>
  <c r="CE120" i="7" s="1"/>
  <c r="CB16" i="7" s="1"/>
  <c r="CE68" i="7"/>
  <c r="CD69" i="7"/>
  <c r="CD71" i="7" s="1"/>
  <c r="CA4" i="7" s="1"/>
  <c r="BY4" i="7"/>
  <c r="D71" i="7"/>
  <c r="CF74" i="7"/>
  <c r="CE75" i="7"/>
  <c r="CE77" i="7" s="1"/>
  <c r="CB5" i="7" s="1"/>
  <c r="CD122" i="7"/>
  <c r="CA13" i="7"/>
  <c r="CA17" i="7" s="1"/>
  <c r="CB32" i="7" s="1"/>
  <c r="CF112" i="7"/>
  <c r="CF114" i="7" s="1"/>
  <c r="CC15" i="7" s="1"/>
  <c r="CG111" i="7"/>
  <c r="CC80" i="7"/>
  <c r="CB81" i="7"/>
  <c r="CF99" i="7"/>
  <c r="CE100" i="7"/>
  <c r="CE102" i="7" s="1"/>
  <c r="CF105" i="7"/>
  <c r="CE106" i="7"/>
  <c r="CE108" i="7" s="1"/>
  <c r="CB14" i="7" s="1"/>
  <c r="BX6" i="7"/>
  <c r="CA91" i="7"/>
  <c r="CA93" i="7" s="1"/>
  <c r="BY23" i="7"/>
  <c r="CC124" i="7"/>
  <c r="BW24" i="7"/>
  <c r="BW8" i="7"/>
  <c r="BW26" i="7" s="1"/>
  <c r="CA23" i="7"/>
  <c r="BY17" i="7"/>
  <c r="BZ32" i="7" s="1"/>
  <c r="BZ34" i="7" s="1"/>
  <c r="CA34" i="7" s="1"/>
  <c r="CB34" i="7" s="1"/>
  <c r="BY22" i="7"/>
  <c r="CB86" i="7"/>
  <c r="CA87" i="7"/>
  <c r="CA89" i="7" s="1"/>
  <c r="BX7" i="7" s="1"/>
  <c r="BX25" i="7" s="1"/>
  <c r="BZ22" i="7"/>
  <c r="BY14" i="4"/>
  <c r="BY23" i="4" s="1"/>
  <c r="D108" i="4"/>
  <c r="CB80" i="4"/>
  <c r="CA81" i="4"/>
  <c r="CA83" i="4" s="1"/>
  <c r="BX6" i="4" s="1"/>
  <c r="BX24" i="4" s="1"/>
  <c r="BZ87" i="4"/>
  <c r="BZ89" i="4" s="1"/>
  <c r="BW7" i="4" s="1"/>
  <c r="BW25" i="4" s="1"/>
  <c r="CA86" i="4"/>
  <c r="CE117" i="4"/>
  <c r="CD118" i="4"/>
  <c r="CD120" i="4" s="1"/>
  <c r="CA16" i="4" s="1"/>
  <c r="CE112" i="4"/>
  <c r="CE114" i="4" s="1"/>
  <c r="CB15" i="4" s="1"/>
  <c r="CF111" i="4"/>
  <c r="CD106" i="4"/>
  <c r="CD108" i="4" s="1"/>
  <c r="CA14" i="4" s="1"/>
  <c r="CA23" i="4" s="1"/>
  <c r="CE105" i="4"/>
  <c r="BV22" i="4"/>
  <c r="BV8" i="4"/>
  <c r="BV26" i="4" s="1"/>
  <c r="BY91" i="4"/>
  <c r="BY93" i="4" s="1"/>
  <c r="CG74" i="4"/>
  <c r="CF75" i="4"/>
  <c r="CF77" i="4" s="1"/>
  <c r="CC5" i="4" s="1"/>
  <c r="CB68" i="4"/>
  <c r="CA69" i="4"/>
  <c r="CA71" i="4" s="1"/>
  <c r="CB122" i="4"/>
  <c r="CB124" i="4" s="1"/>
  <c r="BY13" i="4"/>
  <c r="D102" i="4"/>
  <c r="BW4" i="4"/>
  <c r="BZ91" i="4"/>
  <c r="CE99" i="4"/>
  <c r="CD100" i="4"/>
  <c r="CD102" i="4" s="1"/>
  <c r="CC122" i="4"/>
  <c r="BZ13" i="4"/>
  <c r="BZ17" i="4" s="1"/>
  <c r="BY16" i="4"/>
  <c r="D120" i="4"/>
  <c r="CC36" i="14" l="1"/>
  <c r="CC36" i="10"/>
  <c r="CD36" i="10" s="1"/>
  <c r="CH126" i="14"/>
  <c r="CH128" i="14" s="1"/>
  <c r="CH16" i="14" s="1"/>
  <c r="CI125" i="14"/>
  <c r="CI113" i="14"/>
  <c r="CH114" i="14"/>
  <c r="CH116" i="14" s="1"/>
  <c r="CE17" i="14" s="1"/>
  <c r="CG134" i="14"/>
  <c r="CD18" i="14" s="1"/>
  <c r="CH131" i="14"/>
  <c r="CH132" i="14" s="1"/>
  <c r="CH120" i="14"/>
  <c r="CH122" i="14" s="1"/>
  <c r="CE15" i="14" s="1"/>
  <c r="CI119" i="14"/>
  <c r="CD82" i="14"/>
  <c r="CC83" i="14"/>
  <c r="CC85" i="14" s="1"/>
  <c r="BZ6" i="14" s="1"/>
  <c r="BZ26" i="14" s="1"/>
  <c r="CG108" i="14"/>
  <c r="CG110" i="14" s="1"/>
  <c r="CD14" i="14" s="1"/>
  <c r="CH107" i="14"/>
  <c r="CH101" i="14"/>
  <c r="CG102" i="14"/>
  <c r="CG104" i="14" s="1"/>
  <c r="CB85" i="14"/>
  <c r="D83" i="14"/>
  <c r="BZ4" i="14"/>
  <c r="CH76" i="14"/>
  <c r="CG77" i="14"/>
  <c r="CG79" i="14" s="1"/>
  <c r="CD5" i="14" s="1"/>
  <c r="CE88" i="14"/>
  <c r="CD89" i="14"/>
  <c r="CD91" i="14" s="1"/>
  <c r="CA7" i="14" s="1"/>
  <c r="CA27" i="14" s="1"/>
  <c r="CE70" i="14"/>
  <c r="CD71" i="14"/>
  <c r="CD73" i="14" s="1"/>
  <c r="CF136" i="14"/>
  <c r="CF138" i="14" s="1"/>
  <c r="CC13" i="14"/>
  <c r="CC19" i="14" s="1"/>
  <c r="CD34" i="14" s="1"/>
  <c r="BY7" i="14"/>
  <c r="BY27" i="14" s="1"/>
  <c r="D91" i="14"/>
  <c r="CB93" i="14"/>
  <c r="CB95" i="14" s="1"/>
  <c r="BY4" i="14"/>
  <c r="D73" i="14"/>
  <c r="CI125" i="13"/>
  <c r="CH126" i="13"/>
  <c r="CH128" i="13" s="1"/>
  <c r="CH16" i="13" s="1"/>
  <c r="CE88" i="13"/>
  <c r="CD89" i="13"/>
  <c r="CD91" i="13" s="1"/>
  <c r="CA7" i="13" s="1"/>
  <c r="CA27" i="13" s="1"/>
  <c r="CH132" i="13"/>
  <c r="CH134" i="13" s="1"/>
  <c r="CH18" i="13" s="1"/>
  <c r="CI131" i="13"/>
  <c r="CH108" i="13"/>
  <c r="CH110" i="13" s="1"/>
  <c r="CE14" i="13" s="1"/>
  <c r="CI107" i="13"/>
  <c r="CH76" i="13"/>
  <c r="CG77" i="13"/>
  <c r="CG79" i="13" s="1"/>
  <c r="CD5" i="13" s="1"/>
  <c r="CD25" i="13" s="1"/>
  <c r="CC93" i="13"/>
  <c r="BZ4" i="13"/>
  <c r="CE82" i="13"/>
  <c r="CD83" i="13"/>
  <c r="CD85" i="13" s="1"/>
  <c r="CA6" i="13" s="1"/>
  <c r="CA26" i="13" s="1"/>
  <c r="BY6" i="13"/>
  <c r="BY26" i="13" s="1"/>
  <c r="D85" i="13"/>
  <c r="CE70" i="13"/>
  <c r="CD71" i="13"/>
  <c r="CD73" i="13" s="1"/>
  <c r="BY7" i="13"/>
  <c r="BY27" i="13" s="1"/>
  <c r="D91" i="13"/>
  <c r="CB93" i="13"/>
  <c r="CB95" i="13" s="1"/>
  <c r="BY4" i="13"/>
  <c r="D73" i="13"/>
  <c r="CH101" i="13"/>
  <c r="CG102" i="13"/>
  <c r="CG104" i="13" s="1"/>
  <c r="CI113" i="13"/>
  <c r="CH114" i="13"/>
  <c r="CH116" i="13" s="1"/>
  <c r="CE17" i="13" s="1"/>
  <c r="CI119" i="13"/>
  <c r="CH120" i="13"/>
  <c r="CH122" i="13" s="1"/>
  <c r="CE15" i="13" s="1"/>
  <c r="CF136" i="13"/>
  <c r="CF138" i="13" s="1"/>
  <c r="CC13" i="13"/>
  <c r="CC19" i="13" s="1"/>
  <c r="CD34" i="13" s="1"/>
  <c r="CD36" i="13" s="1"/>
  <c r="CI125" i="10"/>
  <c r="CH126" i="10"/>
  <c r="CH128" i="10" s="1"/>
  <c r="CI119" i="10"/>
  <c r="CH120" i="10"/>
  <c r="CH122" i="10" s="1"/>
  <c r="CE15" i="10" s="1"/>
  <c r="CE138" i="10"/>
  <c r="CF138" i="10" s="1"/>
  <c r="CB85" i="10"/>
  <c r="CB93" i="10" s="1"/>
  <c r="CB95" i="10" s="1"/>
  <c r="D83" i="10"/>
  <c r="CC83" i="10"/>
  <c r="CC85" i="10" s="1"/>
  <c r="BZ6" i="10" s="1"/>
  <c r="BZ26" i="10" s="1"/>
  <c r="CD82" i="10"/>
  <c r="CF136" i="10"/>
  <c r="CC13" i="10"/>
  <c r="CC19" i="10" s="1"/>
  <c r="CD34" i="10" s="1"/>
  <c r="CH101" i="10"/>
  <c r="CG102" i="10"/>
  <c r="CG104" i="10" s="1"/>
  <c r="CC93" i="10"/>
  <c r="BZ4" i="10"/>
  <c r="CH114" i="10"/>
  <c r="CH116" i="10" s="1"/>
  <c r="CE17" i="10" s="1"/>
  <c r="CI113" i="10"/>
  <c r="CH76" i="10"/>
  <c r="CG77" i="10"/>
  <c r="CG79" i="10" s="1"/>
  <c r="CD5" i="10" s="1"/>
  <c r="CE88" i="10"/>
  <c r="CD89" i="10"/>
  <c r="CD91" i="10" s="1"/>
  <c r="CA7" i="10" s="1"/>
  <c r="CA27" i="10" s="1"/>
  <c r="BY4" i="10"/>
  <c r="D73" i="10"/>
  <c r="CG132" i="10"/>
  <c r="CG134" i="10" s="1"/>
  <c r="CH131" i="10"/>
  <c r="BY7" i="10"/>
  <c r="BY27" i="10" s="1"/>
  <c r="D91" i="10"/>
  <c r="CE70" i="10"/>
  <c r="CD71" i="10"/>
  <c r="CD73" i="10" s="1"/>
  <c r="CH107" i="10"/>
  <c r="CG108" i="10"/>
  <c r="CG110" i="10" s="1"/>
  <c r="CD14" i="10" s="1"/>
  <c r="BX32" i="9"/>
  <c r="BX34" i="9" s="1"/>
  <c r="BW26" i="9"/>
  <c r="B26" i="9" s="1"/>
  <c r="B24" i="8"/>
  <c r="CB83" i="8"/>
  <c r="D81" i="8"/>
  <c r="BX15" i="8"/>
  <c r="BX8" i="8"/>
  <c r="B4" i="8"/>
  <c r="CC81" i="8"/>
  <c r="CC83" i="8" s="1"/>
  <c r="CD80" i="8"/>
  <c r="CD81" i="8" s="1"/>
  <c r="CD83" i="8" s="1"/>
  <c r="CF68" i="7"/>
  <c r="CE69" i="7"/>
  <c r="CE71" i="7" s="1"/>
  <c r="CB4" i="7" s="1"/>
  <c r="CD124" i="7"/>
  <c r="CF118" i="7"/>
  <c r="CF120" i="7" s="1"/>
  <c r="CC16" i="7" s="1"/>
  <c r="CG117" i="7"/>
  <c r="CC86" i="7"/>
  <c r="CB87" i="7"/>
  <c r="CF106" i="7"/>
  <c r="CF108" i="7" s="1"/>
  <c r="CC14" i="7" s="1"/>
  <c r="CG105" i="7"/>
  <c r="CE122" i="7"/>
  <c r="CB13" i="7"/>
  <c r="CB17" i="7" s="1"/>
  <c r="CC32" i="7" s="1"/>
  <c r="CC34" i="7" s="1"/>
  <c r="CG99" i="7"/>
  <c r="CF100" i="7"/>
  <c r="CF102" i="7" s="1"/>
  <c r="CB83" i="7"/>
  <c r="D81" i="7"/>
  <c r="CG112" i="7"/>
  <c r="CG114" i="7" s="1"/>
  <c r="CD15" i="7" s="1"/>
  <c r="CH111" i="7"/>
  <c r="BX24" i="7"/>
  <c r="BX8" i="7"/>
  <c r="BX26" i="7" s="1"/>
  <c r="CD80" i="7"/>
  <c r="CC81" i="7"/>
  <c r="CC83" i="7" s="1"/>
  <c r="CB23" i="7"/>
  <c r="CG74" i="7"/>
  <c r="CF75" i="7"/>
  <c r="CF77" i="7" s="1"/>
  <c r="CC5" i="7" s="1"/>
  <c r="CC23" i="7" s="1"/>
  <c r="CE124" i="7"/>
  <c r="CA22" i="7"/>
  <c r="CB22" i="7"/>
  <c r="BZ93" i="4"/>
  <c r="CE106" i="4"/>
  <c r="CE108" i="4" s="1"/>
  <c r="CB14" i="4" s="1"/>
  <c r="CB23" i="4" s="1"/>
  <c r="CF105" i="4"/>
  <c r="CD122" i="4"/>
  <c r="CA13" i="4"/>
  <c r="CA17" i="4" s="1"/>
  <c r="CF99" i="4"/>
  <c r="CE100" i="4"/>
  <c r="CE102" i="4" s="1"/>
  <c r="CG111" i="4"/>
  <c r="CF112" i="4"/>
  <c r="CF114" i="4" s="1"/>
  <c r="CC15" i="4" s="1"/>
  <c r="BW8" i="4"/>
  <c r="BW26" i="4" s="1"/>
  <c r="BW22" i="4"/>
  <c r="CE118" i="4"/>
  <c r="CE120" i="4" s="1"/>
  <c r="CB16" i="4" s="1"/>
  <c r="CF117" i="4"/>
  <c r="BY17" i="4"/>
  <c r="CA87" i="4"/>
  <c r="CA89" i="4" s="1"/>
  <c r="BX7" i="4" s="1"/>
  <c r="BX25" i="4" s="1"/>
  <c r="CB86" i="4"/>
  <c r="CC124" i="4"/>
  <c r="BX4" i="4"/>
  <c r="CB69" i="4"/>
  <c r="CC68" i="4"/>
  <c r="CB81" i="4"/>
  <c r="CC80" i="4"/>
  <c r="CH74" i="4"/>
  <c r="CG75" i="4"/>
  <c r="CG77" i="4" s="1"/>
  <c r="CD5" i="4" s="1"/>
  <c r="CD36" i="14" l="1"/>
  <c r="CG136" i="14"/>
  <c r="CG138" i="14" s="1"/>
  <c r="CD13" i="14"/>
  <c r="CD19" i="14" s="1"/>
  <c r="CE34" i="14" s="1"/>
  <c r="CH102" i="14"/>
  <c r="CH104" i="14" s="1"/>
  <c r="CI101" i="14"/>
  <c r="CA4" i="14"/>
  <c r="CE82" i="14"/>
  <c r="CD83" i="14"/>
  <c r="CD85" i="14" s="1"/>
  <c r="CA6" i="14" s="1"/>
  <c r="CA26" i="14" s="1"/>
  <c r="CF70" i="14"/>
  <c r="CE71" i="14"/>
  <c r="CE73" i="14" s="1"/>
  <c r="CJ119" i="14"/>
  <c r="CI120" i="14"/>
  <c r="CI122" i="14" s="1"/>
  <c r="CF15" i="14" s="1"/>
  <c r="CH108" i="14"/>
  <c r="CH110" i="14" s="1"/>
  <c r="CE14" i="14" s="1"/>
  <c r="CI107" i="14"/>
  <c r="CD25" i="14"/>
  <c r="CH134" i="14"/>
  <c r="CE18" i="14" s="1"/>
  <c r="CI131" i="14"/>
  <c r="CI132" i="14" s="1"/>
  <c r="CI76" i="14"/>
  <c r="CH77" i="14"/>
  <c r="CH79" i="14" s="1"/>
  <c r="CE5" i="14" s="1"/>
  <c r="BZ24" i="14"/>
  <c r="BZ8" i="14"/>
  <c r="BZ28" i="14" s="1"/>
  <c r="CI114" i="14"/>
  <c r="CI116" i="14" s="1"/>
  <c r="CF17" i="14" s="1"/>
  <c r="CJ113" i="14"/>
  <c r="CC93" i="14"/>
  <c r="CC95" i="14" s="1"/>
  <c r="CJ125" i="14"/>
  <c r="CI126" i="14"/>
  <c r="CI128" i="14" s="1"/>
  <c r="CI16" i="14" s="1"/>
  <c r="CF88" i="14"/>
  <c r="CE89" i="14"/>
  <c r="CE91" i="14" s="1"/>
  <c r="CB7" i="14" s="1"/>
  <c r="CB27" i="14" s="1"/>
  <c r="BY24" i="14"/>
  <c r="BY6" i="14"/>
  <c r="BY26" i="14" s="1"/>
  <c r="D85" i="14"/>
  <c r="CF82" i="13"/>
  <c r="CE83" i="13"/>
  <c r="CE85" i="13" s="1"/>
  <c r="CB6" i="13" s="1"/>
  <c r="CB26" i="13" s="1"/>
  <c r="BZ24" i="13"/>
  <c r="BZ8" i="13"/>
  <c r="BZ28" i="13" s="1"/>
  <c r="CJ131" i="13"/>
  <c r="CI132" i="13"/>
  <c r="CI134" i="13" s="1"/>
  <c r="CI18" i="13" s="1"/>
  <c r="CI76" i="13"/>
  <c r="CH77" i="13"/>
  <c r="CH79" i="13" s="1"/>
  <c r="CE5" i="13" s="1"/>
  <c r="CE25" i="13" s="1"/>
  <c r="CI101" i="13"/>
  <c r="CH102" i="13"/>
  <c r="CH104" i="13" s="1"/>
  <c r="BY24" i="13"/>
  <c r="BY8" i="13"/>
  <c r="BY28" i="13" s="1"/>
  <c r="CA4" i="13"/>
  <c r="CD93" i="13"/>
  <c r="CF88" i="13"/>
  <c r="CE89" i="13"/>
  <c r="CE91" i="13" s="1"/>
  <c r="CB7" i="13" s="1"/>
  <c r="CB27" i="13" s="1"/>
  <c r="CE71" i="13"/>
  <c r="CE73" i="13" s="1"/>
  <c r="CF70" i="13"/>
  <c r="CI120" i="13"/>
  <c r="CI122" i="13" s="1"/>
  <c r="CF15" i="13" s="1"/>
  <c r="CJ119" i="13"/>
  <c r="CG136" i="13"/>
  <c r="CG138" i="13" s="1"/>
  <c r="CD13" i="13"/>
  <c r="CD19" i="13" s="1"/>
  <c r="CE34" i="13" s="1"/>
  <c r="CJ107" i="13"/>
  <c r="CI108" i="13"/>
  <c r="CI110" i="13" s="1"/>
  <c r="CF14" i="13" s="1"/>
  <c r="CJ125" i="13"/>
  <c r="CI126" i="13"/>
  <c r="CI128" i="13" s="1"/>
  <c r="CI16" i="13" s="1"/>
  <c r="CI114" i="13"/>
  <c r="CI116" i="13" s="1"/>
  <c r="CF17" i="13" s="1"/>
  <c r="CJ113" i="13"/>
  <c r="CE36" i="13"/>
  <c r="CC95" i="13"/>
  <c r="CJ125" i="10"/>
  <c r="CI126" i="10"/>
  <c r="CI128" i="10" s="1"/>
  <c r="CJ119" i="10"/>
  <c r="CI120" i="10"/>
  <c r="CI122" i="10" s="1"/>
  <c r="CF15" i="10" s="1"/>
  <c r="CD83" i="10"/>
  <c r="CD85" i="10" s="1"/>
  <c r="CA6" i="10" s="1"/>
  <c r="CA26" i="10" s="1"/>
  <c r="CE82" i="10"/>
  <c r="CC95" i="10"/>
  <c r="BY6" i="10"/>
  <c r="BY26" i="10" s="1"/>
  <c r="D85" i="10"/>
  <c r="BY24" i="10"/>
  <c r="CF88" i="10"/>
  <c r="CE89" i="10"/>
  <c r="CE91" i="10" s="1"/>
  <c r="CB7" i="10" s="1"/>
  <c r="CB27" i="10" s="1"/>
  <c r="CD25" i="10"/>
  <c r="CH108" i="10"/>
  <c r="CH110" i="10" s="1"/>
  <c r="CE14" i="10" s="1"/>
  <c r="CI107" i="10"/>
  <c r="CI76" i="10"/>
  <c r="CH77" i="10"/>
  <c r="CH79" i="10" s="1"/>
  <c r="CE5" i="10" s="1"/>
  <c r="CI114" i="10"/>
  <c r="CI116" i="10" s="1"/>
  <c r="CF17" i="10" s="1"/>
  <c r="CJ113" i="10"/>
  <c r="CA4" i="10"/>
  <c r="CG136" i="10"/>
  <c r="CG138" i="10" s="1"/>
  <c r="CD13" i="10"/>
  <c r="CD19" i="10" s="1"/>
  <c r="CE34" i="10" s="1"/>
  <c r="CE36" i="10" s="1"/>
  <c r="CF70" i="10"/>
  <c r="CE71" i="10"/>
  <c r="CE73" i="10" s="1"/>
  <c r="CI131" i="10"/>
  <c r="CH132" i="10"/>
  <c r="CH134" i="10" s="1"/>
  <c r="CH102" i="10"/>
  <c r="CH104" i="10" s="1"/>
  <c r="CI101" i="10"/>
  <c r="BZ24" i="10"/>
  <c r="BZ8" i="10"/>
  <c r="BZ28" i="10" s="1"/>
  <c r="CA6" i="8"/>
  <c r="CD91" i="8"/>
  <c r="BZ6" i="8"/>
  <c r="CC91" i="8"/>
  <c r="BY6" i="8"/>
  <c r="D83" i="8"/>
  <c r="CB91" i="8"/>
  <c r="CH117" i="7"/>
  <c r="CG118" i="7"/>
  <c r="CG120" i="7" s="1"/>
  <c r="CD16" i="7" s="1"/>
  <c r="CF69" i="7"/>
  <c r="CF71" i="7" s="1"/>
  <c r="CC4" i="7" s="1"/>
  <c r="CG68" i="7"/>
  <c r="CC13" i="7"/>
  <c r="CC17" i="7" s="1"/>
  <c r="CD32" i="7" s="1"/>
  <c r="CD34" i="7" s="1"/>
  <c r="CF122" i="7"/>
  <c r="CF124" i="7" s="1"/>
  <c r="BZ6" i="7"/>
  <c r="CB89" i="7"/>
  <c r="CB91" i="7" s="1"/>
  <c r="CB93" i="7" s="1"/>
  <c r="D87" i="7"/>
  <c r="CH112" i="7"/>
  <c r="CH114" i="7" s="1"/>
  <c r="CE15" i="7" s="1"/>
  <c r="CI111" i="7"/>
  <c r="CH99" i="7"/>
  <c r="CG100" i="7"/>
  <c r="CG102" i="7" s="1"/>
  <c r="CH105" i="7"/>
  <c r="CG106" i="7"/>
  <c r="CG108" i="7" s="1"/>
  <c r="CD14" i="7" s="1"/>
  <c r="CE80" i="7"/>
  <c r="CD81" i="7"/>
  <c r="CD83" i="7" s="1"/>
  <c r="CD86" i="7"/>
  <c r="CC87" i="7"/>
  <c r="CC89" i="7" s="1"/>
  <c r="BZ7" i="7" s="1"/>
  <c r="BZ25" i="7" s="1"/>
  <c r="BY6" i="7"/>
  <c r="D83" i="7"/>
  <c r="CG75" i="7"/>
  <c r="CG77" i="7" s="1"/>
  <c r="CD5" i="7" s="1"/>
  <c r="CD23" i="7" s="1"/>
  <c r="CH74" i="7"/>
  <c r="CB87" i="4"/>
  <c r="CC86" i="4"/>
  <c r="CF118" i="4"/>
  <c r="CF120" i="4" s="1"/>
  <c r="CC16" i="4" s="1"/>
  <c r="CG117" i="4"/>
  <c r="CI74" i="4"/>
  <c r="CH75" i="4"/>
  <c r="CH77" i="4" s="1"/>
  <c r="CE5" i="4" s="1"/>
  <c r="CG112" i="4"/>
  <c r="CG114" i="4" s="1"/>
  <c r="CD15" i="4" s="1"/>
  <c r="CH111" i="4"/>
  <c r="CD80" i="4"/>
  <c r="CC81" i="4"/>
  <c r="CC83" i="4" s="1"/>
  <c r="BZ6" i="4" s="1"/>
  <c r="BZ24" i="4" s="1"/>
  <c r="CE122" i="4"/>
  <c r="CB13" i="4"/>
  <c r="CB17" i="4" s="1"/>
  <c r="CB83" i="4"/>
  <c r="D81" i="4"/>
  <c r="CF100" i="4"/>
  <c r="CF102" i="4" s="1"/>
  <c r="CG99" i="4"/>
  <c r="CD68" i="4"/>
  <c r="CC69" i="4"/>
  <c r="CC71" i="4" s="1"/>
  <c r="CB71" i="4"/>
  <c r="D69" i="4"/>
  <c r="CA91" i="4"/>
  <c r="CA93" i="4" s="1"/>
  <c r="CF106" i="4"/>
  <c r="CF108" i="4" s="1"/>
  <c r="CC14" i="4" s="1"/>
  <c r="CC23" i="4" s="1"/>
  <c r="CG105" i="4"/>
  <c r="BX22" i="4"/>
  <c r="BX8" i="4"/>
  <c r="BX26" i="4" s="1"/>
  <c r="CD124" i="4"/>
  <c r="CE124" i="4" s="1"/>
  <c r="CE36" i="14" l="1"/>
  <c r="CF82" i="14"/>
  <c r="CE83" i="14"/>
  <c r="CE85" i="14" s="1"/>
  <c r="CB6" i="14" s="1"/>
  <c r="CB26" i="14" s="1"/>
  <c r="CG88" i="14"/>
  <c r="CF89" i="14"/>
  <c r="CF91" i="14" s="1"/>
  <c r="CC7" i="14" s="1"/>
  <c r="CC27" i="14" s="1"/>
  <c r="CA24" i="14"/>
  <c r="CA8" i="14"/>
  <c r="CA28" i="14" s="1"/>
  <c r="CI102" i="14"/>
  <c r="CI104" i="14" s="1"/>
  <c r="CJ101" i="14"/>
  <c r="CH136" i="14"/>
  <c r="CH138" i="14" s="1"/>
  <c r="CE13" i="14"/>
  <c r="CE19" i="14" s="1"/>
  <c r="CF34" i="14" s="1"/>
  <c r="CI77" i="14"/>
  <c r="CI79" i="14" s="1"/>
  <c r="CF5" i="14" s="1"/>
  <c r="CJ76" i="14"/>
  <c r="CE25" i="14"/>
  <c r="CJ131" i="14"/>
  <c r="CJ132" i="14" s="1"/>
  <c r="CI134" i="14"/>
  <c r="CF18" i="14" s="1"/>
  <c r="CB4" i="14"/>
  <c r="CK119" i="14"/>
  <c r="CJ120" i="14"/>
  <c r="CJ122" i="14" s="1"/>
  <c r="CG15" i="14" s="1"/>
  <c r="CG70" i="14"/>
  <c r="CF71" i="14"/>
  <c r="CF73" i="14" s="1"/>
  <c r="CK125" i="14"/>
  <c r="CJ126" i="14"/>
  <c r="CJ128" i="14" s="1"/>
  <c r="CJ16" i="14" s="1"/>
  <c r="CK113" i="14"/>
  <c r="CJ114" i="14"/>
  <c r="CJ116" i="14" s="1"/>
  <c r="CG17" i="14" s="1"/>
  <c r="CD93" i="14"/>
  <c r="CD95" i="14" s="1"/>
  <c r="BY8" i="14"/>
  <c r="BY28" i="14" s="1"/>
  <c r="CI108" i="14"/>
  <c r="CI110" i="14" s="1"/>
  <c r="CF14" i="14" s="1"/>
  <c r="CJ107" i="14"/>
  <c r="CD95" i="13"/>
  <c r="CG88" i="13"/>
  <c r="CF89" i="13"/>
  <c r="CF91" i="13" s="1"/>
  <c r="CC7" i="13" s="1"/>
  <c r="CC27" i="13" s="1"/>
  <c r="CJ126" i="13"/>
  <c r="CJ128" i="13" s="1"/>
  <c r="CJ16" i="13" s="1"/>
  <c r="CK125" i="13"/>
  <c r="CA24" i="13"/>
  <c r="CA8" i="13"/>
  <c r="CA28" i="13" s="1"/>
  <c r="CI102" i="13"/>
  <c r="CI104" i="13" s="1"/>
  <c r="CJ101" i="13"/>
  <c r="CJ114" i="13"/>
  <c r="CJ116" i="13" s="1"/>
  <c r="CG17" i="13" s="1"/>
  <c r="CK113" i="13"/>
  <c r="CK119" i="13"/>
  <c r="CJ120" i="13"/>
  <c r="CJ122" i="13" s="1"/>
  <c r="CG15" i="13" s="1"/>
  <c r="CG70" i="13"/>
  <c r="CF71" i="13"/>
  <c r="CF73" i="13" s="1"/>
  <c r="CH136" i="13"/>
  <c r="CH138" i="13" s="1"/>
  <c r="CE13" i="13"/>
  <c r="CE19" i="13" s="1"/>
  <c r="CF34" i="13" s="1"/>
  <c r="CF36" i="13" s="1"/>
  <c r="CJ108" i="13"/>
  <c r="CJ110" i="13" s="1"/>
  <c r="CG14" i="13" s="1"/>
  <c r="CK107" i="13"/>
  <c r="CJ132" i="13"/>
  <c r="CJ134" i="13" s="1"/>
  <c r="CJ18" i="13" s="1"/>
  <c r="CK131" i="13"/>
  <c r="CE93" i="13"/>
  <c r="CB4" i="13"/>
  <c r="CG82" i="13"/>
  <c r="CF83" i="13"/>
  <c r="CF85" i="13" s="1"/>
  <c r="CC6" i="13" s="1"/>
  <c r="CC26" i="13" s="1"/>
  <c r="CJ76" i="13"/>
  <c r="CI77" i="13"/>
  <c r="CI79" i="13" s="1"/>
  <c r="CF5" i="13" s="1"/>
  <c r="CF25" i="13" s="1"/>
  <c r="CK125" i="10"/>
  <c r="CJ126" i="10"/>
  <c r="CJ128" i="10" s="1"/>
  <c r="CD93" i="10"/>
  <c r="CD95" i="10" s="1"/>
  <c r="BY8" i="10"/>
  <c r="BY28" i="10" s="1"/>
  <c r="CK119" i="10"/>
  <c r="CJ120" i="10"/>
  <c r="CJ122" i="10" s="1"/>
  <c r="CG15" i="10" s="1"/>
  <c r="CE83" i="10"/>
  <c r="CE85" i="10" s="1"/>
  <c r="CB6" i="10" s="1"/>
  <c r="CB26" i="10" s="1"/>
  <c r="CF82" i="10"/>
  <c r="CA8" i="10"/>
  <c r="CA28" i="10" s="1"/>
  <c r="CA24" i="10"/>
  <c r="CJ114" i="10"/>
  <c r="CJ116" i="10" s="1"/>
  <c r="CG17" i="10" s="1"/>
  <c r="CK113" i="10"/>
  <c r="CE25" i="10"/>
  <c r="CB4" i="10"/>
  <c r="CI102" i="10"/>
  <c r="CI104" i="10" s="1"/>
  <c r="CJ101" i="10"/>
  <c r="CG88" i="10"/>
  <c r="CF89" i="10"/>
  <c r="CF91" i="10" s="1"/>
  <c r="CC7" i="10" s="1"/>
  <c r="CC27" i="10" s="1"/>
  <c r="CH136" i="10"/>
  <c r="CH138" i="10" s="1"/>
  <c r="CE13" i="10"/>
  <c r="CE19" i="10" s="1"/>
  <c r="CF34" i="10" s="1"/>
  <c r="CF36" i="10" s="1"/>
  <c r="CJ131" i="10"/>
  <c r="CI132" i="10"/>
  <c r="CI134" i="10" s="1"/>
  <c r="CI77" i="10"/>
  <c r="CI79" i="10" s="1"/>
  <c r="CF5" i="10" s="1"/>
  <c r="CJ76" i="10"/>
  <c r="CJ107" i="10"/>
  <c r="CI108" i="10"/>
  <c r="CI110" i="10" s="1"/>
  <c r="CF14" i="10" s="1"/>
  <c r="CG70" i="10"/>
  <c r="CF71" i="10"/>
  <c r="CF73" i="10" s="1"/>
  <c r="BZ15" i="8"/>
  <c r="BZ8" i="8"/>
  <c r="D91" i="8"/>
  <c r="CB93" i="8"/>
  <c r="CC93" i="8" s="1"/>
  <c r="CD93" i="8" s="1"/>
  <c r="BY15" i="8"/>
  <c r="BY8" i="8"/>
  <c r="CA15" i="8"/>
  <c r="B15" i="8" s="1"/>
  <c r="B6" i="8"/>
  <c r="CA8" i="8"/>
  <c r="B8" i="8" s="1"/>
  <c r="CG69" i="7"/>
  <c r="CG71" i="7" s="1"/>
  <c r="CD4" i="7" s="1"/>
  <c r="CH68" i="7"/>
  <c r="CI117" i="7"/>
  <c r="CH118" i="7"/>
  <c r="CH120" i="7" s="1"/>
  <c r="CE16" i="7" s="1"/>
  <c r="CH100" i="7"/>
  <c r="CH102" i="7" s="1"/>
  <c r="CI99" i="7"/>
  <c r="CD22" i="7"/>
  <c r="CH75" i="7"/>
  <c r="CH77" i="7" s="1"/>
  <c r="CE5" i="7" s="1"/>
  <c r="CI74" i="7"/>
  <c r="BZ24" i="7"/>
  <c r="BZ8" i="7"/>
  <c r="BZ26" i="7" s="1"/>
  <c r="CD87" i="7"/>
  <c r="CD89" i="7" s="1"/>
  <c r="CA7" i="7" s="1"/>
  <c r="CA25" i="7" s="1"/>
  <c r="CE86" i="7"/>
  <c r="CF80" i="7"/>
  <c r="CE81" i="7"/>
  <c r="CE83" i="7" s="1"/>
  <c r="CC91" i="7"/>
  <c r="CC93" i="7" s="1"/>
  <c r="CC22" i="7"/>
  <c r="CI112" i="7"/>
  <c r="CI114" i="7" s="1"/>
  <c r="CF15" i="7" s="1"/>
  <c r="CJ111" i="7"/>
  <c r="BY7" i="7"/>
  <c r="BY25" i="7" s="1"/>
  <c r="D89" i="7"/>
  <c r="BY24" i="7"/>
  <c r="BY8" i="7"/>
  <c r="BY26" i="7" s="1"/>
  <c r="CA6" i="7"/>
  <c r="CD91" i="7"/>
  <c r="CH106" i="7"/>
  <c r="CH108" i="7" s="1"/>
  <c r="CE14" i="7" s="1"/>
  <c r="CI105" i="7"/>
  <c r="CG122" i="7"/>
  <c r="CG124" i="7" s="1"/>
  <c r="CD13" i="7"/>
  <c r="CD17" i="7" s="1"/>
  <c r="CE32" i="7" s="1"/>
  <c r="CE34" i="7" s="1"/>
  <c r="CF122" i="4"/>
  <c r="CF124" i="4" s="1"/>
  <c r="CC13" i="4"/>
  <c r="CC17" i="4" s="1"/>
  <c r="BY6" i="4"/>
  <c r="BY24" i="4" s="1"/>
  <c r="D83" i="4"/>
  <c r="CE80" i="4"/>
  <c r="CD81" i="4"/>
  <c r="CD83" i="4" s="1"/>
  <c r="CA6" i="4" s="1"/>
  <c r="CA24" i="4" s="1"/>
  <c r="CH112" i="4"/>
  <c r="CH114" i="4" s="1"/>
  <c r="CE15" i="4" s="1"/>
  <c r="CI111" i="4"/>
  <c r="CG106" i="4"/>
  <c r="CG108" i="4" s="1"/>
  <c r="CD14" i="4" s="1"/>
  <c r="CD23" i="4" s="1"/>
  <c r="CH105" i="4"/>
  <c r="CJ74" i="4"/>
  <c r="CI75" i="4"/>
  <c r="CI77" i="4" s="1"/>
  <c r="CF5" i="4" s="1"/>
  <c r="BY4" i="4"/>
  <c r="D71" i="4"/>
  <c r="CG118" i="4"/>
  <c r="CG120" i="4" s="1"/>
  <c r="CD16" i="4" s="1"/>
  <c r="CH117" i="4"/>
  <c r="BZ4" i="4"/>
  <c r="CE68" i="4"/>
  <c r="CD69" i="4"/>
  <c r="CD71" i="4" s="1"/>
  <c r="CD86" i="4"/>
  <c r="CC87" i="4"/>
  <c r="CC89" i="4" s="1"/>
  <c r="BZ7" i="4" s="1"/>
  <c r="BZ25" i="4" s="1"/>
  <c r="CG100" i="4"/>
  <c r="CG102" i="4" s="1"/>
  <c r="CH99" i="4"/>
  <c r="CB89" i="4"/>
  <c r="CB91" i="4" s="1"/>
  <c r="CB93" i="4" s="1"/>
  <c r="D87" i="4"/>
  <c r="CF25" i="14" l="1"/>
  <c r="CE95" i="13"/>
  <c r="CF36" i="14"/>
  <c r="CK107" i="14"/>
  <c r="CJ108" i="14"/>
  <c r="CJ110" i="14" s="1"/>
  <c r="CG14" i="14" s="1"/>
  <c r="CK76" i="14"/>
  <c r="CJ77" i="14"/>
  <c r="CJ79" i="14" s="1"/>
  <c r="CG5" i="14" s="1"/>
  <c r="CG25" i="14" s="1"/>
  <c r="CK101" i="14"/>
  <c r="CJ102" i="14"/>
  <c r="CJ104" i="14" s="1"/>
  <c r="CH88" i="14"/>
  <c r="CG89" i="14"/>
  <c r="CG91" i="14" s="1"/>
  <c r="CD7" i="14" s="1"/>
  <c r="CD27" i="14" s="1"/>
  <c r="CF93" i="14"/>
  <c r="CC4" i="14"/>
  <c r="CL119" i="14"/>
  <c r="CK120" i="14"/>
  <c r="CK122" i="14" s="1"/>
  <c r="CH15" i="14" s="1"/>
  <c r="CB24" i="14"/>
  <c r="CB8" i="14"/>
  <c r="CB28" i="14" s="1"/>
  <c r="CG82" i="14"/>
  <c r="CF83" i="14"/>
  <c r="CF85" i="14" s="1"/>
  <c r="CC6" i="14" s="1"/>
  <c r="CC26" i="14" s="1"/>
  <c r="CI136" i="14"/>
  <c r="CI138" i="14" s="1"/>
  <c r="CF13" i="14"/>
  <c r="CF19" i="14" s="1"/>
  <c r="CG34" i="14" s="1"/>
  <c r="CH70" i="14"/>
  <c r="CG71" i="14"/>
  <c r="CG73" i="14" s="1"/>
  <c r="CE93" i="14"/>
  <c r="CE95" i="14" s="1"/>
  <c r="CK114" i="14"/>
  <c r="CK116" i="14" s="1"/>
  <c r="CH17" i="14" s="1"/>
  <c r="CL113" i="14"/>
  <c r="CL125" i="14"/>
  <c r="CK126" i="14"/>
  <c r="CK128" i="14" s="1"/>
  <c r="CK16" i="14" s="1"/>
  <c r="CK131" i="14"/>
  <c r="CK132" i="14" s="1"/>
  <c r="CJ134" i="14"/>
  <c r="CG18" i="14" s="1"/>
  <c r="CF93" i="13"/>
  <c r="CF95" i="13" s="1"/>
  <c r="CC4" i="13"/>
  <c r="CG71" i="13"/>
  <c r="CG73" i="13" s="1"/>
  <c r="CH70" i="13"/>
  <c r="CK120" i="13"/>
  <c r="CK122" i="13" s="1"/>
  <c r="CH15" i="13" s="1"/>
  <c r="CL119" i="13"/>
  <c r="CL113" i="13"/>
  <c r="CK114" i="13"/>
  <c r="CK116" i="13" s="1"/>
  <c r="CH17" i="13" s="1"/>
  <c r="CK101" i="13"/>
  <c r="CJ102" i="13"/>
  <c r="CJ104" i="13" s="1"/>
  <c r="CI136" i="13"/>
  <c r="CI138" i="13" s="1"/>
  <c r="CF13" i="13"/>
  <c r="CF19" i="13" s="1"/>
  <c r="CG34" i="13" s="1"/>
  <c r="CG36" i="13" s="1"/>
  <c r="CK76" i="13"/>
  <c r="CJ77" i="13"/>
  <c r="CJ79" i="13" s="1"/>
  <c r="CG5" i="13" s="1"/>
  <c r="CG25" i="13" s="1"/>
  <c r="CH82" i="13"/>
  <c r="CG83" i="13"/>
  <c r="CG85" i="13" s="1"/>
  <c r="CD6" i="13" s="1"/>
  <c r="CD26" i="13" s="1"/>
  <c r="CL131" i="13"/>
  <c r="CK132" i="13"/>
  <c r="CK134" i="13" s="1"/>
  <c r="CK18" i="13" s="1"/>
  <c r="CK126" i="13"/>
  <c r="CK128" i="13" s="1"/>
  <c r="CK16" i="13" s="1"/>
  <c r="CL125" i="13"/>
  <c r="CH88" i="13"/>
  <c r="CG89" i="13"/>
  <c r="CG91" i="13" s="1"/>
  <c r="CD7" i="13" s="1"/>
  <c r="CD27" i="13" s="1"/>
  <c r="CB24" i="13"/>
  <c r="CB8" i="13"/>
  <c r="CB28" i="13" s="1"/>
  <c r="CK108" i="13"/>
  <c r="CK110" i="13" s="1"/>
  <c r="CH14" i="13" s="1"/>
  <c r="CL107" i="13"/>
  <c r="CL125" i="10"/>
  <c r="CK126" i="10"/>
  <c r="CK128" i="10" s="1"/>
  <c r="CL119" i="10"/>
  <c r="CK120" i="10"/>
  <c r="CK122" i="10" s="1"/>
  <c r="CH15" i="10" s="1"/>
  <c r="CE93" i="10"/>
  <c r="CE95" i="10" s="1"/>
  <c r="CF83" i="10"/>
  <c r="CF85" i="10" s="1"/>
  <c r="CC6" i="10" s="1"/>
  <c r="CC26" i="10" s="1"/>
  <c r="CG82" i="10"/>
  <c r="CH88" i="10"/>
  <c r="CG89" i="10"/>
  <c r="CG91" i="10" s="1"/>
  <c r="CD7" i="10" s="1"/>
  <c r="CD27" i="10" s="1"/>
  <c r="CK114" i="10"/>
  <c r="CK116" i="10" s="1"/>
  <c r="CH17" i="10" s="1"/>
  <c r="CL113" i="10"/>
  <c r="CC4" i="10"/>
  <c r="CI136" i="10"/>
  <c r="CI138" i="10" s="1"/>
  <c r="CF13" i="10"/>
  <c r="CF19" i="10" s="1"/>
  <c r="CG34" i="10" s="1"/>
  <c r="CG36" i="10" s="1"/>
  <c r="CJ102" i="10"/>
  <c r="CJ104" i="10" s="1"/>
  <c r="CK101" i="10"/>
  <c r="CB24" i="10"/>
  <c r="CB8" i="10"/>
  <c r="CB28" i="10" s="1"/>
  <c r="CF25" i="10"/>
  <c r="CG71" i="10"/>
  <c r="CG73" i="10" s="1"/>
  <c r="CH70" i="10"/>
  <c r="CJ108" i="10"/>
  <c r="CJ110" i="10" s="1"/>
  <c r="CG14" i="10" s="1"/>
  <c r="CK107" i="10"/>
  <c r="CK76" i="10"/>
  <c r="CJ77" i="10"/>
  <c r="CJ79" i="10" s="1"/>
  <c r="CG5" i="10" s="1"/>
  <c r="CJ132" i="10"/>
  <c r="CJ134" i="10" s="1"/>
  <c r="CK131" i="10"/>
  <c r="CD93" i="7"/>
  <c r="CJ117" i="7"/>
  <c r="CI118" i="7"/>
  <c r="CI120" i="7" s="1"/>
  <c r="CF16" i="7" s="1"/>
  <c r="CH69" i="7"/>
  <c r="CH71" i="7" s="1"/>
  <c r="CE4" i="7" s="1"/>
  <c r="CE22" i="7" s="1"/>
  <c r="CI68" i="7"/>
  <c r="CA24" i="7"/>
  <c r="CA8" i="7"/>
  <c r="CA26" i="7" s="1"/>
  <c r="CJ74" i="7"/>
  <c r="CI75" i="7"/>
  <c r="CI77" i="7" s="1"/>
  <c r="CF5" i="7" s="1"/>
  <c r="CF86" i="7"/>
  <c r="CE87" i="7"/>
  <c r="CE89" i="7" s="1"/>
  <c r="CB7" i="7" s="1"/>
  <c r="CB25" i="7" s="1"/>
  <c r="CH122" i="7"/>
  <c r="CH124" i="7" s="1"/>
  <c r="CE13" i="7"/>
  <c r="CE17" i="7" s="1"/>
  <c r="CF32" i="7" s="1"/>
  <c r="CF34" i="7" s="1"/>
  <c r="CE23" i="7"/>
  <c r="CF81" i="7"/>
  <c r="CF83" i="7" s="1"/>
  <c r="CG80" i="7"/>
  <c r="CK111" i="7"/>
  <c r="CJ112" i="7"/>
  <c r="CJ114" i="7" s="1"/>
  <c r="CG15" i="7" s="1"/>
  <c r="CI100" i="7"/>
  <c r="CI102" i="7" s="1"/>
  <c r="CJ99" i="7"/>
  <c r="CI106" i="7"/>
  <c r="CI108" i="7" s="1"/>
  <c r="CF14" i="7" s="1"/>
  <c r="CJ105" i="7"/>
  <c r="CB6" i="7"/>
  <c r="CK74" i="4"/>
  <c r="CJ75" i="4"/>
  <c r="CJ77" i="4" s="1"/>
  <c r="CG5" i="4" s="1"/>
  <c r="BY7" i="4"/>
  <c r="BY25" i="4" s="1"/>
  <c r="D89" i="4"/>
  <c r="CH100" i="4"/>
  <c r="CH102" i="4" s="1"/>
  <c r="CI99" i="4"/>
  <c r="CG122" i="4"/>
  <c r="CD13" i="4"/>
  <c r="CD17" i="4" s="1"/>
  <c r="CH106" i="4"/>
  <c r="CH108" i="4" s="1"/>
  <c r="CE14" i="4" s="1"/>
  <c r="CE23" i="4" s="1"/>
  <c r="CI105" i="4"/>
  <c r="CE86" i="4"/>
  <c r="CD87" i="4"/>
  <c r="CD89" i="4" s="1"/>
  <c r="CA7" i="4" s="1"/>
  <c r="CA25" i="4" s="1"/>
  <c r="CJ111" i="4"/>
  <c r="CI112" i="4"/>
  <c r="CI114" i="4" s="1"/>
  <c r="CF15" i="4" s="1"/>
  <c r="CA4" i="4"/>
  <c r="CE69" i="4"/>
  <c r="CE71" i="4" s="1"/>
  <c r="CF68" i="4"/>
  <c r="BZ22" i="4"/>
  <c r="BZ8" i="4"/>
  <c r="BZ26" i="4" s="1"/>
  <c r="CF80" i="4"/>
  <c r="CE81" i="4"/>
  <c r="CE83" i="4" s="1"/>
  <c r="CB6" i="4" s="1"/>
  <c r="CB24" i="4" s="1"/>
  <c r="CC91" i="4"/>
  <c r="CC93" i="4" s="1"/>
  <c r="CG124" i="4"/>
  <c r="CI117" i="4"/>
  <c r="CH118" i="4"/>
  <c r="CH120" i="4" s="1"/>
  <c r="CE16" i="4" s="1"/>
  <c r="BY22" i="4"/>
  <c r="BY8" i="4"/>
  <c r="BY26" i="4" s="1"/>
  <c r="CF95" i="14" l="1"/>
  <c r="CG36" i="14"/>
  <c r="CI88" i="14"/>
  <c r="CH89" i="14"/>
  <c r="CH91" i="14" s="1"/>
  <c r="CE7" i="14" s="1"/>
  <c r="CE27" i="14" s="1"/>
  <c r="CJ136" i="14"/>
  <c r="CJ138" i="14" s="1"/>
  <c r="CG13" i="14"/>
  <c r="CG19" i="14" s="1"/>
  <c r="CH34" i="14" s="1"/>
  <c r="CH36" i="14" s="1"/>
  <c r="CM119" i="14"/>
  <c r="CL120" i="14"/>
  <c r="CL122" i="14" s="1"/>
  <c r="CI15" i="14" s="1"/>
  <c r="CK77" i="14"/>
  <c r="CK79" i="14" s="1"/>
  <c r="CH5" i="14" s="1"/>
  <c r="CL76" i="14"/>
  <c r="CL107" i="14"/>
  <c r="CK108" i="14"/>
  <c r="CK110" i="14" s="1"/>
  <c r="CH14" i="14" s="1"/>
  <c r="CG93" i="14"/>
  <c r="CG95" i="14" s="1"/>
  <c r="CD4" i="14"/>
  <c r="CC24" i="14"/>
  <c r="CC8" i="14"/>
  <c r="CC28" i="14" s="1"/>
  <c r="CM125" i="14"/>
  <c r="CL126" i="14"/>
  <c r="CL128" i="14" s="1"/>
  <c r="CL16" i="14" s="1"/>
  <c r="CL101" i="14"/>
  <c r="CK102" i="14"/>
  <c r="CK104" i="14" s="1"/>
  <c r="CI70" i="14"/>
  <c r="CH71" i="14"/>
  <c r="CH73" i="14" s="1"/>
  <c r="CH82" i="14"/>
  <c r="CG83" i="14"/>
  <c r="CG85" i="14" s="1"/>
  <c r="CD6" i="14" s="1"/>
  <c r="CD26" i="14" s="1"/>
  <c r="CL131" i="14"/>
  <c r="CL132" i="14" s="1"/>
  <c r="CK134" i="14"/>
  <c r="CH18" i="14" s="1"/>
  <c r="CM113" i="14"/>
  <c r="CL114" i="14"/>
  <c r="CL116" i="14" s="1"/>
  <c r="CI17" i="14" s="1"/>
  <c r="CK77" i="13"/>
  <c r="CK79" i="13" s="1"/>
  <c r="CH5" i="13" s="1"/>
  <c r="CH25" i="13" s="1"/>
  <c r="CL76" i="13"/>
  <c r="CL108" i="13"/>
  <c r="CL110" i="13" s="1"/>
  <c r="CI14" i="13" s="1"/>
  <c r="CM107" i="13"/>
  <c r="CK102" i="13"/>
  <c r="CK104" i="13" s="1"/>
  <c r="CL101" i="13"/>
  <c r="CL114" i="13"/>
  <c r="CL116" i="13" s="1"/>
  <c r="CI17" i="13" s="1"/>
  <c r="CM113" i="13"/>
  <c r="CC24" i="13"/>
  <c r="CC8" i="13"/>
  <c r="CC28" i="13" s="1"/>
  <c r="CM125" i="13"/>
  <c r="CL126" i="13"/>
  <c r="CL128" i="13" s="1"/>
  <c r="CL16" i="13" s="1"/>
  <c r="CM131" i="13"/>
  <c r="CL132" i="13"/>
  <c r="CL134" i="13" s="1"/>
  <c r="CL18" i="13" s="1"/>
  <c r="CJ136" i="13"/>
  <c r="CJ138" i="13" s="1"/>
  <c r="CG13" i="13"/>
  <c r="CG19" i="13" s="1"/>
  <c r="CH34" i="13" s="1"/>
  <c r="CH36" i="13" s="1"/>
  <c r="CM119" i="13"/>
  <c r="CL120" i="13"/>
  <c r="CL122" i="13" s="1"/>
  <c r="CI15" i="13" s="1"/>
  <c r="CI70" i="13"/>
  <c r="CH71" i="13"/>
  <c r="CH73" i="13" s="1"/>
  <c r="CI88" i="13"/>
  <c r="CH89" i="13"/>
  <c r="CH91" i="13" s="1"/>
  <c r="CE7" i="13" s="1"/>
  <c r="CE27" i="13" s="1"/>
  <c r="CG93" i="13"/>
  <c r="CG95" i="13" s="1"/>
  <c r="CD4" i="13"/>
  <c r="CH83" i="13"/>
  <c r="CH85" i="13" s="1"/>
  <c r="CE6" i="13" s="1"/>
  <c r="CE26" i="13" s="1"/>
  <c r="CI82" i="13"/>
  <c r="CM125" i="10"/>
  <c r="CL126" i="10"/>
  <c r="CL128" i="10" s="1"/>
  <c r="CF93" i="10"/>
  <c r="CF95" i="10" s="1"/>
  <c r="CM119" i="10"/>
  <c r="CL120" i="10"/>
  <c r="CL122" i="10" s="1"/>
  <c r="CI15" i="10" s="1"/>
  <c r="CG25" i="10"/>
  <c r="CH82" i="10"/>
  <c r="CG83" i="10"/>
  <c r="CG85" i="10" s="1"/>
  <c r="CD6" i="10" s="1"/>
  <c r="CD26" i="10" s="1"/>
  <c r="CJ136" i="10"/>
  <c r="CJ138" i="10" s="1"/>
  <c r="CG13" i="10"/>
  <c r="CG19" i="10" s="1"/>
  <c r="CH34" i="10" s="1"/>
  <c r="CH36" i="10" s="1"/>
  <c r="CL107" i="10"/>
  <c r="CK108" i="10"/>
  <c r="CK110" i="10" s="1"/>
  <c r="CH14" i="10" s="1"/>
  <c r="CI70" i="10"/>
  <c r="CH71" i="10"/>
  <c r="CH73" i="10" s="1"/>
  <c r="CH89" i="10"/>
  <c r="CH91" i="10" s="1"/>
  <c r="CE7" i="10" s="1"/>
  <c r="CE27" i="10" s="1"/>
  <c r="CI88" i="10"/>
  <c r="CK102" i="10"/>
  <c r="CK104" i="10" s="1"/>
  <c r="CL101" i="10"/>
  <c r="CC24" i="10"/>
  <c r="CC8" i="10"/>
  <c r="CC28" i="10" s="1"/>
  <c r="CM113" i="10"/>
  <c r="CL114" i="10"/>
  <c r="CL116" i="10" s="1"/>
  <c r="CI17" i="10" s="1"/>
  <c r="CL76" i="10"/>
  <c r="CK77" i="10"/>
  <c r="CK79" i="10" s="1"/>
  <c r="CH5" i="10" s="1"/>
  <c r="CD4" i="10"/>
  <c r="CL131" i="10"/>
  <c r="CK132" i="10"/>
  <c r="CK134" i="10" s="1"/>
  <c r="CE91" i="7"/>
  <c r="CE93" i="7" s="1"/>
  <c r="CJ68" i="7"/>
  <c r="CI69" i="7"/>
  <c r="CI71" i="7" s="1"/>
  <c r="CF4" i="7" s="1"/>
  <c r="CK117" i="7"/>
  <c r="CJ118" i="7"/>
  <c r="CJ120" i="7" s="1"/>
  <c r="CG16" i="7" s="1"/>
  <c r="CK105" i="7"/>
  <c r="CJ106" i="7"/>
  <c r="CJ108" i="7" s="1"/>
  <c r="CG14" i="7" s="1"/>
  <c r="CI122" i="7"/>
  <c r="CI124" i="7" s="1"/>
  <c r="CF13" i="7"/>
  <c r="CF17" i="7" s="1"/>
  <c r="CG32" i="7" s="1"/>
  <c r="CG34" i="7" s="1"/>
  <c r="CK112" i="7"/>
  <c r="CK114" i="7" s="1"/>
  <c r="CH15" i="7" s="1"/>
  <c r="CL111" i="7"/>
  <c r="CL112" i="7" s="1"/>
  <c r="CL114" i="7" s="1"/>
  <c r="CI15" i="7" s="1"/>
  <c r="B15" i="7" s="1"/>
  <c r="CB24" i="7"/>
  <c r="CB8" i="7"/>
  <c r="CB26" i="7" s="1"/>
  <c r="CG86" i="7"/>
  <c r="CF87" i="7"/>
  <c r="CF89" i="7" s="1"/>
  <c r="CC7" i="7" s="1"/>
  <c r="CC25" i="7" s="1"/>
  <c r="CJ100" i="7"/>
  <c r="CJ102" i="7" s="1"/>
  <c r="CK99" i="7"/>
  <c r="CG81" i="7"/>
  <c r="CG83" i="7" s="1"/>
  <c r="CH80" i="7"/>
  <c r="CF23" i="7"/>
  <c r="CK74" i="7"/>
  <c r="CJ75" i="7"/>
  <c r="CJ77" i="7" s="1"/>
  <c r="CG5" i="7" s="1"/>
  <c r="CG23" i="7" s="1"/>
  <c r="CC6" i="7"/>
  <c r="CK111" i="4"/>
  <c r="CJ112" i="4"/>
  <c r="CJ114" i="4" s="1"/>
  <c r="CG15" i="4" s="1"/>
  <c r="CF86" i="4"/>
  <c r="CE87" i="4"/>
  <c r="CE89" i="4" s="1"/>
  <c r="CB7" i="4" s="1"/>
  <c r="CB25" i="4" s="1"/>
  <c r="CJ105" i="4"/>
  <c r="CI106" i="4"/>
  <c r="CI108" i="4" s="1"/>
  <c r="CF14" i="4" s="1"/>
  <c r="CF23" i="4" s="1"/>
  <c r="CI118" i="4"/>
  <c r="CI120" i="4" s="1"/>
  <c r="CF16" i="4" s="1"/>
  <c r="CJ117" i="4"/>
  <c r="CI100" i="4"/>
  <c r="CI102" i="4" s="1"/>
  <c r="CJ99" i="4"/>
  <c r="CG80" i="4"/>
  <c r="CF81" i="4"/>
  <c r="CF83" i="4" s="1"/>
  <c r="CC6" i="4" s="1"/>
  <c r="CC24" i="4" s="1"/>
  <c r="CH122" i="4"/>
  <c r="CH124" i="4" s="1"/>
  <c r="CE13" i="4"/>
  <c r="CE17" i="4" s="1"/>
  <c r="CG68" i="4"/>
  <c r="CF69" i="4"/>
  <c r="CF71" i="4" s="1"/>
  <c r="CB4" i="4"/>
  <c r="CL74" i="4"/>
  <c r="CK75" i="4"/>
  <c r="CK77" i="4" s="1"/>
  <c r="CH5" i="4" s="1"/>
  <c r="CA22" i="4"/>
  <c r="CA8" i="4"/>
  <c r="CA26" i="4" s="1"/>
  <c r="CD91" i="4"/>
  <c r="CD93" i="4" s="1"/>
  <c r="CD8" i="14" l="1"/>
  <c r="CD28" i="14" s="1"/>
  <c r="CD24" i="14"/>
  <c r="CH25" i="14"/>
  <c r="CM76" i="14"/>
  <c r="CL77" i="14"/>
  <c r="CL79" i="14" s="1"/>
  <c r="CI5" i="14" s="1"/>
  <c r="CN119" i="14"/>
  <c r="CM120" i="14"/>
  <c r="CM122" i="14" s="1"/>
  <c r="CJ15" i="14" s="1"/>
  <c r="CM107" i="14"/>
  <c r="CL108" i="14"/>
  <c r="CL110" i="14" s="1"/>
  <c r="CI14" i="14" s="1"/>
  <c r="CM101" i="14"/>
  <c r="CL102" i="14"/>
  <c r="CL104" i="14" s="1"/>
  <c r="CJ88" i="14"/>
  <c r="CI89" i="14"/>
  <c r="CI91" i="14" s="1"/>
  <c r="CF7" i="14" s="1"/>
  <c r="CF27" i="14" s="1"/>
  <c r="CM114" i="14"/>
  <c r="CM116" i="14" s="1"/>
  <c r="CJ17" i="14" s="1"/>
  <c r="CN113" i="14"/>
  <c r="CM131" i="14"/>
  <c r="CM132" i="14" s="1"/>
  <c r="CL134" i="14"/>
  <c r="CI18" i="14" s="1"/>
  <c r="CE4" i="14"/>
  <c r="CJ70" i="14"/>
  <c r="CI71" i="14"/>
  <c r="CI73" i="14" s="1"/>
  <c r="CN125" i="14"/>
  <c r="CM126" i="14"/>
  <c r="CM128" i="14" s="1"/>
  <c r="CM16" i="14" s="1"/>
  <c r="CI82" i="14"/>
  <c r="CH83" i="14"/>
  <c r="CH85" i="14" s="1"/>
  <c r="CE6" i="14" s="1"/>
  <c r="CE26" i="14" s="1"/>
  <c r="CK136" i="14"/>
  <c r="CK138" i="14" s="1"/>
  <c r="CH13" i="14"/>
  <c r="CH19" i="14" s="1"/>
  <c r="CI34" i="14" s="1"/>
  <c r="CI36" i="14" s="1"/>
  <c r="CJ82" i="13"/>
  <c r="CI83" i="13"/>
  <c r="CI85" i="13" s="1"/>
  <c r="CF6" i="13" s="1"/>
  <c r="CF26" i="13" s="1"/>
  <c r="CD24" i="13"/>
  <c r="CD8" i="13"/>
  <c r="CD28" i="13" s="1"/>
  <c r="CM132" i="13"/>
  <c r="CM134" i="13" s="1"/>
  <c r="CM18" i="13" s="1"/>
  <c r="CN131" i="13"/>
  <c r="CM76" i="13"/>
  <c r="CL77" i="13"/>
  <c r="CL79" i="13" s="1"/>
  <c r="CI5" i="13" s="1"/>
  <c r="CI25" i="13" s="1"/>
  <c r="CM101" i="13"/>
  <c r="CL102" i="13"/>
  <c r="CL104" i="13" s="1"/>
  <c r="CM126" i="13"/>
  <c r="CM128" i="13" s="1"/>
  <c r="CM16" i="13" s="1"/>
  <c r="CN125" i="13"/>
  <c r="CJ88" i="13"/>
  <c r="CI89" i="13"/>
  <c r="CI91" i="13" s="1"/>
  <c r="CF7" i="13" s="1"/>
  <c r="CF27" i="13" s="1"/>
  <c r="CH93" i="13"/>
  <c r="CH95" i="13" s="1"/>
  <c r="CE4" i="13"/>
  <c r="CJ70" i="13"/>
  <c r="CI71" i="13"/>
  <c r="CI73" i="13" s="1"/>
  <c r="CM120" i="13"/>
  <c r="CM122" i="13" s="1"/>
  <c r="CJ15" i="13" s="1"/>
  <c r="CN119" i="13"/>
  <c r="CN113" i="13"/>
  <c r="CM114" i="13"/>
  <c r="CM116" i="13" s="1"/>
  <c r="CJ17" i="13" s="1"/>
  <c r="CK136" i="13"/>
  <c r="CK138" i="13" s="1"/>
  <c r="CH13" i="13"/>
  <c r="CH19" i="13" s="1"/>
  <c r="CI34" i="13" s="1"/>
  <c r="CI36" i="13" s="1"/>
  <c r="CN107" i="13"/>
  <c r="CM108" i="13"/>
  <c r="CM110" i="13" s="1"/>
  <c r="CJ14" i="13" s="1"/>
  <c r="CN125" i="10"/>
  <c r="CM126" i="10"/>
  <c r="CM128" i="10" s="1"/>
  <c r="CG93" i="10"/>
  <c r="CG95" i="10" s="1"/>
  <c r="CN119" i="10"/>
  <c r="CM120" i="10"/>
  <c r="CM122" i="10" s="1"/>
  <c r="CJ15" i="10" s="1"/>
  <c r="CH83" i="10"/>
  <c r="CH85" i="10" s="1"/>
  <c r="CE6" i="10" s="1"/>
  <c r="CE26" i="10" s="1"/>
  <c r="CI82" i="10"/>
  <c r="CL102" i="10"/>
  <c r="CL104" i="10" s="1"/>
  <c r="CM101" i="10"/>
  <c r="CM114" i="10"/>
  <c r="CM116" i="10" s="1"/>
  <c r="CJ17" i="10" s="1"/>
  <c r="CN113" i="10"/>
  <c r="CE4" i="10"/>
  <c r="CM131" i="10"/>
  <c r="CL132" i="10"/>
  <c r="CL134" i="10" s="1"/>
  <c r="CJ70" i="10"/>
  <c r="CI71" i="10"/>
  <c r="CI73" i="10" s="1"/>
  <c r="CM107" i="10"/>
  <c r="CL108" i="10"/>
  <c r="CL110" i="10" s="1"/>
  <c r="CI14" i="10" s="1"/>
  <c r="CJ88" i="10"/>
  <c r="CI89" i="10"/>
  <c r="CI91" i="10" s="1"/>
  <c r="CF7" i="10" s="1"/>
  <c r="CF27" i="10" s="1"/>
  <c r="CL77" i="10"/>
  <c r="CL79" i="10" s="1"/>
  <c r="CI5" i="10" s="1"/>
  <c r="CM76" i="10"/>
  <c r="CK136" i="10"/>
  <c r="CK138" i="10" s="1"/>
  <c r="CH13" i="10"/>
  <c r="CH19" i="10" s="1"/>
  <c r="CI34" i="10" s="1"/>
  <c r="CI36" i="10" s="1"/>
  <c r="CD8" i="10"/>
  <c r="CD28" i="10" s="1"/>
  <c r="CD24" i="10"/>
  <c r="CH25" i="10"/>
  <c r="CF91" i="7"/>
  <c r="CF93" i="7" s="1"/>
  <c r="CK118" i="7"/>
  <c r="CK120" i="7" s="1"/>
  <c r="CH16" i="7" s="1"/>
  <c r="CL117" i="7"/>
  <c r="CL118" i="7" s="1"/>
  <c r="CL120" i="7" s="1"/>
  <c r="CI16" i="7" s="1"/>
  <c r="B16" i="7" s="1"/>
  <c r="CJ69" i="7"/>
  <c r="CJ71" i="7" s="1"/>
  <c r="CG4" i="7" s="1"/>
  <c r="CK68" i="7"/>
  <c r="CC24" i="7"/>
  <c r="CC8" i="7"/>
  <c r="CC26" i="7" s="1"/>
  <c r="CH86" i="7"/>
  <c r="CG87" i="7"/>
  <c r="CG89" i="7" s="1"/>
  <c r="CD7" i="7" s="1"/>
  <c r="CD25" i="7" s="1"/>
  <c r="CJ122" i="7"/>
  <c r="CJ124" i="7" s="1"/>
  <c r="CG13" i="7"/>
  <c r="CG17" i="7" s="1"/>
  <c r="CH32" i="7" s="1"/>
  <c r="CH34" i="7" s="1"/>
  <c r="CI34" i="7" s="1"/>
  <c r="CD6" i="7"/>
  <c r="CF22" i="7"/>
  <c r="CL74" i="7"/>
  <c r="CL75" i="7" s="1"/>
  <c r="CL77" i="7" s="1"/>
  <c r="CI5" i="7" s="1"/>
  <c r="CK75" i="7"/>
  <c r="CK77" i="7" s="1"/>
  <c r="CH5" i="7" s="1"/>
  <c r="CI80" i="7"/>
  <c r="CH81" i="7"/>
  <c r="CH83" i="7" s="1"/>
  <c r="CL105" i="7"/>
  <c r="CL106" i="7" s="1"/>
  <c r="CL108" i="7" s="1"/>
  <c r="CI14" i="7" s="1"/>
  <c r="B14" i="7" s="1"/>
  <c r="CK106" i="7"/>
  <c r="CK108" i="7" s="1"/>
  <c r="CH14" i="7" s="1"/>
  <c r="CL99" i="7"/>
  <c r="CL100" i="7" s="1"/>
  <c r="CL102" i="7" s="1"/>
  <c r="CK100" i="7"/>
  <c r="CK102" i="7" s="1"/>
  <c r="CL75" i="4"/>
  <c r="CL77" i="4" s="1"/>
  <c r="CI5" i="4" s="1"/>
  <c r="CM74" i="4"/>
  <c r="CG81" i="4"/>
  <c r="CG83" i="4" s="1"/>
  <c r="CD6" i="4" s="1"/>
  <c r="CD24" i="4" s="1"/>
  <c r="CH80" i="4"/>
  <c r="CJ100" i="4"/>
  <c r="CJ102" i="4" s="1"/>
  <c r="CK99" i="4"/>
  <c r="CI122" i="4"/>
  <c r="CI124" i="4" s="1"/>
  <c r="CF13" i="4"/>
  <c r="CF17" i="4" s="1"/>
  <c r="CJ118" i="4"/>
  <c r="CJ120" i="4" s="1"/>
  <c r="CG16" i="4" s="1"/>
  <c r="CK117" i="4"/>
  <c r="CK105" i="4"/>
  <c r="CJ106" i="4"/>
  <c r="CJ108" i="4" s="1"/>
  <c r="CG14" i="4" s="1"/>
  <c r="CG23" i="4" s="1"/>
  <c r="CB8" i="4"/>
  <c r="CB26" i="4" s="1"/>
  <c r="CB22" i="4"/>
  <c r="CE91" i="4"/>
  <c r="CE93" i="4" s="1"/>
  <c r="CG86" i="4"/>
  <c r="CF87" i="4"/>
  <c r="CF89" i="4" s="1"/>
  <c r="CC7" i="4" s="1"/>
  <c r="CC25" i="4" s="1"/>
  <c r="CC4" i="4"/>
  <c r="CK112" i="4"/>
  <c r="CK114" i="4" s="1"/>
  <c r="CH15" i="4" s="1"/>
  <c r="CL111" i="4"/>
  <c r="CG69" i="4"/>
  <c r="CG71" i="4" s="1"/>
  <c r="CH68" i="4"/>
  <c r="CK88" i="14" l="1"/>
  <c r="CJ89" i="14"/>
  <c r="CJ91" i="14" s="1"/>
  <c r="CG7" i="14" s="1"/>
  <c r="CG27" i="14" s="1"/>
  <c r="CL136" i="14"/>
  <c r="D136" i="14" s="1"/>
  <c r="CI13" i="14"/>
  <c r="CI19" i="14" s="1"/>
  <c r="CJ34" i="14" s="1"/>
  <c r="CJ36" i="14" s="1"/>
  <c r="CI83" i="14"/>
  <c r="CI85" i="14" s="1"/>
  <c r="CF6" i="14" s="1"/>
  <c r="CF26" i="14" s="1"/>
  <c r="CJ82" i="14"/>
  <c r="CO119" i="14"/>
  <c r="CN120" i="14"/>
  <c r="CN122" i="14" s="1"/>
  <c r="CK15" i="14" s="1"/>
  <c r="CK70" i="14"/>
  <c r="CJ71" i="14"/>
  <c r="CJ73" i="14" s="1"/>
  <c r="CN101" i="14"/>
  <c r="CM102" i="14"/>
  <c r="CM104" i="14" s="1"/>
  <c r="CN126" i="14"/>
  <c r="CN128" i="14" s="1"/>
  <c r="CN16" i="14" s="1"/>
  <c r="CO125" i="14"/>
  <c r="CM77" i="14"/>
  <c r="CM79" i="14" s="1"/>
  <c r="CJ5" i="14" s="1"/>
  <c r="CN76" i="14"/>
  <c r="CN131" i="14"/>
  <c r="CN132" i="14" s="1"/>
  <c r="CM134" i="14"/>
  <c r="CJ18" i="14" s="1"/>
  <c r="CF4" i="14"/>
  <c r="CN114" i="14"/>
  <c r="CN116" i="14" s="1"/>
  <c r="CK17" i="14" s="1"/>
  <c r="CO113" i="14"/>
  <c r="CN107" i="14"/>
  <c r="CM108" i="14"/>
  <c r="CM110" i="14" s="1"/>
  <c r="CJ14" i="14" s="1"/>
  <c r="CI25" i="14"/>
  <c r="CE24" i="14"/>
  <c r="CE8" i="14"/>
  <c r="CE28" i="14" s="1"/>
  <c r="CH93" i="14"/>
  <c r="CH95" i="14" s="1"/>
  <c r="CK88" i="13"/>
  <c r="CJ89" i="13"/>
  <c r="CJ91" i="13" s="1"/>
  <c r="CG7" i="13" s="1"/>
  <c r="CG27" i="13" s="1"/>
  <c r="CO125" i="13"/>
  <c r="CN126" i="13"/>
  <c r="CN128" i="13" s="1"/>
  <c r="CN16" i="13" s="1"/>
  <c r="CL136" i="13"/>
  <c r="D136" i="13" s="1"/>
  <c r="CI13" i="13"/>
  <c r="CI19" i="13" s="1"/>
  <c r="CJ34" i="13" s="1"/>
  <c r="CJ36" i="13" s="1"/>
  <c r="CO107" i="13"/>
  <c r="CN108" i="13"/>
  <c r="CN110" i="13" s="1"/>
  <c r="CK14" i="13" s="1"/>
  <c r="CN76" i="13"/>
  <c r="CM77" i="13"/>
  <c r="CM79" i="13" s="1"/>
  <c r="CJ5" i="13" s="1"/>
  <c r="CJ25" i="13" s="1"/>
  <c r="CN114" i="13"/>
  <c r="CN116" i="13" s="1"/>
  <c r="CK17" i="13" s="1"/>
  <c r="CO113" i="13"/>
  <c r="CN120" i="13"/>
  <c r="CN122" i="13" s="1"/>
  <c r="CK15" i="13" s="1"/>
  <c r="CO119" i="13"/>
  <c r="CK70" i="13"/>
  <c r="CJ71" i="13"/>
  <c r="CJ73" i="13" s="1"/>
  <c r="CK82" i="13"/>
  <c r="CJ83" i="13"/>
  <c r="CJ85" i="13" s="1"/>
  <c r="CG6" i="13" s="1"/>
  <c r="CG26" i="13" s="1"/>
  <c r="CM102" i="13"/>
  <c r="CM104" i="13" s="1"/>
  <c r="CN101" i="13"/>
  <c r="CE24" i="13"/>
  <c r="CE8" i="13"/>
  <c r="CE28" i="13" s="1"/>
  <c r="CN132" i="13"/>
  <c r="CN134" i="13" s="1"/>
  <c r="CN18" i="13" s="1"/>
  <c r="CO131" i="13"/>
  <c r="CI93" i="13"/>
  <c r="CI95" i="13" s="1"/>
  <c r="CF4" i="13"/>
  <c r="CO125" i="10"/>
  <c r="CN126" i="10"/>
  <c r="CN128" i="10" s="1"/>
  <c r="CO119" i="10"/>
  <c r="CN120" i="10"/>
  <c r="CN122" i="10" s="1"/>
  <c r="CK15" i="10" s="1"/>
  <c r="CH93" i="10"/>
  <c r="CH95" i="10" s="1"/>
  <c r="CJ82" i="10"/>
  <c r="CI83" i="10"/>
  <c r="CI85" i="10" s="1"/>
  <c r="CF6" i="10" s="1"/>
  <c r="CF26" i="10" s="1"/>
  <c r="CM108" i="10"/>
  <c r="CM110" i="10" s="1"/>
  <c r="CJ14" i="10" s="1"/>
  <c r="CN107" i="10"/>
  <c r="CF4" i="10"/>
  <c r="CK70" i="10"/>
  <c r="CJ71" i="10"/>
  <c r="CJ73" i="10" s="1"/>
  <c r="CO113" i="10"/>
  <c r="CN114" i="10"/>
  <c r="CN116" i="10" s="1"/>
  <c r="CK17" i="10" s="1"/>
  <c r="CJ89" i="10"/>
  <c r="CJ91" i="10" s="1"/>
  <c r="CG7" i="10" s="1"/>
  <c r="CG27" i="10" s="1"/>
  <c r="CK88" i="10"/>
  <c r="CN76" i="10"/>
  <c r="CM77" i="10"/>
  <c r="CM79" i="10" s="1"/>
  <c r="CJ5" i="10" s="1"/>
  <c r="CM132" i="10"/>
  <c r="CM134" i="10" s="1"/>
  <c r="CN131" i="10"/>
  <c r="CM102" i="10"/>
  <c r="CM104" i="10" s="1"/>
  <c r="CN101" i="10"/>
  <c r="CI25" i="10"/>
  <c r="CE8" i="10"/>
  <c r="CE28" i="10" s="1"/>
  <c r="CE24" i="10"/>
  <c r="CL136" i="10"/>
  <c r="D136" i="10" s="1"/>
  <c r="CI13" i="10"/>
  <c r="CI19" i="10" s="1"/>
  <c r="CJ34" i="10" s="1"/>
  <c r="CJ36" i="10" s="1"/>
  <c r="CK69" i="7"/>
  <c r="CK71" i="7" s="1"/>
  <c r="CH4" i="7" s="1"/>
  <c r="CL68" i="7"/>
  <c r="CL69" i="7" s="1"/>
  <c r="CL71" i="7" s="1"/>
  <c r="CI4" i="7" s="1"/>
  <c r="CL122" i="7"/>
  <c r="CI13" i="7"/>
  <c r="CI22" i="7"/>
  <c r="B4" i="7"/>
  <c r="CK122" i="7"/>
  <c r="CK124" i="7" s="1"/>
  <c r="CL124" i="7" s="1"/>
  <c r="CH13" i="7"/>
  <c r="CH17" i="7" s="1"/>
  <c r="CI32" i="7" s="1"/>
  <c r="CE6" i="7"/>
  <c r="CI86" i="7"/>
  <c r="CH87" i="7"/>
  <c r="CH89" i="7" s="1"/>
  <c r="CE7" i="7" s="1"/>
  <c r="CE25" i="7" s="1"/>
  <c r="CH23" i="7"/>
  <c r="CG22" i="7"/>
  <c r="CJ80" i="7"/>
  <c r="CI81" i="7"/>
  <c r="CI83" i="7" s="1"/>
  <c r="CI23" i="7"/>
  <c r="B5" i="7"/>
  <c r="CG91" i="7"/>
  <c r="CG93" i="7" s="1"/>
  <c r="CD24" i="7"/>
  <c r="CD8" i="7"/>
  <c r="CD26" i="7" s="1"/>
  <c r="CL112" i="4"/>
  <c r="CL114" i="4" s="1"/>
  <c r="CI15" i="4" s="1"/>
  <c r="CM111" i="4"/>
  <c r="CF91" i="4"/>
  <c r="CF93" i="4"/>
  <c r="CN74" i="4"/>
  <c r="CM75" i="4"/>
  <c r="CM77" i="4" s="1"/>
  <c r="CJ5" i="4" s="1"/>
  <c r="CK106" i="4"/>
  <c r="CK108" i="4" s="1"/>
  <c r="CH14" i="4" s="1"/>
  <c r="CH23" i="4" s="1"/>
  <c r="CL105" i="4"/>
  <c r="CI68" i="4"/>
  <c r="CH69" i="4"/>
  <c r="CH71" i="4" s="1"/>
  <c r="CL117" i="4"/>
  <c r="CK118" i="4"/>
  <c r="CK120" i="4" s="1"/>
  <c r="CH16" i="4" s="1"/>
  <c r="CD4" i="4"/>
  <c r="CC8" i="4"/>
  <c r="CC26" i="4" s="1"/>
  <c r="CC22" i="4"/>
  <c r="CL99" i="4"/>
  <c r="CK100" i="4"/>
  <c r="CK102" i="4" s="1"/>
  <c r="CJ122" i="4"/>
  <c r="CJ124" i="4" s="1"/>
  <c r="CG13" i="4"/>
  <c r="CG17" i="4" s="1"/>
  <c r="CI80" i="4"/>
  <c r="CH81" i="4"/>
  <c r="CH83" i="4" s="1"/>
  <c r="CE6" i="4" s="1"/>
  <c r="CE24" i="4" s="1"/>
  <c r="CH86" i="4"/>
  <c r="CG87" i="4"/>
  <c r="CG89" i="4" s="1"/>
  <c r="CD7" i="4" s="1"/>
  <c r="CD25" i="4" s="1"/>
  <c r="CP125" i="14" l="1"/>
  <c r="CO126" i="14"/>
  <c r="CO128" i="14" s="1"/>
  <c r="CO16" i="14" s="1"/>
  <c r="CL70" i="14"/>
  <c r="CK71" i="14"/>
  <c r="CK73" i="14" s="1"/>
  <c r="CP119" i="14"/>
  <c r="CO120" i="14"/>
  <c r="CO122" i="14" s="1"/>
  <c r="CL15" i="14" s="1"/>
  <c r="CK82" i="14"/>
  <c r="CJ83" i="14"/>
  <c r="CJ85" i="14" s="1"/>
  <c r="CG6" i="14" s="1"/>
  <c r="CG26" i="14" s="1"/>
  <c r="CO101" i="14"/>
  <c r="CN102" i="14"/>
  <c r="CN104" i="14" s="1"/>
  <c r="CI95" i="14"/>
  <c r="CN134" i="14"/>
  <c r="CK18" i="14" s="1"/>
  <c r="CO131" i="14"/>
  <c r="CO132" i="14" s="1"/>
  <c r="CL88" i="14"/>
  <c r="CK89" i="14"/>
  <c r="CK91" i="14" s="1"/>
  <c r="CH7" i="14" s="1"/>
  <c r="CH27" i="14" s="1"/>
  <c r="CG4" i="14"/>
  <c r="CO107" i="14"/>
  <c r="CN108" i="14"/>
  <c r="CN110" i="14" s="1"/>
  <c r="CK14" i="14" s="1"/>
  <c r="CF8" i="14"/>
  <c r="CF28" i="14" s="1"/>
  <c r="CF24" i="14"/>
  <c r="CI93" i="14"/>
  <c r="CO76" i="14"/>
  <c r="CN77" i="14"/>
  <c r="CN79" i="14" s="1"/>
  <c r="CK5" i="14" s="1"/>
  <c r="CK25" i="14" s="1"/>
  <c r="CM136" i="14"/>
  <c r="CJ13" i="14"/>
  <c r="CJ19" i="14" s="1"/>
  <c r="CK34" i="14" s="1"/>
  <c r="CK36" i="14" s="1"/>
  <c r="CO114" i="14"/>
  <c r="CO116" i="14" s="1"/>
  <c r="CL17" i="14" s="1"/>
  <c r="CP113" i="14"/>
  <c r="CJ25" i="14"/>
  <c r="CL138" i="14"/>
  <c r="CO120" i="13"/>
  <c r="CO122" i="13" s="1"/>
  <c r="CL15" i="13" s="1"/>
  <c r="CP119" i="13"/>
  <c r="CF24" i="13"/>
  <c r="CF8" i="13"/>
  <c r="CF28" i="13" s="1"/>
  <c r="CP131" i="13"/>
  <c r="CQ131" i="13" s="1"/>
  <c r="CO132" i="13"/>
  <c r="CO134" i="13" s="1"/>
  <c r="CO18" i="13" s="1"/>
  <c r="CM136" i="13"/>
  <c r="CJ13" i="13"/>
  <c r="CJ19" i="13" s="1"/>
  <c r="CK34" i="13" s="1"/>
  <c r="CK36" i="13" s="1"/>
  <c r="CP125" i="13"/>
  <c r="CO126" i="13"/>
  <c r="CO128" i="13" s="1"/>
  <c r="CO16" i="13" s="1"/>
  <c r="CN102" i="13"/>
  <c r="CN104" i="13" s="1"/>
  <c r="CO101" i="13"/>
  <c r="CK83" i="13"/>
  <c r="CK85" i="13" s="1"/>
  <c r="CH6" i="13" s="1"/>
  <c r="CH26" i="13" s="1"/>
  <c r="CL82" i="13"/>
  <c r="CL88" i="13"/>
  <c r="CK89" i="13"/>
  <c r="CK91" i="13" s="1"/>
  <c r="CH7" i="13" s="1"/>
  <c r="CH27" i="13" s="1"/>
  <c r="CP113" i="13"/>
  <c r="CO114" i="13"/>
  <c r="CO116" i="13" s="1"/>
  <c r="CL17" i="13" s="1"/>
  <c r="CO76" i="13"/>
  <c r="CN77" i="13"/>
  <c r="CN79" i="13" s="1"/>
  <c r="CK5" i="13" s="1"/>
  <c r="CK25" i="13" s="1"/>
  <c r="CO108" i="13"/>
  <c r="CO110" i="13" s="1"/>
  <c r="CL14" i="13" s="1"/>
  <c r="CP107" i="13"/>
  <c r="CJ93" i="13"/>
  <c r="CJ95" i="13" s="1"/>
  <c r="CG4" i="13"/>
  <c r="CL138" i="13"/>
  <c r="CM138" i="13" s="1"/>
  <c r="CL70" i="13"/>
  <c r="CK71" i="13"/>
  <c r="CK73" i="13" s="1"/>
  <c r="CI93" i="10"/>
  <c r="CI95" i="10" s="1"/>
  <c r="CO126" i="10"/>
  <c r="CO128" i="10" s="1"/>
  <c r="CP125" i="10"/>
  <c r="CO120" i="10"/>
  <c r="CO122" i="10" s="1"/>
  <c r="CL15" i="10" s="1"/>
  <c r="CP119" i="10"/>
  <c r="CK82" i="10"/>
  <c r="CJ83" i="10"/>
  <c r="CJ85" i="10" s="1"/>
  <c r="CG6" i="10" s="1"/>
  <c r="CG26" i="10" s="1"/>
  <c r="CG4" i="10"/>
  <c r="CP113" i="10"/>
  <c r="CO114" i="10"/>
  <c r="CO116" i="10" s="1"/>
  <c r="CL17" i="10" s="1"/>
  <c r="CF24" i="10"/>
  <c r="CF8" i="10"/>
  <c r="CF28" i="10" s="1"/>
  <c r="CO101" i="10"/>
  <c r="CN102" i="10"/>
  <c r="CN104" i="10" s="1"/>
  <c r="CN108" i="10"/>
  <c r="CN110" i="10" s="1"/>
  <c r="CK14" i="10" s="1"/>
  <c r="CO107" i="10"/>
  <c r="CO131" i="10"/>
  <c r="CN132" i="10"/>
  <c r="CN134" i="10" s="1"/>
  <c r="CL138" i="10"/>
  <c r="CO76" i="10"/>
  <c r="CN77" i="10"/>
  <c r="CN79" i="10" s="1"/>
  <c r="CK5" i="10" s="1"/>
  <c r="CM136" i="10"/>
  <c r="CJ13" i="10"/>
  <c r="CJ19" i="10" s="1"/>
  <c r="CK34" i="10" s="1"/>
  <c r="CK36" i="10" s="1"/>
  <c r="CL88" i="10"/>
  <c r="CK89" i="10"/>
  <c r="CK91" i="10" s="1"/>
  <c r="CH7" i="10" s="1"/>
  <c r="CH27" i="10" s="1"/>
  <c r="CK71" i="10"/>
  <c r="CK73" i="10" s="1"/>
  <c r="CL70" i="10"/>
  <c r="CJ25" i="10"/>
  <c r="CJ86" i="7"/>
  <c r="CI87" i="7"/>
  <c r="CI89" i="7" s="1"/>
  <c r="CF7" i="7" s="1"/>
  <c r="CF25" i="7" s="1"/>
  <c r="CI17" i="7"/>
  <c r="B13" i="7"/>
  <c r="CK80" i="7"/>
  <c r="CJ81" i="7"/>
  <c r="CJ83" i="7" s="1"/>
  <c r="CH91" i="7"/>
  <c r="D122" i="7"/>
  <c r="CE24" i="7"/>
  <c r="CE8" i="7"/>
  <c r="CE26" i="7" s="1"/>
  <c r="CH93" i="7"/>
  <c r="B23" i="7"/>
  <c r="CH22" i="7"/>
  <c r="B22" i="7" s="1"/>
  <c r="CF6" i="7"/>
  <c r="CI91" i="7"/>
  <c r="CL106" i="4"/>
  <c r="CL108" i="4" s="1"/>
  <c r="CI14" i="4" s="1"/>
  <c r="CM105" i="4"/>
  <c r="CL100" i="4"/>
  <c r="CL102" i="4" s="1"/>
  <c r="CM99" i="4"/>
  <c r="CG91" i="4"/>
  <c r="CG93" i="4" s="1"/>
  <c r="CO74" i="4"/>
  <c r="CN75" i="4"/>
  <c r="CN77" i="4" s="1"/>
  <c r="CK5" i="4" s="1"/>
  <c r="CL118" i="4"/>
  <c r="CL120" i="4" s="1"/>
  <c r="CI16" i="4" s="1"/>
  <c r="CM117" i="4"/>
  <c r="CN111" i="4"/>
  <c r="CM112" i="4"/>
  <c r="CM114" i="4" s="1"/>
  <c r="CJ15" i="4" s="1"/>
  <c r="CK122" i="4"/>
  <c r="CK124" i="4" s="1"/>
  <c r="CH13" i="4"/>
  <c r="CH17" i="4" s="1"/>
  <c r="CL122" i="4"/>
  <c r="D122" i="4" s="1"/>
  <c r="CI13" i="4"/>
  <c r="CD22" i="4"/>
  <c r="CD8" i="4"/>
  <c r="CD26" i="4" s="1"/>
  <c r="CE4" i="4"/>
  <c r="CJ68" i="4"/>
  <c r="CI69" i="4"/>
  <c r="CI71" i="4" s="1"/>
  <c r="CI23" i="4"/>
  <c r="CI86" i="4"/>
  <c r="CH87" i="4"/>
  <c r="CH89" i="4" s="1"/>
  <c r="CE7" i="4" s="1"/>
  <c r="CE25" i="4" s="1"/>
  <c r="CJ80" i="4"/>
  <c r="CI81" i="4"/>
  <c r="CI83" i="4" s="1"/>
  <c r="CF6" i="4" s="1"/>
  <c r="CF24" i="4" s="1"/>
  <c r="CQ132" i="13" l="1"/>
  <c r="CQ134" i="13" s="1"/>
  <c r="CQ18" i="13" s="1"/>
  <c r="CR131" i="13"/>
  <c r="CM138" i="14"/>
  <c r="CM88" i="14"/>
  <c r="CL89" i="14"/>
  <c r="CL91" i="14" s="1"/>
  <c r="CI7" i="14" s="1"/>
  <c r="CI27" i="14" s="1"/>
  <c r="CP120" i="14"/>
  <c r="CP122" i="14" s="1"/>
  <c r="CM15" i="14" s="1"/>
  <c r="CQ119" i="14"/>
  <c r="CK83" i="14"/>
  <c r="CK85" i="14" s="1"/>
  <c r="CH6" i="14" s="1"/>
  <c r="CH26" i="14" s="1"/>
  <c r="CL82" i="14"/>
  <c r="CP114" i="14"/>
  <c r="CP116" i="14" s="1"/>
  <c r="CM17" i="14" s="1"/>
  <c r="CQ113" i="14"/>
  <c r="CP76" i="14"/>
  <c r="CO77" i="14"/>
  <c r="CO79" i="14" s="1"/>
  <c r="CL5" i="14" s="1"/>
  <c r="CL25" i="14" s="1"/>
  <c r="CL71" i="14"/>
  <c r="CL73" i="14" s="1"/>
  <c r="CM70" i="14"/>
  <c r="CP131" i="14"/>
  <c r="CP132" i="14" s="1"/>
  <c r="CO134" i="14"/>
  <c r="CL18" i="14" s="1"/>
  <c r="CP107" i="14"/>
  <c r="CO108" i="14"/>
  <c r="CO110" i="14" s="1"/>
  <c r="CL14" i="14" s="1"/>
  <c r="CO102" i="14"/>
  <c r="CO104" i="14" s="1"/>
  <c r="CP101" i="14"/>
  <c r="CH4" i="14"/>
  <c r="CG24" i="14"/>
  <c r="CG8" i="14"/>
  <c r="CG28" i="14" s="1"/>
  <c r="CP126" i="14"/>
  <c r="CP128" i="14" s="1"/>
  <c r="CP16" i="14" s="1"/>
  <c r="CQ125" i="14"/>
  <c r="CN136" i="14"/>
  <c r="CK13" i="14"/>
  <c r="CK19" i="14" s="1"/>
  <c r="CL34" i="14" s="1"/>
  <c r="CL36" i="14" s="1"/>
  <c r="CJ93" i="14"/>
  <c r="CJ95" i="14" s="1"/>
  <c r="CK93" i="13"/>
  <c r="CK95" i="13" s="1"/>
  <c r="CH4" i="13"/>
  <c r="CP126" i="13"/>
  <c r="CP128" i="13" s="1"/>
  <c r="CP16" i="13" s="1"/>
  <c r="CQ125" i="13"/>
  <c r="CN136" i="13"/>
  <c r="CN138" i="13" s="1"/>
  <c r="CK13" i="13"/>
  <c r="CK19" i="13" s="1"/>
  <c r="CL34" i="13" s="1"/>
  <c r="CL36" i="13" s="1"/>
  <c r="CG24" i="13"/>
  <c r="CG8" i="13"/>
  <c r="CG28" i="13" s="1"/>
  <c r="CQ119" i="13"/>
  <c r="CP120" i="13"/>
  <c r="CP122" i="13" s="1"/>
  <c r="CM15" i="13" s="1"/>
  <c r="CP132" i="13"/>
  <c r="CP134" i="13" s="1"/>
  <c r="CP18" i="13" s="1"/>
  <c r="CQ113" i="13"/>
  <c r="CP114" i="13"/>
  <c r="CP116" i="13" s="1"/>
  <c r="CM17" i="13" s="1"/>
  <c r="CM82" i="13"/>
  <c r="CL83" i="13"/>
  <c r="CL85" i="13" s="1"/>
  <c r="CI6" i="13" s="1"/>
  <c r="CI26" i="13" s="1"/>
  <c r="CO102" i="13"/>
  <c r="CO104" i="13" s="1"/>
  <c r="CP101" i="13"/>
  <c r="CL71" i="13"/>
  <c r="CL73" i="13" s="1"/>
  <c r="CM70" i="13"/>
  <c r="CQ107" i="13"/>
  <c r="CP108" i="13"/>
  <c r="CP110" i="13" s="1"/>
  <c r="CM14" i="13" s="1"/>
  <c r="CP76" i="13"/>
  <c r="CO77" i="13"/>
  <c r="CO79" i="13" s="1"/>
  <c r="CL5" i="13" s="1"/>
  <c r="CL25" i="13" s="1"/>
  <c r="CM88" i="13"/>
  <c r="CL89" i="13"/>
  <c r="CL91" i="13" s="1"/>
  <c r="CI7" i="13" s="1"/>
  <c r="CI27" i="13" s="1"/>
  <c r="CP126" i="10"/>
  <c r="CP128" i="10" s="1"/>
  <c r="CQ125" i="10"/>
  <c r="CP120" i="10"/>
  <c r="CP122" i="10" s="1"/>
  <c r="CM15" i="10" s="1"/>
  <c r="CQ119" i="10"/>
  <c r="CJ93" i="10"/>
  <c r="CJ95" i="10" s="1"/>
  <c r="CK83" i="10"/>
  <c r="CK85" i="10" s="1"/>
  <c r="CH6" i="10" s="1"/>
  <c r="CH26" i="10" s="1"/>
  <c r="CL82" i="10"/>
  <c r="CO132" i="10"/>
  <c r="CO134" i="10" s="1"/>
  <c r="CP131" i="10"/>
  <c r="CP101" i="10"/>
  <c r="CO102" i="10"/>
  <c r="CO104" i="10" s="1"/>
  <c r="CM70" i="10"/>
  <c r="CL71" i="10"/>
  <c r="CL73" i="10" s="1"/>
  <c r="CP114" i="10"/>
  <c r="CP116" i="10" s="1"/>
  <c r="CM17" i="10" s="1"/>
  <c r="CQ113" i="10"/>
  <c r="CN136" i="10"/>
  <c r="CK13" i="10"/>
  <c r="CK19" i="10" s="1"/>
  <c r="CL34" i="10" s="1"/>
  <c r="CL36" i="10" s="1"/>
  <c r="CH4" i="10"/>
  <c r="CM88" i="10"/>
  <c r="CL89" i="10"/>
  <c r="CL91" i="10" s="1"/>
  <c r="CI7" i="10" s="1"/>
  <c r="CI27" i="10" s="1"/>
  <c r="CK25" i="10"/>
  <c r="CP76" i="10"/>
  <c r="CO77" i="10"/>
  <c r="CO79" i="10" s="1"/>
  <c r="CL5" i="10" s="1"/>
  <c r="CO108" i="10"/>
  <c r="CO110" i="10" s="1"/>
  <c r="CL14" i="10" s="1"/>
  <c r="CP107" i="10"/>
  <c r="CG8" i="10"/>
  <c r="CG28" i="10" s="1"/>
  <c r="CG24" i="10"/>
  <c r="CM138" i="10"/>
  <c r="CF24" i="7"/>
  <c r="CF8" i="7"/>
  <c r="CF26" i="7" s="1"/>
  <c r="CI93" i="7"/>
  <c r="CK81" i="7"/>
  <c r="CK83" i="7" s="1"/>
  <c r="CL80" i="7"/>
  <c r="CL81" i="7" s="1"/>
  <c r="CL83" i="7" s="1"/>
  <c r="CG6" i="7"/>
  <c r="CK86" i="7"/>
  <c r="CJ87" i="7"/>
  <c r="CJ89" i="7" s="1"/>
  <c r="CG7" i="7" s="1"/>
  <c r="CG25" i="7" s="1"/>
  <c r="CN112" i="4"/>
  <c r="CN114" i="4" s="1"/>
  <c r="CK15" i="4" s="1"/>
  <c r="CO111" i="4"/>
  <c r="CN117" i="4"/>
  <c r="CM118" i="4"/>
  <c r="CM120" i="4" s="1"/>
  <c r="CJ16" i="4" s="1"/>
  <c r="CP74" i="4"/>
  <c r="CO75" i="4"/>
  <c r="CO77" i="4" s="1"/>
  <c r="CL5" i="4" s="1"/>
  <c r="CN99" i="4"/>
  <c r="CM100" i="4"/>
  <c r="CM102" i="4" s="1"/>
  <c r="CM106" i="4"/>
  <c r="CM108" i="4" s="1"/>
  <c r="CJ14" i="4" s="1"/>
  <c r="CJ23" i="4" s="1"/>
  <c r="CN105" i="4"/>
  <c r="CL124" i="4"/>
  <c r="CJ86" i="4"/>
  <c r="CI87" i="4"/>
  <c r="CI89" i="4" s="1"/>
  <c r="CF7" i="4" s="1"/>
  <c r="CF25" i="4" s="1"/>
  <c r="CF4" i="4"/>
  <c r="CK68" i="4"/>
  <c r="CJ69" i="4"/>
  <c r="CJ71" i="4" s="1"/>
  <c r="CE8" i="4"/>
  <c r="CE26" i="4" s="1"/>
  <c r="CE22" i="4"/>
  <c r="CH91" i="4"/>
  <c r="CH93" i="4" s="1"/>
  <c r="CI17" i="4"/>
  <c r="CK80" i="4"/>
  <c r="CJ81" i="4"/>
  <c r="CJ83" i="4" s="1"/>
  <c r="CG6" i="4" s="1"/>
  <c r="CG24" i="4" s="1"/>
  <c r="CS131" i="13" l="1"/>
  <c r="CR132" i="13"/>
  <c r="CR134" i="13" s="1"/>
  <c r="CR18" i="13" s="1"/>
  <c r="CQ131" i="14"/>
  <c r="CQ132" i="14" s="1"/>
  <c r="CP134" i="14"/>
  <c r="CM18" i="14" s="1"/>
  <c r="CN70" i="14"/>
  <c r="CM71" i="14"/>
  <c r="CM73" i="14" s="1"/>
  <c r="CQ114" i="14"/>
  <c r="CQ116" i="14" s="1"/>
  <c r="CN17" i="14" s="1"/>
  <c r="CR113" i="14"/>
  <c r="CM82" i="14"/>
  <c r="CL83" i="14"/>
  <c r="CL85" i="14" s="1"/>
  <c r="CI6" i="14" s="1"/>
  <c r="CI26" i="14" s="1"/>
  <c r="CI4" i="14"/>
  <c r="CK93" i="14"/>
  <c r="CK95" i="14" s="1"/>
  <c r="CQ101" i="14"/>
  <c r="CP102" i="14"/>
  <c r="CP104" i="14" s="1"/>
  <c r="CM89" i="14"/>
  <c r="CM91" i="14" s="1"/>
  <c r="CJ7" i="14" s="1"/>
  <c r="CJ27" i="14" s="1"/>
  <c r="CN88" i="14"/>
  <c r="CQ76" i="14"/>
  <c r="CP77" i="14"/>
  <c r="CP79" i="14" s="1"/>
  <c r="CM5" i="14" s="1"/>
  <c r="CH24" i="14"/>
  <c r="CH8" i="14"/>
  <c r="CH28" i="14" s="1"/>
  <c r="CR119" i="14"/>
  <c r="CQ120" i="14"/>
  <c r="CQ122" i="14" s="1"/>
  <c r="CN15" i="14" s="1"/>
  <c r="CO136" i="14"/>
  <c r="CL13" i="14"/>
  <c r="CL19" i="14" s="1"/>
  <c r="CM34" i="14" s="1"/>
  <c r="CM36" i="14" s="1"/>
  <c r="CQ107" i="14"/>
  <c r="CP108" i="14"/>
  <c r="CP110" i="14" s="1"/>
  <c r="CM14" i="14" s="1"/>
  <c r="CN138" i="14"/>
  <c r="CQ126" i="14"/>
  <c r="CQ128" i="14" s="1"/>
  <c r="CQ16" i="14" s="1"/>
  <c r="CR125" i="14"/>
  <c r="CQ114" i="13"/>
  <c r="CQ116" i="13" s="1"/>
  <c r="CN17" i="13" s="1"/>
  <c r="CR113" i="13"/>
  <c r="CR119" i="13"/>
  <c r="CQ120" i="13"/>
  <c r="CQ122" i="13" s="1"/>
  <c r="CN15" i="13" s="1"/>
  <c r="CN88" i="13"/>
  <c r="CM89" i="13"/>
  <c r="CM91" i="13" s="1"/>
  <c r="CJ7" i="13" s="1"/>
  <c r="CJ27" i="13" s="1"/>
  <c r="CL93" i="13"/>
  <c r="D93" i="13" s="1"/>
  <c r="CI4" i="13"/>
  <c r="CP102" i="13"/>
  <c r="CP104" i="13" s="1"/>
  <c r="CQ101" i="13"/>
  <c r="CH24" i="13"/>
  <c r="CH8" i="13"/>
  <c r="CH28" i="13" s="1"/>
  <c r="CO136" i="13"/>
  <c r="CO138" i="13" s="1"/>
  <c r="CL13" i="13"/>
  <c r="CL19" i="13" s="1"/>
  <c r="CM34" i="13" s="1"/>
  <c r="CM36" i="13" s="1"/>
  <c r="CN70" i="13"/>
  <c r="CM71" i="13"/>
  <c r="CM73" i="13" s="1"/>
  <c r="CQ126" i="13"/>
  <c r="CQ128" i="13" s="1"/>
  <c r="CQ16" i="13" s="1"/>
  <c r="CR125" i="13"/>
  <c r="CQ76" i="13"/>
  <c r="CP77" i="13"/>
  <c r="CP79" i="13" s="1"/>
  <c r="CM5" i="13" s="1"/>
  <c r="CM25" i="13" s="1"/>
  <c r="CQ108" i="13"/>
  <c r="CQ110" i="13" s="1"/>
  <c r="CN14" i="13" s="1"/>
  <c r="CR107" i="13"/>
  <c r="CM83" i="13"/>
  <c r="CM85" i="13" s="1"/>
  <c r="CJ6" i="13" s="1"/>
  <c r="CJ26" i="13" s="1"/>
  <c r="CN82" i="13"/>
  <c r="CQ126" i="10"/>
  <c r="CQ128" i="10" s="1"/>
  <c r="CR125" i="10"/>
  <c r="CK93" i="10"/>
  <c r="CK95" i="10" s="1"/>
  <c r="CQ120" i="10"/>
  <c r="CQ122" i="10" s="1"/>
  <c r="CN15" i="10" s="1"/>
  <c r="CR119" i="10"/>
  <c r="CM82" i="10"/>
  <c r="CL83" i="10"/>
  <c r="CL85" i="10" s="1"/>
  <c r="CI6" i="10" s="1"/>
  <c r="CI26" i="10" s="1"/>
  <c r="CH8" i="10"/>
  <c r="CH28" i="10" s="1"/>
  <c r="CH24" i="10"/>
  <c r="CN138" i="10"/>
  <c r="CQ114" i="10"/>
  <c r="CQ116" i="10" s="1"/>
  <c r="CN17" i="10" s="1"/>
  <c r="CR113" i="10"/>
  <c r="CQ107" i="10"/>
  <c r="CP108" i="10"/>
  <c r="CP110" i="10" s="1"/>
  <c r="CM14" i="10" s="1"/>
  <c r="CN88" i="10"/>
  <c r="CM89" i="10"/>
  <c r="CM91" i="10" s="1"/>
  <c r="CJ7" i="10" s="1"/>
  <c r="CJ27" i="10" s="1"/>
  <c r="CO136" i="10"/>
  <c r="CL13" i="10"/>
  <c r="CL19" i="10" s="1"/>
  <c r="CM34" i="10" s="1"/>
  <c r="CM36" i="10" s="1"/>
  <c r="CQ101" i="10"/>
  <c r="CP102" i="10"/>
  <c r="CP104" i="10" s="1"/>
  <c r="CL25" i="10"/>
  <c r="CQ76" i="10"/>
  <c r="CP77" i="10"/>
  <c r="CP79" i="10" s="1"/>
  <c r="CM5" i="10" s="1"/>
  <c r="CI4" i="10"/>
  <c r="CN70" i="10"/>
  <c r="CM71" i="10"/>
  <c r="CM73" i="10" s="1"/>
  <c r="CP132" i="10"/>
  <c r="CP134" i="10" s="1"/>
  <c r="CQ131" i="10"/>
  <c r="CL86" i="7"/>
  <c r="CL87" i="7" s="1"/>
  <c r="CL89" i="7" s="1"/>
  <c r="CI7" i="7" s="1"/>
  <c r="CK87" i="7"/>
  <c r="CK89" i="7" s="1"/>
  <c r="CH7" i="7" s="1"/>
  <c r="CH25" i="7" s="1"/>
  <c r="CG24" i="7"/>
  <c r="CG8" i="7"/>
  <c r="CG26" i="7" s="1"/>
  <c r="CJ91" i="7"/>
  <c r="CH6" i="7"/>
  <c r="CK91" i="7"/>
  <c r="CI6" i="7"/>
  <c r="CL91" i="7"/>
  <c r="D91" i="7" s="1"/>
  <c r="CJ93" i="7"/>
  <c r="CK93" i="7" s="1"/>
  <c r="CL93" i="7" s="1"/>
  <c r="CN106" i="4"/>
  <c r="CN108" i="4" s="1"/>
  <c r="CO105" i="4"/>
  <c r="CM122" i="4"/>
  <c r="CJ13" i="4"/>
  <c r="CJ17" i="4" s="1"/>
  <c r="CO99" i="4"/>
  <c r="CN100" i="4"/>
  <c r="CN102" i="4" s="1"/>
  <c r="CK13" i="4" s="1"/>
  <c r="CI91" i="4"/>
  <c r="CI93" i="4" s="1"/>
  <c r="CQ74" i="4"/>
  <c r="CP75" i="4"/>
  <c r="CP77" i="4" s="1"/>
  <c r="CM5" i="4" s="1"/>
  <c r="CM124" i="4"/>
  <c r="CN118" i="4"/>
  <c r="CN120" i="4" s="1"/>
  <c r="CK16" i="4" s="1"/>
  <c r="CO117" i="4"/>
  <c r="CP111" i="4"/>
  <c r="CO112" i="4"/>
  <c r="CO114" i="4" s="1"/>
  <c r="CL15" i="4" s="1"/>
  <c r="CL80" i="4"/>
  <c r="CK81" i="4"/>
  <c r="CK83" i="4" s="1"/>
  <c r="CH6" i="4" s="1"/>
  <c r="CH24" i="4" s="1"/>
  <c r="CG4" i="4"/>
  <c r="CL68" i="4"/>
  <c r="CK69" i="4"/>
  <c r="CK71" i="4" s="1"/>
  <c r="CF8" i="4"/>
  <c r="CF26" i="4" s="1"/>
  <c r="CF22" i="4"/>
  <c r="CK86" i="4"/>
  <c r="CJ87" i="4"/>
  <c r="CJ89" i="4" s="1"/>
  <c r="CG7" i="4" s="1"/>
  <c r="CG25" i="4" s="1"/>
  <c r="CO138" i="14" l="1"/>
  <c r="CS132" i="13"/>
  <c r="CS134" i="13" s="1"/>
  <c r="CS18" i="13" s="1"/>
  <c r="CT131" i="13"/>
  <c r="CP136" i="14"/>
  <c r="CM13" i="14"/>
  <c r="CM19" i="14" s="1"/>
  <c r="CN34" i="14" s="1"/>
  <c r="CN36" i="14" s="1"/>
  <c r="CR126" i="14"/>
  <c r="CR128" i="14" s="1"/>
  <c r="CR16" i="14" s="1"/>
  <c r="CS125" i="14"/>
  <c r="CI24" i="14"/>
  <c r="CI8" i="14"/>
  <c r="CI28" i="14" s="1"/>
  <c r="CP138" i="14"/>
  <c r="CR107" i="14"/>
  <c r="CQ108" i="14"/>
  <c r="CQ110" i="14" s="1"/>
  <c r="CN14" i="14" s="1"/>
  <c r="CR101" i="14"/>
  <c r="CQ102" i="14"/>
  <c r="CQ104" i="14" s="1"/>
  <c r="CR120" i="14"/>
  <c r="CR122" i="14" s="1"/>
  <c r="CO15" i="14" s="1"/>
  <c r="CS119" i="14"/>
  <c r="CM25" i="14"/>
  <c r="CR131" i="14"/>
  <c r="CR132" i="14" s="1"/>
  <c r="CQ134" i="14"/>
  <c r="CN18" i="14" s="1"/>
  <c r="CL93" i="14"/>
  <c r="D93" i="14" s="1"/>
  <c r="CN82" i="14"/>
  <c r="CM83" i="14"/>
  <c r="CM85" i="14" s="1"/>
  <c r="CJ6" i="14" s="1"/>
  <c r="CJ26" i="14" s="1"/>
  <c r="CQ77" i="14"/>
  <c r="CQ79" i="14" s="1"/>
  <c r="CN5" i="14" s="1"/>
  <c r="CR76" i="14"/>
  <c r="CR114" i="14"/>
  <c r="CR116" i="14" s="1"/>
  <c r="CO17" i="14" s="1"/>
  <c r="CS113" i="14"/>
  <c r="CJ4" i="14"/>
  <c r="CO70" i="14"/>
  <c r="CN71" i="14"/>
  <c r="CN73" i="14" s="1"/>
  <c r="CO88" i="14"/>
  <c r="CN89" i="14"/>
  <c r="CN91" i="14" s="1"/>
  <c r="CK7" i="14" s="1"/>
  <c r="CK27" i="14" s="1"/>
  <c r="CR101" i="13"/>
  <c r="CQ102" i="13"/>
  <c r="CQ104" i="13" s="1"/>
  <c r="CP136" i="13"/>
  <c r="CP138" i="13" s="1"/>
  <c r="CM13" i="13"/>
  <c r="CM19" i="13" s="1"/>
  <c r="CN34" i="13" s="1"/>
  <c r="CN36" i="13" s="1"/>
  <c r="CM93" i="13"/>
  <c r="CJ4" i="13"/>
  <c r="CI24" i="13"/>
  <c r="CI8" i="13"/>
  <c r="CI28" i="13" s="1"/>
  <c r="CR76" i="13"/>
  <c r="CQ77" i="13"/>
  <c r="CQ79" i="13" s="1"/>
  <c r="CN5" i="13" s="1"/>
  <c r="CN25" i="13" s="1"/>
  <c r="CR126" i="13"/>
  <c r="CR128" i="13" s="1"/>
  <c r="CR16" i="13" s="1"/>
  <c r="CS125" i="13"/>
  <c r="CR120" i="13"/>
  <c r="CR122" i="13" s="1"/>
  <c r="CO15" i="13" s="1"/>
  <c r="CS119" i="13"/>
  <c r="CL95" i="13"/>
  <c r="CO82" i="13"/>
  <c r="CN83" i="13"/>
  <c r="CN85" i="13" s="1"/>
  <c r="CK6" i="13" s="1"/>
  <c r="CK26" i="13" s="1"/>
  <c r="CR108" i="13"/>
  <c r="CR110" i="13" s="1"/>
  <c r="CO14" i="13" s="1"/>
  <c r="CS107" i="13"/>
  <c r="CO70" i="13"/>
  <c r="CN71" i="13"/>
  <c r="CN73" i="13" s="1"/>
  <c r="CO88" i="13"/>
  <c r="CN89" i="13"/>
  <c r="CN91" i="13" s="1"/>
  <c r="CK7" i="13" s="1"/>
  <c r="CK27" i="13" s="1"/>
  <c r="CR114" i="13"/>
  <c r="CR116" i="13" s="1"/>
  <c r="CO17" i="13" s="1"/>
  <c r="CS113" i="13"/>
  <c r="CR126" i="10"/>
  <c r="CR128" i="10" s="1"/>
  <c r="CS125" i="10"/>
  <c r="CL93" i="10"/>
  <c r="D93" i="10" s="1"/>
  <c r="CR120" i="10"/>
  <c r="CR122" i="10" s="1"/>
  <c r="CO15" i="10" s="1"/>
  <c r="CS119" i="10"/>
  <c r="CN82" i="10"/>
  <c r="CM83" i="10"/>
  <c r="CM85" i="10" s="1"/>
  <c r="CJ6" i="10" s="1"/>
  <c r="CJ26" i="10" s="1"/>
  <c r="CR107" i="10"/>
  <c r="CQ108" i="10"/>
  <c r="CQ110" i="10" s="1"/>
  <c r="CN14" i="10" s="1"/>
  <c r="CR131" i="10"/>
  <c r="CQ132" i="10"/>
  <c r="CQ134" i="10" s="1"/>
  <c r="CO70" i="10"/>
  <c r="CN71" i="10"/>
  <c r="CN73" i="10" s="1"/>
  <c r="CR101" i="10"/>
  <c r="CQ102" i="10"/>
  <c r="CQ104" i="10" s="1"/>
  <c r="CJ4" i="10"/>
  <c r="CR114" i="10"/>
  <c r="CR116" i="10" s="1"/>
  <c r="CO17" i="10" s="1"/>
  <c r="CS113" i="10"/>
  <c r="CI8" i="10"/>
  <c r="CI28" i="10" s="1"/>
  <c r="CI24" i="10"/>
  <c r="CO138" i="10"/>
  <c r="CL95" i="10"/>
  <c r="CO88" i="10"/>
  <c r="CN89" i="10"/>
  <c r="CN91" i="10" s="1"/>
  <c r="CK7" i="10" s="1"/>
  <c r="CK27" i="10" s="1"/>
  <c r="CM25" i="10"/>
  <c r="CR76" i="10"/>
  <c r="CQ77" i="10"/>
  <c r="CQ79" i="10" s="1"/>
  <c r="CN5" i="10" s="1"/>
  <c r="CP136" i="10"/>
  <c r="CM13" i="10"/>
  <c r="CM19" i="10" s="1"/>
  <c r="CN34" i="10" s="1"/>
  <c r="CN36" i="10" s="1"/>
  <c r="CI24" i="7"/>
  <c r="B6" i="7"/>
  <c r="CI8" i="7"/>
  <c r="CH24" i="7"/>
  <c r="CH8" i="7"/>
  <c r="CH26" i="7" s="1"/>
  <c r="CI25" i="7"/>
  <c r="B25" i="7" s="1"/>
  <c r="B7" i="7"/>
  <c r="CP112" i="4"/>
  <c r="CP114" i="4" s="1"/>
  <c r="CM15" i="4" s="1"/>
  <c r="CQ111" i="4"/>
  <c r="CL81" i="4"/>
  <c r="CL83" i="4" s="1"/>
  <c r="CI6" i="4" s="1"/>
  <c r="CM80" i="4"/>
  <c r="CP117" i="4"/>
  <c r="CO118" i="4"/>
  <c r="CO120" i="4" s="1"/>
  <c r="CL16" i="4" s="1"/>
  <c r="CR74" i="4"/>
  <c r="CQ75" i="4"/>
  <c r="CQ77" i="4" s="1"/>
  <c r="CN5" i="4" s="1"/>
  <c r="CP99" i="4"/>
  <c r="CO100" i="4"/>
  <c r="CO102" i="4" s="1"/>
  <c r="CL13" i="4" s="1"/>
  <c r="CO106" i="4"/>
  <c r="CO108" i="4" s="1"/>
  <c r="CP105" i="4"/>
  <c r="CN122" i="4"/>
  <c r="CN124" i="4" s="1"/>
  <c r="CK14" i="4"/>
  <c r="CK23" i="4" s="1"/>
  <c r="CL69" i="4"/>
  <c r="CL71" i="4" s="1"/>
  <c r="CM68" i="4"/>
  <c r="CK87" i="4"/>
  <c r="CK89" i="4" s="1"/>
  <c r="CH7" i="4" s="1"/>
  <c r="CH25" i="4" s="1"/>
  <c r="CL86" i="4"/>
  <c r="CH4" i="4"/>
  <c r="CI4" i="4"/>
  <c r="CG22" i="4"/>
  <c r="CG8" i="4"/>
  <c r="CG26" i="4" s="1"/>
  <c r="CJ91" i="4"/>
  <c r="CJ93" i="4" s="1"/>
  <c r="CI24" i="4"/>
  <c r="CM93" i="14" l="1"/>
  <c r="CU131" i="13"/>
  <c r="CT132" i="13"/>
  <c r="CT134" i="13" s="1"/>
  <c r="CT18" i="13" s="1"/>
  <c r="CT119" i="14"/>
  <c r="CS120" i="14"/>
  <c r="CS122" i="14" s="1"/>
  <c r="CP15" i="14" s="1"/>
  <c r="CK4" i="14"/>
  <c r="CR102" i="14"/>
  <c r="CR104" i="14" s="1"/>
  <c r="CS101" i="14"/>
  <c r="CR108" i="14"/>
  <c r="CR110" i="14" s="1"/>
  <c r="CO14" i="14" s="1"/>
  <c r="CS107" i="14"/>
  <c r="CS76" i="14"/>
  <c r="CR77" i="14"/>
  <c r="CR79" i="14" s="1"/>
  <c r="CO5" i="14" s="1"/>
  <c r="CO25" i="14" s="1"/>
  <c r="CT125" i="14"/>
  <c r="CS126" i="14"/>
  <c r="CS128" i="14" s="1"/>
  <c r="CS16" i="14" s="1"/>
  <c r="CO82" i="14"/>
  <c r="CN83" i="14"/>
  <c r="CN85" i="14" s="1"/>
  <c r="CK6" i="14" s="1"/>
  <c r="CK26" i="14" s="1"/>
  <c r="CP88" i="14"/>
  <c r="CO89" i="14"/>
  <c r="CO91" i="14" s="1"/>
  <c r="CL7" i="14" s="1"/>
  <c r="CL27" i="14" s="1"/>
  <c r="CP70" i="14"/>
  <c r="CO71" i="14"/>
  <c r="CO73" i="14" s="1"/>
  <c r="CN25" i="14"/>
  <c r="CL95" i="14"/>
  <c r="CM95" i="14" s="1"/>
  <c r="CQ136" i="14"/>
  <c r="CQ138" i="14" s="1"/>
  <c r="CN13" i="14"/>
  <c r="CN19" i="14" s="1"/>
  <c r="CO34" i="14" s="1"/>
  <c r="CO36" i="14" s="1"/>
  <c r="CJ24" i="14"/>
  <c r="CJ8" i="14"/>
  <c r="CJ28" i="14" s="1"/>
  <c r="CT113" i="14"/>
  <c r="CS114" i="14"/>
  <c r="CS116" i="14" s="1"/>
  <c r="CP17" i="14" s="1"/>
  <c r="CS131" i="14"/>
  <c r="CS132" i="14" s="1"/>
  <c r="CR134" i="14"/>
  <c r="CO18" i="14" s="1"/>
  <c r="CT125" i="13"/>
  <c r="CS126" i="13"/>
  <c r="CS128" i="13" s="1"/>
  <c r="CS16" i="13" s="1"/>
  <c r="CT113" i="13"/>
  <c r="CS114" i="13"/>
  <c r="CS116" i="13" s="1"/>
  <c r="CP17" i="13" s="1"/>
  <c r="CT107" i="13"/>
  <c r="CS108" i="13"/>
  <c r="CS110" i="13" s="1"/>
  <c r="CP14" i="13" s="1"/>
  <c r="CS120" i="13"/>
  <c r="CS122" i="13" s="1"/>
  <c r="CP15" i="13" s="1"/>
  <c r="CT119" i="13"/>
  <c r="CO71" i="13"/>
  <c r="CO73" i="13" s="1"/>
  <c r="CP70" i="13"/>
  <c r="CQ136" i="13"/>
  <c r="CQ138" i="13" s="1"/>
  <c r="CN13" i="13"/>
  <c r="CN19" i="13" s="1"/>
  <c r="CO34" i="13" s="1"/>
  <c r="CO36" i="13" s="1"/>
  <c r="CP88" i="13"/>
  <c r="CO89" i="13"/>
  <c r="CO91" i="13" s="1"/>
  <c r="CL7" i="13" s="1"/>
  <c r="CL27" i="13" s="1"/>
  <c r="CJ24" i="13"/>
  <c r="CJ8" i="13"/>
  <c r="CJ28" i="13" s="1"/>
  <c r="CR102" i="13"/>
  <c r="CR104" i="13" s="1"/>
  <c r="CS101" i="13"/>
  <c r="CS76" i="13"/>
  <c r="CR77" i="13"/>
  <c r="CR79" i="13" s="1"/>
  <c r="CO5" i="13" s="1"/>
  <c r="CO25" i="13" s="1"/>
  <c r="CP82" i="13"/>
  <c r="CO83" i="13"/>
  <c r="CO85" i="13" s="1"/>
  <c r="CL6" i="13" s="1"/>
  <c r="CL26" i="13" s="1"/>
  <c r="CN93" i="13"/>
  <c r="CK4" i="13"/>
  <c r="CM95" i="13"/>
  <c r="CN95" i="13" s="1"/>
  <c r="CS126" i="10"/>
  <c r="CS128" i="10" s="1"/>
  <c r="CT125" i="10"/>
  <c r="CS120" i="10"/>
  <c r="CS122" i="10" s="1"/>
  <c r="CP15" i="10" s="1"/>
  <c r="CT119" i="10"/>
  <c r="CM93" i="10"/>
  <c r="CN25" i="10"/>
  <c r="CN83" i="10"/>
  <c r="CN85" i="10" s="1"/>
  <c r="CK6" i="10" s="1"/>
  <c r="CK26" i="10" s="1"/>
  <c r="CO82" i="10"/>
  <c r="CS114" i="10"/>
  <c r="CS116" i="10" s="1"/>
  <c r="CP17" i="10" s="1"/>
  <c r="CT113" i="10"/>
  <c r="CS101" i="10"/>
  <c r="CR102" i="10"/>
  <c r="CR104" i="10" s="1"/>
  <c r="CP88" i="10"/>
  <c r="CO89" i="10"/>
  <c r="CO91" i="10" s="1"/>
  <c r="CL7" i="10" s="1"/>
  <c r="CL27" i="10" s="1"/>
  <c r="CP70" i="10"/>
  <c r="CO71" i="10"/>
  <c r="CO73" i="10" s="1"/>
  <c r="CS76" i="10"/>
  <c r="CR77" i="10"/>
  <c r="CR79" i="10" s="1"/>
  <c r="CO5" i="10" s="1"/>
  <c r="CM95" i="10"/>
  <c r="CJ8" i="10"/>
  <c r="CJ28" i="10" s="1"/>
  <c r="CJ24" i="10"/>
  <c r="CK4" i="10"/>
  <c r="CS131" i="10"/>
  <c r="CR132" i="10"/>
  <c r="CR134" i="10" s="1"/>
  <c r="CP138" i="10"/>
  <c r="CS107" i="10"/>
  <c r="CR108" i="10"/>
  <c r="CR110" i="10" s="1"/>
  <c r="CO14" i="10" s="1"/>
  <c r="CQ136" i="10"/>
  <c r="CN13" i="10"/>
  <c r="CN19" i="10" s="1"/>
  <c r="CO34" i="10" s="1"/>
  <c r="CO36" i="10" s="1"/>
  <c r="CI26" i="7"/>
  <c r="B26" i="7" s="1"/>
  <c r="B8" i="7"/>
  <c r="B24" i="7"/>
  <c r="CK91" i="4"/>
  <c r="CK17" i="4"/>
  <c r="CL87" i="4"/>
  <c r="CL89" i="4" s="1"/>
  <c r="CM86" i="4"/>
  <c r="CO122" i="4"/>
  <c r="CL14" i="4"/>
  <c r="CL23" i="4" s="1"/>
  <c r="CQ99" i="4"/>
  <c r="CP100" i="4"/>
  <c r="CP102" i="4" s="1"/>
  <c r="CM13" i="4" s="1"/>
  <c r="CQ105" i="4"/>
  <c r="CP106" i="4"/>
  <c r="CP108" i="4" s="1"/>
  <c r="CS74" i="4"/>
  <c r="CR75" i="4"/>
  <c r="CR77" i="4" s="1"/>
  <c r="CO5" i="4" s="1"/>
  <c r="CO124" i="4"/>
  <c r="CK93" i="4"/>
  <c r="CP118" i="4"/>
  <c r="CP120" i="4" s="1"/>
  <c r="CM16" i="4" s="1"/>
  <c r="CQ117" i="4"/>
  <c r="CN68" i="4"/>
  <c r="CM69" i="4"/>
  <c r="CM71" i="4" s="1"/>
  <c r="CM81" i="4"/>
  <c r="CM83" i="4" s="1"/>
  <c r="CJ6" i="4" s="1"/>
  <c r="CJ24" i="4" s="1"/>
  <c r="CN80" i="4"/>
  <c r="CQ112" i="4"/>
  <c r="CQ114" i="4" s="1"/>
  <c r="CN15" i="4" s="1"/>
  <c r="CR111" i="4"/>
  <c r="CI22" i="4"/>
  <c r="CH22" i="4"/>
  <c r="CH8" i="4"/>
  <c r="CH26" i="4" s="1"/>
  <c r="CV131" i="13" l="1"/>
  <c r="CU132" i="13"/>
  <c r="CU134" i="13" s="1"/>
  <c r="CU18" i="13" s="1"/>
  <c r="CP82" i="14"/>
  <c r="CO83" i="14"/>
  <c r="CO85" i="14" s="1"/>
  <c r="CL6" i="14" s="1"/>
  <c r="CL26" i="14" s="1"/>
  <c r="CT107" i="14"/>
  <c r="CS108" i="14"/>
  <c r="CS110" i="14" s="1"/>
  <c r="CP14" i="14" s="1"/>
  <c r="CT126" i="14"/>
  <c r="CT128" i="14" s="1"/>
  <c r="CT16" i="14" s="1"/>
  <c r="CU125" i="14"/>
  <c r="CU113" i="14"/>
  <c r="CT114" i="14"/>
  <c r="CT116" i="14" s="1"/>
  <c r="CQ17" i="14" s="1"/>
  <c r="CT131" i="14"/>
  <c r="CT132" i="14" s="1"/>
  <c r="CS134" i="14"/>
  <c r="CP18" i="14" s="1"/>
  <c r="CS77" i="14"/>
  <c r="CS79" i="14" s="1"/>
  <c r="CP5" i="14" s="1"/>
  <c r="CP25" i="14" s="1"/>
  <c r="CT76" i="14"/>
  <c r="CO93" i="14"/>
  <c r="CL4" i="14"/>
  <c r="CN93" i="14"/>
  <c r="CT101" i="14"/>
  <c r="CS102" i="14"/>
  <c r="CS104" i="14" s="1"/>
  <c r="CQ70" i="14"/>
  <c r="CP71" i="14"/>
  <c r="CP73" i="14" s="1"/>
  <c r="CR136" i="14"/>
  <c r="CR138" i="14" s="1"/>
  <c r="CO13" i="14"/>
  <c r="CO19" i="14" s="1"/>
  <c r="CP34" i="14" s="1"/>
  <c r="CP36" i="14" s="1"/>
  <c r="CK8" i="14"/>
  <c r="CK28" i="14" s="1"/>
  <c r="CK24" i="14"/>
  <c r="CT120" i="14"/>
  <c r="CT122" i="14" s="1"/>
  <c r="CQ15" i="14" s="1"/>
  <c r="CU119" i="14"/>
  <c r="CN95" i="14"/>
  <c r="CQ88" i="14"/>
  <c r="CP89" i="14"/>
  <c r="CP91" i="14" s="1"/>
  <c r="CM7" i="14" s="1"/>
  <c r="CM27" i="14" s="1"/>
  <c r="CK24" i="13"/>
  <c r="CK8" i="13"/>
  <c r="CK28" i="13" s="1"/>
  <c r="CQ70" i="13"/>
  <c r="CP71" i="13"/>
  <c r="CP73" i="13" s="1"/>
  <c r="CU113" i="13"/>
  <c r="CT114" i="13"/>
  <c r="CT116" i="13" s="1"/>
  <c r="CQ17" i="13" s="1"/>
  <c r="CO93" i="13"/>
  <c r="CO95" i="13" s="1"/>
  <c r="CL4" i="13"/>
  <c r="CT120" i="13"/>
  <c r="CT122" i="13" s="1"/>
  <c r="CQ15" i="13" s="1"/>
  <c r="CU119" i="13"/>
  <c r="CT126" i="13"/>
  <c r="CT128" i="13" s="1"/>
  <c r="CT16" i="13" s="1"/>
  <c r="CU125" i="13"/>
  <c r="CQ82" i="13"/>
  <c r="CP83" i="13"/>
  <c r="CP85" i="13" s="1"/>
  <c r="CM6" i="13" s="1"/>
  <c r="CM26" i="13" s="1"/>
  <c r="CU107" i="13"/>
  <c r="CT108" i="13"/>
  <c r="CT110" i="13" s="1"/>
  <c r="CQ14" i="13" s="1"/>
  <c r="CT101" i="13"/>
  <c r="CS102" i="13"/>
  <c r="CS104" i="13" s="1"/>
  <c r="CT76" i="13"/>
  <c r="CS77" i="13"/>
  <c r="CS79" i="13" s="1"/>
  <c r="CP5" i="13" s="1"/>
  <c r="CP25" i="13" s="1"/>
  <c r="CR136" i="13"/>
  <c r="CR138" i="13" s="1"/>
  <c r="CO13" i="13"/>
  <c r="CO19" i="13" s="1"/>
  <c r="CP34" i="13" s="1"/>
  <c r="CP36" i="13" s="1"/>
  <c r="CQ88" i="13"/>
  <c r="CP89" i="13"/>
  <c r="CP91" i="13" s="1"/>
  <c r="CM7" i="13" s="1"/>
  <c r="CM27" i="13" s="1"/>
  <c r="CU125" i="10"/>
  <c r="CT126" i="10"/>
  <c r="CT128" i="10" s="1"/>
  <c r="CN93" i="10"/>
  <c r="CT120" i="10"/>
  <c r="CT122" i="10" s="1"/>
  <c r="CQ15" i="10" s="1"/>
  <c r="CU119" i="10"/>
  <c r="CO25" i="10"/>
  <c r="CN95" i="10"/>
  <c r="CP82" i="10"/>
  <c r="CO83" i="10"/>
  <c r="CO85" i="10" s="1"/>
  <c r="CL6" i="10" s="1"/>
  <c r="CL26" i="10" s="1"/>
  <c r="CQ70" i="10"/>
  <c r="CP71" i="10"/>
  <c r="CP73" i="10" s="1"/>
  <c r="CT107" i="10"/>
  <c r="CS108" i="10"/>
  <c r="CS110" i="10" s="1"/>
  <c r="CP14" i="10" s="1"/>
  <c r="CL4" i="10"/>
  <c r="CQ138" i="10"/>
  <c r="CT76" i="10"/>
  <c r="CS77" i="10"/>
  <c r="CS79" i="10" s="1"/>
  <c r="CP5" i="10" s="1"/>
  <c r="CR136" i="10"/>
  <c r="CO13" i="10"/>
  <c r="CO19" i="10" s="1"/>
  <c r="CP34" i="10" s="1"/>
  <c r="CP36" i="10" s="1"/>
  <c r="CP89" i="10"/>
  <c r="CP91" i="10" s="1"/>
  <c r="CM7" i="10" s="1"/>
  <c r="CM27" i="10" s="1"/>
  <c r="CQ88" i="10"/>
  <c r="CT101" i="10"/>
  <c r="CS102" i="10"/>
  <c r="CS104" i="10" s="1"/>
  <c r="CS132" i="10"/>
  <c r="CS134" i="10" s="1"/>
  <c r="CT131" i="10"/>
  <c r="CU113" i="10"/>
  <c r="CT114" i="10"/>
  <c r="CT116" i="10" s="1"/>
  <c r="CQ17" i="10" s="1"/>
  <c r="CK24" i="10"/>
  <c r="CK8" i="10"/>
  <c r="CK28" i="10" s="1"/>
  <c r="CT74" i="4"/>
  <c r="CS75" i="4"/>
  <c r="CS77" i="4" s="1"/>
  <c r="CP5" i="4" s="1"/>
  <c r="CP122" i="4"/>
  <c r="CP124" i="4" s="1"/>
  <c r="CM14" i="4"/>
  <c r="CM23" i="4" s="1"/>
  <c r="CR105" i="4"/>
  <c r="CQ106" i="4"/>
  <c r="CQ108" i="4" s="1"/>
  <c r="CS111" i="4"/>
  <c r="CR112" i="4"/>
  <c r="CR114" i="4" s="1"/>
  <c r="CO15" i="4" s="1"/>
  <c r="CM17" i="4"/>
  <c r="CR99" i="4"/>
  <c r="CQ100" i="4"/>
  <c r="CQ102" i="4" s="1"/>
  <c r="CN13" i="4" s="1"/>
  <c r="CO80" i="4"/>
  <c r="CN81" i="4"/>
  <c r="CN83" i="4" s="1"/>
  <c r="CK6" i="4" s="1"/>
  <c r="CK24" i="4" s="1"/>
  <c r="CJ4" i="4"/>
  <c r="CN86" i="4"/>
  <c r="CM87" i="4"/>
  <c r="CM89" i="4" s="1"/>
  <c r="CJ7" i="4" s="1"/>
  <c r="CJ25" i="4" s="1"/>
  <c r="CO68" i="4"/>
  <c r="CN69" i="4"/>
  <c r="CN71" i="4" s="1"/>
  <c r="CK4" i="4" s="1"/>
  <c r="CI7" i="4"/>
  <c r="CL91" i="4"/>
  <c r="D91" i="4" s="1"/>
  <c r="CR117" i="4"/>
  <c r="CQ118" i="4"/>
  <c r="CQ120" i="4" s="1"/>
  <c r="CN16" i="4" s="1"/>
  <c r="CL17" i="4"/>
  <c r="CO95" i="14" l="1"/>
  <c r="CV132" i="13"/>
  <c r="CV134" i="13" s="1"/>
  <c r="CV18" i="13" s="1"/>
  <c r="CV27" i="13" s="1"/>
  <c r="CW131" i="13"/>
  <c r="CL8" i="14"/>
  <c r="CL28" i="14" s="1"/>
  <c r="CL24" i="14"/>
  <c r="CU76" i="14"/>
  <c r="CT77" i="14"/>
  <c r="CT79" i="14" s="1"/>
  <c r="CQ5" i="14" s="1"/>
  <c r="CU131" i="14"/>
  <c r="CU132" i="14" s="1"/>
  <c r="CT134" i="14"/>
  <c r="CQ18" i="14" s="1"/>
  <c r="CR88" i="14"/>
  <c r="CQ89" i="14"/>
  <c r="CQ91" i="14" s="1"/>
  <c r="CN7" i="14" s="1"/>
  <c r="CN27" i="14" s="1"/>
  <c r="CV119" i="14"/>
  <c r="CU120" i="14"/>
  <c r="CU122" i="14" s="1"/>
  <c r="CR15" i="14" s="1"/>
  <c r="CU126" i="14"/>
  <c r="CU128" i="14" s="1"/>
  <c r="CU16" i="14" s="1"/>
  <c r="CV125" i="14"/>
  <c r="CS136" i="14"/>
  <c r="CS138" i="14" s="1"/>
  <c r="CP13" i="14"/>
  <c r="CP19" i="14" s="1"/>
  <c r="CQ34" i="14" s="1"/>
  <c r="CQ36" i="14" s="1"/>
  <c r="CQ82" i="14"/>
  <c r="CP83" i="14"/>
  <c r="CP85" i="14" s="1"/>
  <c r="CM6" i="14" s="1"/>
  <c r="CM26" i="14" s="1"/>
  <c r="CV113" i="14"/>
  <c r="CU114" i="14"/>
  <c r="CU116" i="14" s="1"/>
  <c r="CR17" i="14" s="1"/>
  <c r="CP93" i="14"/>
  <c r="CP95" i="14" s="1"/>
  <c r="CM4" i="14"/>
  <c r="CR70" i="14"/>
  <c r="CQ71" i="14"/>
  <c r="CQ73" i="14" s="1"/>
  <c r="CT102" i="14"/>
  <c r="CT104" i="14" s="1"/>
  <c r="CU101" i="14"/>
  <c r="CT108" i="14"/>
  <c r="CT110" i="14" s="1"/>
  <c r="CQ14" i="14" s="1"/>
  <c r="CU107" i="14"/>
  <c r="CV125" i="13"/>
  <c r="CU126" i="13"/>
  <c r="CU128" i="13" s="1"/>
  <c r="CU16" i="13" s="1"/>
  <c r="CU19" i="13" s="1"/>
  <c r="CR88" i="13"/>
  <c r="CQ89" i="13"/>
  <c r="CQ91" i="13" s="1"/>
  <c r="CN7" i="13" s="1"/>
  <c r="CN27" i="13" s="1"/>
  <c r="CU76" i="13"/>
  <c r="CT77" i="13"/>
  <c r="CT79" i="13" s="1"/>
  <c r="CQ5" i="13" s="1"/>
  <c r="CQ25" i="13" s="1"/>
  <c r="CV119" i="13"/>
  <c r="CU120" i="13"/>
  <c r="CU122" i="13" s="1"/>
  <c r="CR15" i="13" s="1"/>
  <c r="CL24" i="13"/>
  <c r="CL8" i="13"/>
  <c r="CL28" i="13" s="1"/>
  <c r="CS136" i="13"/>
  <c r="CS138" i="13" s="1"/>
  <c r="CP13" i="13"/>
  <c r="CP19" i="13" s="1"/>
  <c r="CQ34" i="13" s="1"/>
  <c r="CQ36" i="13" s="1"/>
  <c r="CU101" i="13"/>
  <c r="CT102" i="13"/>
  <c r="CT104" i="13" s="1"/>
  <c r="CU114" i="13"/>
  <c r="CU116" i="13" s="1"/>
  <c r="CR17" i="13" s="1"/>
  <c r="CV113" i="13"/>
  <c r="CU108" i="13"/>
  <c r="CU110" i="13" s="1"/>
  <c r="CR14" i="13" s="1"/>
  <c r="CV107" i="13"/>
  <c r="CR82" i="13"/>
  <c r="CQ83" i="13"/>
  <c r="CQ85" i="13" s="1"/>
  <c r="CN6" i="13" s="1"/>
  <c r="CN26" i="13" s="1"/>
  <c r="CP93" i="13"/>
  <c r="CP95" i="13" s="1"/>
  <c r="CM4" i="13"/>
  <c r="CR70" i="13"/>
  <c r="CQ71" i="13"/>
  <c r="CQ73" i="13" s="1"/>
  <c r="CU126" i="10"/>
  <c r="CU128" i="10" s="1"/>
  <c r="CV125" i="10"/>
  <c r="CU120" i="10"/>
  <c r="CU122" i="10" s="1"/>
  <c r="CR15" i="10" s="1"/>
  <c r="CV119" i="10"/>
  <c r="CO93" i="10"/>
  <c r="CO95" i="10" s="1"/>
  <c r="CP25" i="10"/>
  <c r="CP83" i="10"/>
  <c r="CP85" i="10" s="1"/>
  <c r="CM6" i="10" s="1"/>
  <c r="CM26" i="10" s="1"/>
  <c r="CQ82" i="10"/>
  <c r="CU76" i="10"/>
  <c r="CT77" i="10"/>
  <c r="CT79" i="10" s="1"/>
  <c r="CQ5" i="10" s="1"/>
  <c r="CM4" i="10"/>
  <c r="CR138" i="10"/>
  <c r="CT108" i="10"/>
  <c r="CT110" i="10" s="1"/>
  <c r="CQ14" i="10" s="1"/>
  <c r="CU107" i="10"/>
  <c r="CU131" i="10"/>
  <c r="CT132" i="10"/>
  <c r="CT134" i="10" s="1"/>
  <c r="CR70" i="10"/>
  <c r="CQ71" i="10"/>
  <c r="CQ73" i="10" s="1"/>
  <c r="CS136" i="10"/>
  <c r="CP13" i="10"/>
  <c r="CP19" i="10" s="1"/>
  <c r="CQ34" i="10" s="1"/>
  <c r="CQ36" i="10" s="1"/>
  <c r="CL24" i="10"/>
  <c r="CL8" i="10"/>
  <c r="CL28" i="10" s="1"/>
  <c r="CV113" i="10"/>
  <c r="CU114" i="10"/>
  <c r="CU116" i="10" s="1"/>
  <c r="CR17" i="10" s="1"/>
  <c r="CU101" i="10"/>
  <c r="CT102" i="10"/>
  <c r="CT104" i="10" s="1"/>
  <c r="CR88" i="10"/>
  <c r="CQ89" i="10"/>
  <c r="CQ91" i="10" s="1"/>
  <c r="CN7" i="10" s="1"/>
  <c r="CN27" i="10" s="1"/>
  <c r="CP80" i="4"/>
  <c r="CO81" i="4"/>
  <c r="CO83" i="4" s="1"/>
  <c r="CL6" i="4" s="1"/>
  <c r="CL24" i="4" s="1"/>
  <c r="CR100" i="4"/>
  <c r="CR102" i="4" s="1"/>
  <c r="CO13" i="4" s="1"/>
  <c r="CS99" i="4"/>
  <c r="CT111" i="4"/>
  <c r="CS112" i="4"/>
  <c r="CS114" i="4" s="1"/>
  <c r="CP15" i="4" s="1"/>
  <c r="CS117" i="4"/>
  <c r="CR118" i="4"/>
  <c r="CR120" i="4" s="1"/>
  <c r="CO16" i="4" s="1"/>
  <c r="CQ122" i="4"/>
  <c r="CQ124" i="4" s="1"/>
  <c r="CN14" i="4"/>
  <c r="CS105" i="4"/>
  <c r="CR106" i="4"/>
  <c r="CR108" i="4" s="1"/>
  <c r="CI8" i="4"/>
  <c r="CI26" i="4" s="1"/>
  <c r="CI25" i="4"/>
  <c r="CK22" i="4"/>
  <c r="CO69" i="4"/>
  <c r="CO71" i="4" s="1"/>
  <c r="CP68" i="4"/>
  <c r="CU74" i="4"/>
  <c r="CT75" i="4"/>
  <c r="CT77" i="4" s="1"/>
  <c r="CQ5" i="4" s="1"/>
  <c r="CN87" i="4"/>
  <c r="CN89" i="4" s="1"/>
  <c r="CO86" i="4"/>
  <c r="CM91" i="4"/>
  <c r="CJ8" i="4"/>
  <c r="CJ26" i="4" s="1"/>
  <c r="CJ22" i="4"/>
  <c r="CL93" i="4"/>
  <c r="CX131" i="13" l="1"/>
  <c r="CW132" i="13"/>
  <c r="CW134" i="13" s="1"/>
  <c r="CW18" i="13" s="1"/>
  <c r="CV107" i="14"/>
  <c r="CU108" i="14"/>
  <c r="CU110" i="14" s="1"/>
  <c r="CR14" i="14" s="1"/>
  <c r="CT136" i="14"/>
  <c r="CT138" i="14" s="1"/>
  <c r="CQ13" i="14"/>
  <c r="CQ19" i="14" s="1"/>
  <c r="CR34" i="14" s="1"/>
  <c r="CR36" i="14" s="1"/>
  <c r="CW125" i="14"/>
  <c r="CW126" i="14" s="1"/>
  <c r="CW128" i="14" s="1"/>
  <c r="CW16" i="14" s="1"/>
  <c r="CV126" i="14"/>
  <c r="CV128" i="14" s="1"/>
  <c r="CV16" i="14" s="1"/>
  <c r="CS70" i="14"/>
  <c r="CR71" i="14"/>
  <c r="CR73" i="14" s="1"/>
  <c r="CU134" i="14"/>
  <c r="CR18" i="14" s="1"/>
  <c r="CV131" i="14"/>
  <c r="CV132" i="14" s="1"/>
  <c r="CW113" i="14"/>
  <c r="CW114" i="14" s="1"/>
  <c r="CW116" i="14" s="1"/>
  <c r="CT17" i="14" s="1"/>
  <c r="CV114" i="14"/>
  <c r="CV116" i="14" s="1"/>
  <c r="CS17" i="14" s="1"/>
  <c r="CQ93" i="14"/>
  <c r="CQ95" i="14" s="1"/>
  <c r="CN4" i="14"/>
  <c r="CQ25" i="14"/>
  <c r="CV101" i="14"/>
  <c r="CU102" i="14"/>
  <c r="CU104" i="14" s="1"/>
  <c r="CS88" i="14"/>
  <c r="CR89" i="14"/>
  <c r="CR91" i="14" s="1"/>
  <c r="CO7" i="14" s="1"/>
  <c r="CO27" i="14" s="1"/>
  <c r="CM8" i="14"/>
  <c r="CM28" i="14" s="1"/>
  <c r="CM24" i="14"/>
  <c r="CV120" i="14"/>
  <c r="CV122" i="14" s="1"/>
  <c r="CS15" i="14" s="1"/>
  <c r="CW119" i="14"/>
  <c r="CW120" i="14" s="1"/>
  <c r="CW122" i="14" s="1"/>
  <c r="CT15" i="14" s="1"/>
  <c r="B15" i="14" s="1"/>
  <c r="CU77" i="14"/>
  <c r="CU79" i="14" s="1"/>
  <c r="CR5" i="14" s="1"/>
  <c r="CR25" i="14" s="1"/>
  <c r="CV76" i="14"/>
  <c r="CQ83" i="14"/>
  <c r="CQ85" i="14" s="1"/>
  <c r="CN6" i="14" s="1"/>
  <c r="CN26" i="14" s="1"/>
  <c r="CR82" i="14"/>
  <c r="CU102" i="13"/>
  <c r="CU104" i="13" s="1"/>
  <c r="CV101" i="13"/>
  <c r="CQ93" i="13"/>
  <c r="CQ95" i="13" s="1"/>
  <c r="CN4" i="13"/>
  <c r="CT136" i="13"/>
  <c r="CT138" i="13" s="1"/>
  <c r="CQ13" i="13"/>
  <c r="CQ19" i="13" s="1"/>
  <c r="CR34" i="13" s="1"/>
  <c r="CR36" i="13" s="1"/>
  <c r="CV34" i="13"/>
  <c r="CV120" i="13"/>
  <c r="CV122" i="13" s="1"/>
  <c r="CS15" i="13" s="1"/>
  <c r="CW119" i="13"/>
  <c r="CW120" i="13" s="1"/>
  <c r="CW122" i="13" s="1"/>
  <c r="CT15" i="13" s="1"/>
  <c r="CV76" i="13"/>
  <c r="CU77" i="13"/>
  <c r="CU79" i="13" s="1"/>
  <c r="CR5" i="13" s="1"/>
  <c r="CR25" i="13" s="1"/>
  <c r="CV126" i="13"/>
  <c r="CV128" i="13" s="1"/>
  <c r="CV16" i="13" s="1"/>
  <c r="CV19" i="13" s="1"/>
  <c r="CW125" i="13"/>
  <c r="CW126" i="13" s="1"/>
  <c r="CW128" i="13" s="1"/>
  <c r="CW16" i="13" s="1"/>
  <c r="CW19" i="13" s="1"/>
  <c r="CX34" i="13" s="1"/>
  <c r="CS88" i="13"/>
  <c r="CR89" i="13"/>
  <c r="CR91" i="13" s="1"/>
  <c r="CO7" i="13" s="1"/>
  <c r="CO27" i="13" s="1"/>
  <c r="CV114" i="13"/>
  <c r="CV116" i="13" s="1"/>
  <c r="CS17" i="13" s="1"/>
  <c r="CW113" i="13"/>
  <c r="CW114" i="13" s="1"/>
  <c r="CW116" i="13" s="1"/>
  <c r="CR71" i="13"/>
  <c r="CR73" i="13" s="1"/>
  <c r="CS70" i="13"/>
  <c r="CM24" i="13"/>
  <c r="CM8" i="13"/>
  <c r="CM28" i="13" s="1"/>
  <c r="CS82" i="13"/>
  <c r="CR83" i="13"/>
  <c r="CR85" i="13" s="1"/>
  <c r="CO6" i="13" s="1"/>
  <c r="CO26" i="13" s="1"/>
  <c r="CV108" i="13"/>
  <c r="CV110" i="13" s="1"/>
  <c r="CS14" i="13" s="1"/>
  <c r="CW107" i="13"/>
  <c r="CW108" i="13" s="1"/>
  <c r="CW110" i="13" s="1"/>
  <c r="CW125" i="10"/>
  <c r="CW126" i="10" s="1"/>
  <c r="CW128" i="10" s="1"/>
  <c r="CV126" i="10"/>
  <c r="CV128" i="10" s="1"/>
  <c r="CP93" i="10"/>
  <c r="CP95" i="10" s="1"/>
  <c r="CW119" i="10"/>
  <c r="CW120" i="10" s="1"/>
  <c r="CW122" i="10" s="1"/>
  <c r="CV120" i="10"/>
  <c r="CV122" i="10" s="1"/>
  <c r="CS15" i="10" s="1"/>
  <c r="CR82" i="10"/>
  <c r="CQ83" i="10"/>
  <c r="CQ85" i="10" s="1"/>
  <c r="CN6" i="10" s="1"/>
  <c r="CN26" i="10" s="1"/>
  <c r="CN4" i="10"/>
  <c r="CV131" i="10"/>
  <c r="CU132" i="10"/>
  <c r="CU134" i="10" s="1"/>
  <c r="CS70" i="10"/>
  <c r="CR71" i="10"/>
  <c r="CR73" i="10" s="1"/>
  <c r="CU108" i="10"/>
  <c r="CU110" i="10" s="1"/>
  <c r="CR14" i="10" s="1"/>
  <c r="CV107" i="10"/>
  <c r="CS88" i="10"/>
  <c r="CR89" i="10"/>
  <c r="CR91" i="10" s="1"/>
  <c r="CO7" i="10" s="1"/>
  <c r="CO27" i="10" s="1"/>
  <c r="CS138" i="10"/>
  <c r="CV101" i="10"/>
  <c r="CU102" i="10"/>
  <c r="CU104" i="10" s="1"/>
  <c r="CQ25" i="10"/>
  <c r="CV76" i="10"/>
  <c r="CU77" i="10"/>
  <c r="CU79" i="10" s="1"/>
  <c r="CR5" i="10" s="1"/>
  <c r="CT136" i="10"/>
  <c r="CQ13" i="10"/>
  <c r="CQ19" i="10" s="1"/>
  <c r="CR34" i="10" s="1"/>
  <c r="CR36" i="10" s="1"/>
  <c r="CM24" i="10"/>
  <c r="CM8" i="10"/>
  <c r="CM28" i="10" s="1"/>
  <c r="CW113" i="10"/>
  <c r="CW114" i="10" s="1"/>
  <c r="CW116" i="10" s="1"/>
  <c r="CT17" i="10" s="1"/>
  <c r="CV114" i="10"/>
  <c r="CV116" i="10" s="1"/>
  <c r="CS17" i="10" s="1"/>
  <c r="CR122" i="4"/>
  <c r="CR124" i="4" s="1"/>
  <c r="CO14" i="4"/>
  <c r="CO23" i="4" s="1"/>
  <c r="CT105" i="4"/>
  <c r="CS106" i="4"/>
  <c r="CS108" i="4" s="1"/>
  <c r="CN17" i="4"/>
  <c r="CN23" i="4"/>
  <c r="CM93" i="4"/>
  <c r="CP86" i="4"/>
  <c r="CO87" i="4"/>
  <c r="CO89" i="4" s="1"/>
  <c r="CL7" i="4" s="1"/>
  <c r="CL25" i="4" s="1"/>
  <c r="CS118" i="4"/>
  <c r="CS120" i="4" s="1"/>
  <c r="CP16" i="4" s="1"/>
  <c r="CT117" i="4"/>
  <c r="CN91" i="4"/>
  <c r="CK7" i="4"/>
  <c r="CU111" i="4"/>
  <c r="CT112" i="4"/>
  <c r="CT114" i="4" s="1"/>
  <c r="CQ15" i="4" s="1"/>
  <c r="CU75" i="4"/>
  <c r="CU77" i="4" s="1"/>
  <c r="CR5" i="4" s="1"/>
  <c r="CV74" i="4"/>
  <c r="CT99" i="4"/>
  <c r="CS100" i="4"/>
  <c r="CS102" i="4" s="1"/>
  <c r="CP13" i="4" s="1"/>
  <c r="CO17" i="4"/>
  <c r="CQ68" i="4"/>
  <c r="CP69" i="4"/>
  <c r="CP71" i="4" s="1"/>
  <c r="CM4" i="4" s="1"/>
  <c r="CL4" i="4"/>
  <c r="CQ80" i="4"/>
  <c r="CP81" i="4"/>
  <c r="CP83" i="4" s="1"/>
  <c r="CM6" i="4" s="1"/>
  <c r="CM24" i="4" s="1"/>
  <c r="B16" i="14" l="1"/>
  <c r="B17" i="14"/>
  <c r="CY131" i="13"/>
  <c r="CX132" i="13"/>
  <c r="CX134" i="13" s="1"/>
  <c r="CX18" i="13" s="1"/>
  <c r="CX19" i="13" s="1"/>
  <c r="CY34" i="13" s="1"/>
  <c r="CT17" i="13"/>
  <c r="B17" i="13" s="1"/>
  <c r="CT14" i="13"/>
  <c r="B14" i="13" s="1"/>
  <c r="CR83" i="14"/>
  <c r="CR85" i="14" s="1"/>
  <c r="CO6" i="14" s="1"/>
  <c r="CO26" i="14" s="1"/>
  <c r="CS82" i="14"/>
  <c r="CR93" i="14"/>
  <c r="CR95" i="14" s="1"/>
  <c r="CO4" i="14"/>
  <c r="CT70" i="14"/>
  <c r="CS71" i="14"/>
  <c r="CS73" i="14" s="1"/>
  <c r="CV102" i="14"/>
  <c r="CV104" i="14" s="1"/>
  <c r="CW101" i="14"/>
  <c r="CW102" i="14" s="1"/>
  <c r="CW104" i="14" s="1"/>
  <c r="CW107" i="14"/>
  <c r="CW108" i="14" s="1"/>
  <c r="CW110" i="14" s="1"/>
  <c r="CT14" i="14" s="1"/>
  <c r="B14" i="14" s="1"/>
  <c r="CV108" i="14"/>
  <c r="CV110" i="14" s="1"/>
  <c r="CS14" i="14" s="1"/>
  <c r="CT88" i="14"/>
  <c r="CS89" i="14"/>
  <c r="CS91" i="14" s="1"/>
  <c r="CP7" i="14" s="1"/>
  <c r="CP27" i="14" s="1"/>
  <c r="CW131" i="14"/>
  <c r="CU136" i="14"/>
  <c r="CU138" i="14" s="1"/>
  <c r="CR13" i="14"/>
  <c r="CR19" i="14" s="1"/>
  <c r="CS34" i="14" s="1"/>
  <c r="CS36" i="14" s="1"/>
  <c r="CW76" i="14"/>
  <c r="CW77" i="14" s="1"/>
  <c r="CW79" i="14" s="1"/>
  <c r="CT5" i="14" s="1"/>
  <c r="CV77" i="14"/>
  <c r="CV79" i="14" s="1"/>
  <c r="CS5" i="14" s="1"/>
  <c r="CN24" i="14"/>
  <c r="CN8" i="14"/>
  <c r="CN28" i="14" s="1"/>
  <c r="B15" i="13"/>
  <c r="CW76" i="13"/>
  <c r="CW77" i="13" s="1"/>
  <c r="CW79" i="13" s="1"/>
  <c r="CT5" i="13" s="1"/>
  <c r="CV77" i="13"/>
  <c r="CV79" i="13" s="1"/>
  <c r="CS5" i="13" s="1"/>
  <c r="CS25" i="13" s="1"/>
  <c r="CV102" i="13"/>
  <c r="CV104" i="13" s="1"/>
  <c r="CS13" i="13" s="1"/>
  <c r="CS19" i="13" s="1"/>
  <c r="CW101" i="13"/>
  <c r="CW102" i="13" s="1"/>
  <c r="CW104" i="13" s="1"/>
  <c r="CT13" i="13" s="1"/>
  <c r="CT19" i="13" s="1"/>
  <c r="CS83" i="13"/>
  <c r="CS85" i="13" s="1"/>
  <c r="CP6" i="13" s="1"/>
  <c r="CP26" i="13" s="1"/>
  <c r="CT82" i="13"/>
  <c r="CT88" i="13"/>
  <c r="CS89" i="13"/>
  <c r="CS91" i="13" s="1"/>
  <c r="CP7" i="13" s="1"/>
  <c r="CP27" i="13" s="1"/>
  <c r="CU136" i="13"/>
  <c r="CU138" i="13" s="1"/>
  <c r="CR13" i="13"/>
  <c r="CR19" i="13" s="1"/>
  <c r="CS34" i="13" s="1"/>
  <c r="CS36" i="13" s="1"/>
  <c r="CR93" i="13"/>
  <c r="CR95" i="13" s="1"/>
  <c r="CO4" i="13"/>
  <c r="CN24" i="13"/>
  <c r="CN8" i="13"/>
  <c r="CN28" i="13" s="1"/>
  <c r="CT70" i="13"/>
  <c r="CS71" i="13"/>
  <c r="CS73" i="13" s="1"/>
  <c r="B16" i="13"/>
  <c r="CT138" i="10"/>
  <c r="CQ93" i="10"/>
  <c r="CQ95" i="10" s="1"/>
  <c r="CR83" i="10"/>
  <c r="CR85" i="10" s="1"/>
  <c r="CO6" i="10" s="1"/>
  <c r="CO26" i="10" s="1"/>
  <c r="CS82" i="10"/>
  <c r="CV102" i="10"/>
  <c r="CV104" i="10" s="1"/>
  <c r="CW101" i="10"/>
  <c r="CW102" i="10" s="1"/>
  <c r="CW104" i="10" s="1"/>
  <c r="CT88" i="10"/>
  <c r="CS89" i="10"/>
  <c r="CS91" i="10" s="1"/>
  <c r="CP7" i="10" s="1"/>
  <c r="CP27" i="10" s="1"/>
  <c r="CV108" i="10"/>
  <c r="CV110" i="10" s="1"/>
  <c r="CS14" i="10" s="1"/>
  <c r="CW107" i="10"/>
  <c r="CW108" i="10" s="1"/>
  <c r="CW110" i="10" s="1"/>
  <c r="CT14" i="10" s="1"/>
  <c r="CU136" i="10"/>
  <c r="CU138" i="10" s="1"/>
  <c r="CR13" i="10"/>
  <c r="CR19" i="10" s="1"/>
  <c r="CS34" i="10" s="1"/>
  <c r="CS36" i="10" s="1"/>
  <c r="CT70" i="10"/>
  <c r="CS71" i="10"/>
  <c r="CS73" i="10" s="1"/>
  <c r="CO4" i="10"/>
  <c r="CR25" i="10"/>
  <c r="CV132" i="10"/>
  <c r="CV134" i="10" s="1"/>
  <c r="CW131" i="10"/>
  <c r="CW132" i="10" s="1"/>
  <c r="CW134" i="10" s="1"/>
  <c r="CN24" i="10"/>
  <c r="CN8" i="10"/>
  <c r="CN28" i="10" s="1"/>
  <c r="CW76" i="10"/>
  <c r="CW77" i="10" s="1"/>
  <c r="CW79" i="10" s="1"/>
  <c r="CT5" i="10" s="1"/>
  <c r="CV77" i="10"/>
  <c r="CV79" i="10" s="1"/>
  <c r="CS5" i="10" s="1"/>
  <c r="CO91" i="4"/>
  <c r="CU112" i="4"/>
  <c r="CU114" i="4" s="1"/>
  <c r="CR15" i="4" s="1"/>
  <c r="CV111" i="4"/>
  <c r="CK25" i="4"/>
  <c r="CK8" i="4"/>
  <c r="CK26" i="4" s="1"/>
  <c r="CT118" i="4"/>
  <c r="CT120" i="4" s="1"/>
  <c r="CQ16" i="4" s="1"/>
  <c r="CU117" i="4"/>
  <c r="CQ81" i="4"/>
  <c r="CQ83" i="4" s="1"/>
  <c r="CN6" i="4" s="1"/>
  <c r="CN24" i="4" s="1"/>
  <c r="CR80" i="4"/>
  <c r="CL22" i="4"/>
  <c r="CL8" i="4"/>
  <c r="CL26" i="4" s="1"/>
  <c r="CQ86" i="4"/>
  <c r="CP87" i="4"/>
  <c r="CP89" i="4" s="1"/>
  <c r="CM22" i="4"/>
  <c r="CN93" i="4"/>
  <c r="CO93" i="4" s="1"/>
  <c r="CR68" i="4"/>
  <c r="CQ69" i="4"/>
  <c r="CQ71" i="4" s="1"/>
  <c r="CS122" i="4"/>
  <c r="CS124" i="4" s="1"/>
  <c r="CP14" i="4"/>
  <c r="CP23" i="4" s="1"/>
  <c r="CT100" i="4"/>
  <c r="CT102" i="4" s="1"/>
  <c r="CQ13" i="4" s="1"/>
  <c r="CU99" i="4"/>
  <c r="CT106" i="4"/>
  <c r="CT108" i="4" s="1"/>
  <c r="CU105" i="4"/>
  <c r="CW74" i="4"/>
  <c r="CW75" i="4" s="1"/>
  <c r="CW77" i="4" s="1"/>
  <c r="CT5" i="4" s="1"/>
  <c r="CV75" i="4"/>
  <c r="CV77" i="4" s="1"/>
  <c r="CS5" i="4" s="1"/>
  <c r="CX131" i="14" l="1"/>
  <c r="CX132" i="14" s="1"/>
  <c r="CW132" i="14"/>
  <c r="CV134" i="14"/>
  <c r="CS18" i="14" s="1"/>
  <c r="CZ131" i="13"/>
  <c r="CY132" i="13"/>
  <c r="CY134" i="13" s="1"/>
  <c r="CY18" i="13" s="1"/>
  <c r="CY19" i="13" s="1"/>
  <c r="CZ34" i="13" s="1"/>
  <c r="CU88" i="14"/>
  <c r="CT89" i="14"/>
  <c r="CT91" i="14" s="1"/>
  <c r="CQ7" i="14" s="1"/>
  <c r="CQ27" i="14" s="1"/>
  <c r="CS13" i="14"/>
  <c r="CT13" i="14"/>
  <c r="B13" i="14" s="1"/>
  <c r="CO24" i="14"/>
  <c r="CO8" i="14"/>
  <c r="CO28" i="14" s="1"/>
  <c r="CU70" i="14"/>
  <c r="CT71" i="14"/>
  <c r="CT73" i="14" s="1"/>
  <c r="CT25" i="14"/>
  <c r="B25" i="14" s="1"/>
  <c r="B5" i="14"/>
  <c r="CP4" i="14"/>
  <c r="CS25" i="14"/>
  <c r="CT82" i="14"/>
  <c r="CS83" i="14"/>
  <c r="CS85" i="14" s="1"/>
  <c r="CP6" i="14" s="1"/>
  <c r="CP26" i="14" s="1"/>
  <c r="CT83" i="13"/>
  <c r="CT85" i="13" s="1"/>
  <c r="CQ6" i="13" s="1"/>
  <c r="CQ26" i="13" s="1"/>
  <c r="CU82" i="13"/>
  <c r="CT25" i="13"/>
  <c r="B25" i="13" s="1"/>
  <c r="B5" i="13"/>
  <c r="CO8" i="13"/>
  <c r="CO28" i="13" s="1"/>
  <c r="CO24" i="13"/>
  <c r="CU88" i="13"/>
  <c r="CT89" i="13"/>
  <c r="CT91" i="13" s="1"/>
  <c r="CQ7" i="13" s="1"/>
  <c r="CQ27" i="13" s="1"/>
  <c r="CV136" i="13"/>
  <c r="CV138" i="13" s="1"/>
  <c r="CT34" i="13"/>
  <c r="CT36" i="13" s="1"/>
  <c r="CW34" i="13"/>
  <c r="CV28" i="13"/>
  <c r="CU70" i="13"/>
  <c r="CT71" i="13"/>
  <c r="CT73" i="13" s="1"/>
  <c r="CW136" i="13"/>
  <c r="CS93" i="13"/>
  <c r="CS95" i="13" s="1"/>
  <c r="CP4" i="13"/>
  <c r="CR93" i="10"/>
  <c r="CR95" i="10" s="1"/>
  <c r="CS25" i="10"/>
  <c r="CT82" i="10"/>
  <c r="CS83" i="10"/>
  <c r="CS85" i="10" s="1"/>
  <c r="CP6" i="10" s="1"/>
  <c r="CP26" i="10" s="1"/>
  <c r="CP4" i="10"/>
  <c r="CT25" i="10"/>
  <c r="B25" i="10" s="1"/>
  <c r="B5" i="10"/>
  <c r="CU70" i="10"/>
  <c r="CT71" i="10"/>
  <c r="CT73" i="10" s="1"/>
  <c r="CW136" i="10"/>
  <c r="CT13" i="10"/>
  <c r="CU88" i="10"/>
  <c r="CT89" i="10"/>
  <c r="CT91" i="10" s="1"/>
  <c r="CQ7" i="10" s="1"/>
  <c r="CQ27" i="10" s="1"/>
  <c r="CV136" i="10"/>
  <c r="CV138" i="10" s="1"/>
  <c r="CS13" i="10"/>
  <c r="CS19" i="10" s="1"/>
  <c r="CT34" i="10" s="1"/>
  <c r="CT36" i="10" s="1"/>
  <c r="CO24" i="10"/>
  <c r="CO8" i="10"/>
  <c r="CO28" i="10" s="1"/>
  <c r="CP91" i="4"/>
  <c r="CP93" i="4" s="1"/>
  <c r="CM7" i="4"/>
  <c r="CR86" i="4"/>
  <c r="CQ87" i="4"/>
  <c r="CQ89" i="4" s="1"/>
  <c r="CN7" i="4" s="1"/>
  <c r="CN25" i="4" s="1"/>
  <c r="B5" i="4"/>
  <c r="CU106" i="4"/>
  <c r="CU108" i="4" s="1"/>
  <c r="CV105" i="4"/>
  <c r="CS80" i="4"/>
  <c r="CR81" i="4"/>
  <c r="CR83" i="4" s="1"/>
  <c r="CO6" i="4" s="1"/>
  <c r="CO24" i="4" s="1"/>
  <c r="CT122" i="4"/>
  <c r="CT124" i="4" s="1"/>
  <c r="CQ14" i="4"/>
  <c r="CQ23" i="4" s="1"/>
  <c r="CU100" i="4"/>
  <c r="CU102" i="4" s="1"/>
  <c r="CR13" i="4" s="1"/>
  <c r="CV99" i="4"/>
  <c r="CV117" i="4"/>
  <c r="CU118" i="4"/>
  <c r="CU120" i="4" s="1"/>
  <c r="CR16" i="4" s="1"/>
  <c r="CP17" i="4"/>
  <c r="CW111" i="4"/>
  <c r="CW112" i="4" s="1"/>
  <c r="CW114" i="4" s="1"/>
  <c r="CT15" i="4" s="1"/>
  <c r="B15" i="4" s="1"/>
  <c r="CV112" i="4"/>
  <c r="CV114" i="4" s="1"/>
  <c r="CS15" i="4" s="1"/>
  <c r="CN4" i="4"/>
  <c r="CQ91" i="4"/>
  <c r="CS68" i="4"/>
  <c r="CR69" i="4"/>
  <c r="CR71" i="4" s="1"/>
  <c r="CO4" i="4" s="1"/>
  <c r="CV136" i="14" l="1"/>
  <c r="CV138" i="14" s="1"/>
  <c r="CW134" i="14"/>
  <c r="CS19" i="14"/>
  <c r="CT34" i="14" s="1"/>
  <c r="CT36" i="14" s="1"/>
  <c r="CS93" i="14"/>
  <c r="CS95" i="14" s="1"/>
  <c r="DA131" i="13"/>
  <c r="CZ132" i="13"/>
  <c r="CZ134" i="13" s="1"/>
  <c r="CZ18" i="13" s="1"/>
  <c r="CZ19" i="13" s="1"/>
  <c r="DA34" i="13" s="1"/>
  <c r="CQ4" i="14"/>
  <c r="CY131" i="14"/>
  <c r="CY132" i="14" s="1"/>
  <c r="CV88" i="14"/>
  <c r="CU89" i="14"/>
  <c r="CU91" i="14" s="1"/>
  <c r="CR7" i="14" s="1"/>
  <c r="CR27" i="14" s="1"/>
  <c r="CV70" i="14"/>
  <c r="CU71" i="14"/>
  <c r="CU73" i="14" s="1"/>
  <c r="CU82" i="14"/>
  <c r="CT83" i="14"/>
  <c r="CT85" i="14" s="1"/>
  <c r="CQ6" i="14" s="1"/>
  <c r="CQ26" i="14" s="1"/>
  <c r="CP24" i="14"/>
  <c r="CP8" i="14"/>
  <c r="CP28" i="14" s="1"/>
  <c r="CW138" i="13"/>
  <c r="CV70" i="13"/>
  <c r="CU71" i="13"/>
  <c r="CU73" i="13" s="1"/>
  <c r="CV82" i="13"/>
  <c r="CU83" i="13"/>
  <c r="CU85" i="13" s="1"/>
  <c r="CR6" i="13" s="1"/>
  <c r="CR26" i="13" s="1"/>
  <c r="B13" i="13"/>
  <c r="CP24" i="13"/>
  <c r="CP8" i="13"/>
  <c r="CP28" i="13" s="1"/>
  <c r="CV88" i="13"/>
  <c r="CU89" i="13"/>
  <c r="CU91" i="13" s="1"/>
  <c r="CR7" i="13" s="1"/>
  <c r="CR27" i="13" s="1"/>
  <c r="CT93" i="13"/>
  <c r="CT95" i="13" s="1"/>
  <c r="CQ4" i="13"/>
  <c r="CW138" i="10"/>
  <c r="CS93" i="10"/>
  <c r="CS95" i="10" s="1"/>
  <c r="CU82" i="10"/>
  <c r="CT83" i="10"/>
  <c r="CT85" i="10" s="1"/>
  <c r="CQ6" i="10" s="1"/>
  <c r="CQ26" i="10" s="1"/>
  <c r="CV88" i="10"/>
  <c r="CU89" i="10"/>
  <c r="CU91" i="10" s="1"/>
  <c r="CR7" i="10" s="1"/>
  <c r="CR27" i="10" s="1"/>
  <c r="CT93" i="10"/>
  <c r="CQ4" i="10"/>
  <c r="CV70" i="10"/>
  <c r="CU71" i="10"/>
  <c r="CU73" i="10" s="1"/>
  <c r="CP24" i="10"/>
  <c r="CP8" i="10"/>
  <c r="CP28" i="10" s="1"/>
  <c r="CQ93" i="4"/>
  <c r="CT80" i="4"/>
  <c r="CS81" i="4"/>
  <c r="CS83" i="4" s="1"/>
  <c r="CP6" i="4" s="1"/>
  <c r="CP24" i="4" s="1"/>
  <c r="CO22" i="4"/>
  <c r="CV106" i="4"/>
  <c r="CV108" i="4" s="1"/>
  <c r="CS14" i="4" s="1"/>
  <c r="CS23" i="4" s="1"/>
  <c r="CW105" i="4"/>
  <c r="CW106" i="4" s="1"/>
  <c r="CW108" i="4" s="1"/>
  <c r="CT68" i="4"/>
  <c r="CS69" i="4"/>
  <c r="CS71" i="4" s="1"/>
  <c r="CU122" i="4"/>
  <c r="CU124" i="4" s="1"/>
  <c r="CR14" i="4"/>
  <c r="CR23" i="4" s="1"/>
  <c r="CN22" i="4"/>
  <c r="CN8" i="4"/>
  <c r="CN26" i="4" s="1"/>
  <c r="CS86" i="4"/>
  <c r="CR87" i="4"/>
  <c r="CR89" i="4" s="1"/>
  <c r="CQ17" i="4"/>
  <c r="CM25" i="4"/>
  <c r="CM8" i="4"/>
  <c r="CM26" i="4" s="1"/>
  <c r="CV118" i="4"/>
  <c r="CV120" i="4" s="1"/>
  <c r="CS16" i="4" s="1"/>
  <c r="CW117" i="4"/>
  <c r="CW118" i="4" s="1"/>
  <c r="CW120" i="4" s="1"/>
  <c r="CT16" i="4" s="1"/>
  <c r="B16" i="4" s="1"/>
  <c r="CV100" i="4"/>
  <c r="CV102" i="4" s="1"/>
  <c r="CW99" i="4"/>
  <c r="CW100" i="4" s="1"/>
  <c r="CW102" i="4" s="1"/>
  <c r="CT13" i="4" s="1"/>
  <c r="CX134" i="14" l="1"/>
  <c r="CU18" i="14" s="1"/>
  <c r="CU19" i="14" s="1"/>
  <c r="CV34" i="14" s="1"/>
  <c r="CW136" i="14"/>
  <c r="CW138" i="14" s="1"/>
  <c r="CT18" i="14"/>
  <c r="CT19" i="14" s="1"/>
  <c r="DB131" i="13"/>
  <c r="DA132" i="13"/>
  <c r="DA134" i="13" s="1"/>
  <c r="DA18" i="13" s="1"/>
  <c r="DA19" i="13" s="1"/>
  <c r="DB34" i="13" s="1"/>
  <c r="CV82" i="14"/>
  <c r="CU83" i="14"/>
  <c r="CU85" i="14" s="1"/>
  <c r="CR6" i="14" s="1"/>
  <c r="CR26" i="14" s="1"/>
  <c r="CW70" i="14"/>
  <c r="CW71" i="14" s="1"/>
  <c r="CW73" i="14" s="1"/>
  <c r="CV71" i="14"/>
  <c r="CV73" i="14" s="1"/>
  <c r="CW88" i="14"/>
  <c r="CV89" i="14"/>
  <c r="CV91" i="14" s="1"/>
  <c r="CS7" i="14" s="1"/>
  <c r="CS27" i="14" s="1"/>
  <c r="CZ131" i="14"/>
  <c r="CZ132" i="14" s="1"/>
  <c r="CT93" i="14"/>
  <c r="CT95" i="14" s="1"/>
  <c r="CU34" i="14"/>
  <c r="CU36" i="14" s="1"/>
  <c r="CV36" i="14" s="1"/>
  <c r="CU93" i="14"/>
  <c r="CR4" i="14"/>
  <c r="CQ24" i="14"/>
  <c r="CQ8" i="14"/>
  <c r="CQ28" i="14" s="1"/>
  <c r="CQ8" i="13"/>
  <c r="CQ28" i="13" s="1"/>
  <c r="CQ24" i="13"/>
  <c r="CW88" i="13"/>
  <c r="CV89" i="13"/>
  <c r="CV91" i="13" s="1"/>
  <c r="CS7" i="13" s="1"/>
  <c r="CS27" i="13" s="1"/>
  <c r="CU34" i="13"/>
  <c r="CU36" i="13" s="1"/>
  <c r="CV36" i="13" s="1"/>
  <c r="CW36" i="13" s="1"/>
  <c r="CX36" i="13" s="1"/>
  <c r="CY36" i="13" s="1"/>
  <c r="CZ36" i="13" s="1"/>
  <c r="DA36" i="13" s="1"/>
  <c r="DB36" i="13" s="1"/>
  <c r="CW82" i="13"/>
  <c r="CW83" i="13" s="1"/>
  <c r="CW85" i="13" s="1"/>
  <c r="CT6" i="13" s="1"/>
  <c r="CV83" i="13"/>
  <c r="CV85" i="13" s="1"/>
  <c r="CS6" i="13" s="1"/>
  <c r="CS26" i="13" s="1"/>
  <c r="CU93" i="13"/>
  <c r="CU95" i="13" s="1"/>
  <c r="CR4" i="13"/>
  <c r="CW70" i="13"/>
  <c r="CW71" i="13" s="1"/>
  <c r="CW73" i="13" s="1"/>
  <c r="CV71" i="13"/>
  <c r="CV73" i="13" s="1"/>
  <c r="CT95" i="10"/>
  <c r="CV82" i="10"/>
  <c r="CU83" i="10"/>
  <c r="CU85" i="10" s="1"/>
  <c r="CR6" i="10" s="1"/>
  <c r="CR26" i="10" s="1"/>
  <c r="CR4" i="10"/>
  <c r="CQ8" i="10"/>
  <c r="CQ28" i="10" s="1"/>
  <c r="CQ24" i="10"/>
  <c r="CW88" i="10"/>
  <c r="CW89" i="10" s="1"/>
  <c r="CW91" i="10" s="1"/>
  <c r="CT7" i="10" s="1"/>
  <c r="CV89" i="10"/>
  <c r="CV91" i="10" s="1"/>
  <c r="CS7" i="10" s="1"/>
  <c r="CS27" i="10" s="1"/>
  <c r="CU34" i="10"/>
  <c r="CU36" i="10" s="1"/>
  <c r="CV36" i="10" s="1"/>
  <c r="CW36" i="10" s="1"/>
  <c r="CW70" i="10"/>
  <c r="CW71" i="10" s="1"/>
  <c r="CW73" i="10" s="1"/>
  <c r="CV71" i="10"/>
  <c r="CV73" i="10" s="1"/>
  <c r="CP4" i="4"/>
  <c r="CU68" i="4"/>
  <c r="CT69" i="4"/>
  <c r="CT71" i="4" s="1"/>
  <c r="CW122" i="4"/>
  <c r="CT14" i="4"/>
  <c r="CS13" i="4"/>
  <c r="CS17" i="4" s="1"/>
  <c r="CV122" i="4"/>
  <c r="CV124" i="4" s="1"/>
  <c r="CW124" i="4" s="1"/>
  <c r="CU80" i="4"/>
  <c r="CT81" i="4"/>
  <c r="CT83" i="4" s="1"/>
  <c r="CQ6" i="4" s="1"/>
  <c r="CR17" i="4"/>
  <c r="CR91" i="4"/>
  <c r="CR93" i="4" s="1"/>
  <c r="CO7" i="4"/>
  <c r="CT86" i="4"/>
  <c r="CS87" i="4"/>
  <c r="CS89" i="4" s="1"/>
  <c r="CP7" i="4" s="1"/>
  <c r="CP25" i="4" s="1"/>
  <c r="CY134" i="14" l="1"/>
  <c r="CV18" i="14" s="1"/>
  <c r="CW89" i="13"/>
  <c r="CW91" i="13" s="1"/>
  <c r="CT7" i="13" s="1"/>
  <c r="CX88" i="13"/>
  <c r="DC131" i="13"/>
  <c r="DB132" i="13"/>
  <c r="DB134" i="13" s="1"/>
  <c r="DB18" i="13" s="1"/>
  <c r="DB19" i="13" s="1"/>
  <c r="DC34" i="13" s="1"/>
  <c r="DC36" i="13" s="1"/>
  <c r="CU95" i="14"/>
  <c r="CR24" i="14"/>
  <c r="CR8" i="14"/>
  <c r="CR28" i="14" s="1"/>
  <c r="DA131" i="14"/>
  <c r="DA132" i="14" s="1"/>
  <c r="CT4" i="14"/>
  <c r="CX88" i="14"/>
  <c r="CW89" i="14"/>
  <c r="CW91" i="14" s="1"/>
  <c r="CT7" i="14" s="1"/>
  <c r="CS4" i="14"/>
  <c r="CW82" i="14"/>
  <c r="CW83" i="14" s="1"/>
  <c r="CW85" i="14" s="1"/>
  <c r="CT6" i="14" s="1"/>
  <c r="CV83" i="14"/>
  <c r="CV85" i="14" s="1"/>
  <c r="CS6" i="14" s="1"/>
  <c r="CS26" i="14" s="1"/>
  <c r="CT4" i="13"/>
  <c r="CR24" i="13"/>
  <c r="CR8" i="13"/>
  <c r="CR28" i="13" s="1"/>
  <c r="CV93" i="13"/>
  <c r="CV95" i="13" s="1"/>
  <c r="CS4" i="13"/>
  <c r="CT26" i="13"/>
  <c r="B26" i="13" s="1"/>
  <c r="B6" i="13"/>
  <c r="CT27" i="13"/>
  <c r="B27" i="13" s="1"/>
  <c r="B7" i="13"/>
  <c r="CU93" i="10"/>
  <c r="CU95" i="10" s="1"/>
  <c r="CW82" i="10"/>
  <c r="CW83" i="10" s="1"/>
  <c r="CW85" i="10" s="1"/>
  <c r="CT6" i="10" s="1"/>
  <c r="CT26" i="10" s="1"/>
  <c r="CV83" i="10"/>
  <c r="CV85" i="10" s="1"/>
  <c r="CS6" i="10" s="1"/>
  <c r="CS4" i="10"/>
  <c r="CT4" i="10"/>
  <c r="CT27" i="10"/>
  <c r="B27" i="10" s="1"/>
  <c r="B7" i="10"/>
  <c r="CR24" i="10"/>
  <c r="CR8" i="10"/>
  <c r="CR28" i="10" s="1"/>
  <c r="CS91" i="4"/>
  <c r="CS93" i="4" s="1"/>
  <c r="CU86" i="4"/>
  <c r="CT87" i="4"/>
  <c r="CT89" i="4" s="1"/>
  <c r="CQ7" i="4" s="1"/>
  <c r="CQ25" i="4" s="1"/>
  <c r="CO25" i="4"/>
  <c r="CO8" i="4"/>
  <c r="CO26" i="4" s="1"/>
  <c r="CQ24" i="4"/>
  <c r="CU81" i="4"/>
  <c r="CU83" i="4" s="1"/>
  <c r="CV80" i="4"/>
  <c r="CT17" i="4"/>
  <c r="B17" i="4" s="1"/>
  <c r="B14" i="4"/>
  <c r="CT23" i="4"/>
  <c r="B23" i="4" s="1"/>
  <c r="B13" i="4"/>
  <c r="CQ4" i="4"/>
  <c r="CQ22" i="4" s="1"/>
  <c r="CT91" i="4"/>
  <c r="CV68" i="4"/>
  <c r="CU69" i="4"/>
  <c r="CU71" i="4" s="1"/>
  <c r="CR4" i="4" s="1"/>
  <c r="CR22" i="4" s="1"/>
  <c r="CP8" i="4"/>
  <c r="CP26" i="4" s="1"/>
  <c r="CP22" i="4"/>
  <c r="CW93" i="13" l="1"/>
  <c r="DC132" i="13"/>
  <c r="DC134" i="13" s="1"/>
  <c r="DC18" i="13" s="1"/>
  <c r="DC19" i="13" s="1"/>
  <c r="DD34" i="13" s="1"/>
  <c r="DD36" i="13" s="1"/>
  <c r="DD131" i="13"/>
  <c r="CY88" i="13"/>
  <c r="CX89" i="13"/>
  <c r="CX91" i="13" s="1"/>
  <c r="CU7" i="13" s="1"/>
  <c r="CV19" i="14"/>
  <c r="CW34" i="14" s="1"/>
  <c r="CW36" i="14" s="1"/>
  <c r="CV27" i="14"/>
  <c r="CZ134" i="14"/>
  <c r="CW18" i="14" s="1"/>
  <c r="CW19" i="14" s="1"/>
  <c r="CX34" i="14" s="1"/>
  <c r="CT27" i="14"/>
  <c r="B27" i="14" s="1"/>
  <c r="B7" i="14"/>
  <c r="CT26" i="14"/>
  <c r="B26" i="14" s="1"/>
  <c r="B6" i="14"/>
  <c r="CV93" i="14"/>
  <c r="CV95" i="14" s="1"/>
  <c r="CW95" i="14" s="1"/>
  <c r="CW93" i="14"/>
  <c r="DB131" i="14"/>
  <c r="DB132" i="14" s="1"/>
  <c r="CS24" i="14"/>
  <c r="CS8" i="14"/>
  <c r="CS28" i="14" s="1"/>
  <c r="CY88" i="14"/>
  <c r="CX89" i="14"/>
  <c r="CX91" i="14" s="1"/>
  <c r="CU7" i="14" s="1"/>
  <c r="CT8" i="14"/>
  <c r="CT24" i="14"/>
  <c r="B4" i="14"/>
  <c r="CW95" i="13"/>
  <c r="CS8" i="13"/>
  <c r="CS28" i="13" s="1"/>
  <c r="CS24" i="13"/>
  <c r="CT24" i="13"/>
  <c r="B24" i="13" s="1"/>
  <c r="CT8" i="13"/>
  <c r="B4" i="13"/>
  <c r="CW93" i="10"/>
  <c r="CV93" i="10"/>
  <c r="CV95" i="10" s="1"/>
  <c r="CW95" i="10" s="1"/>
  <c r="CS26" i="10"/>
  <c r="B26" i="10" s="1"/>
  <c r="B6" i="10"/>
  <c r="CT8" i="10"/>
  <c r="CT24" i="10"/>
  <c r="B4" i="10"/>
  <c r="CS8" i="10"/>
  <c r="CS28" i="10" s="1"/>
  <c r="CS24" i="10"/>
  <c r="CT93" i="4"/>
  <c r="CW68" i="4"/>
  <c r="CW69" i="4" s="1"/>
  <c r="CW71" i="4" s="1"/>
  <c r="CT4" i="4" s="1"/>
  <c r="CV69" i="4"/>
  <c r="CV71" i="4" s="1"/>
  <c r="CW80" i="4"/>
  <c r="CW81" i="4" s="1"/>
  <c r="CW83" i="4" s="1"/>
  <c r="CV81" i="4"/>
  <c r="CV83" i="4" s="1"/>
  <c r="CS6" i="4" s="1"/>
  <c r="CS24" i="4" s="1"/>
  <c r="CR6" i="4"/>
  <c r="CQ8" i="4"/>
  <c r="CQ26" i="4" s="1"/>
  <c r="CV86" i="4"/>
  <c r="CU87" i="4"/>
  <c r="CU89" i="4" s="1"/>
  <c r="CR7" i="4" s="1"/>
  <c r="CR25" i="4" s="1"/>
  <c r="CX36" i="14" l="1"/>
  <c r="B24" i="14"/>
  <c r="CV28" i="14"/>
  <c r="CU8" i="13"/>
  <c r="CU28" i="13" s="1"/>
  <c r="CU27" i="13"/>
  <c r="DE131" i="13"/>
  <c r="DD132" i="13"/>
  <c r="DD134" i="13" s="1"/>
  <c r="DD18" i="13" s="1"/>
  <c r="DD19" i="13" s="1"/>
  <c r="DE34" i="13" s="1"/>
  <c r="DE36" i="13" s="1"/>
  <c r="CZ88" i="13"/>
  <c r="CY89" i="13"/>
  <c r="CY91" i="13" s="1"/>
  <c r="DA134" i="14"/>
  <c r="CX18" i="14" s="1"/>
  <c r="CX19" i="14" s="1"/>
  <c r="CY34" i="14" s="1"/>
  <c r="CZ88" i="14"/>
  <c r="CY89" i="14"/>
  <c r="CY91" i="14" s="1"/>
  <c r="CU27" i="14"/>
  <c r="CU8" i="14"/>
  <c r="CU28" i="14" s="1"/>
  <c r="DC131" i="14"/>
  <c r="DC132" i="14" s="1"/>
  <c r="CT28" i="14"/>
  <c r="B28" i="14" s="1"/>
  <c r="B8" i="14"/>
  <c r="CT28" i="13"/>
  <c r="B28" i="13" s="1"/>
  <c r="B8" i="13"/>
  <c r="B24" i="10"/>
  <c r="CT28" i="10"/>
  <c r="B28" i="10" s="1"/>
  <c r="B8" i="10"/>
  <c r="CW86" i="4"/>
  <c r="CW87" i="4" s="1"/>
  <c r="CW89" i="4" s="1"/>
  <c r="CT7" i="4" s="1"/>
  <c r="CV87" i="4"/>
  <c r="CV89" i="4" s="1"/>
  <c r="CS7" i="4" s="1"/>
  <c r="CS25" i="4" s="1"/>
  <c r="CR8" i="4"/>
  <c r="CR26" i="4" s="1"/>
  <c r="CR24" i="4"/>
  <c r="CU91" i="4"/>
  <c r="CU93" i="4" s="1"/>
  <c r="CW91" i="4"/>
  <c r="CT6" i="4"/>
  <c r="CS4" i="4"/>
  <c r="CV91" i="4"/>
  <c r="CT22" i="4"/>
  <c r="CT8" i="4"/>
  <c r="B4" i="4"/>
  <c r="CY36" i="14" l="1"/>
  <c r="DA88" i="13"/>
  <c r="CZ89" i="13"/>
  <c r="CZ91" i="13" s="1"/>
  <c r="DE132" i="13"/>
  <c r="DE134" i="13" s="1"/>
  <c r="DE18" i="13" s="1"/>
  <c r="DE19" i="13" s="1"/>
  <c r="DF34" i="13" s="1"/>
  <c r="DF36" i="13" s="1"/>
  <c r="DF131" i="13"/>
  <c r="DB134" i="14"/>
  <c r="CY18" i="14" s="1"/>
  <c r="CY19" i="14" s="1"/>
  <c r="CZ34" i="14" s="1"/>
  <c r="DD131" i="14"/>
  <c r="DD132" i="14" s="1"/>
  <c r="DA88" i="14"/>
  <c r="CZ89" i="14"/>
  <c r="CZ91" i="14" s="1"/>
  <c r="CT26" i="4"/>
  <c r="CS8" i="4"/>
  <c r="CS26" i="4" s="1"/>
  <c r="CS22" i="4"/>
  <c r="B22" i="4"/>
  <c r="CT24" i="4"/>
  <c r="B24" i="4" s="1"/>
  <c r="B6" i="4"/>
  <c r="CV93" i="4"/>
  <c r="CW93" i="4" s="1"/>
  <c r="CT25" i="4"/>
  <c r="B25" i="4" s="1"/>
  <c r="B7" i="4"/>
  <c r="CZ36" i="14" l="1"/>
  <c r="DG131" i="13"/>
  <c r="DF132" i="13"/>
  <c r="DF134" i="13" s="1"/>
  <c r="DF18" i="13" s="1"/>
  <c r="DF19" i="13" s="1"/>
  <c r="DG34" i="13" s="1"/>
  <c r="DG36" i="13" s="1"/>
  <c r="DB88" i="13"/>
  <c r="DA89" i="13"/>
  <c r="DA91" i="13" s="1"/>
  <c r="DC134" i="14"/>
  <c r="CZ18" i="14" s="1"/>
  <c r="CZ19" i="14" s="1"/>
  <c r="DA34" i="14" s="1"/>
  <c r="DB88" i="14"/>
  <c r="DA89" i="14"/>
  <c r="DA91" i="14" s="1"/>
  <c r="DE131" i="14"/>
  <c r="DE132" i="14" s="1"/>
  <c r="B8" i="4"/>
  <c r="B26" i="4"/>
  <c r="DA36" i="14" l="1"/>
  <c r="DC88" i="13"/>
  <c r="DB89" i="13"/>
  <c r="DB91" i="13" s="1"/>
  <c r="DH131" i="13"/>
  <c r="DG132" i="13"/>
  <c r="DG134" i="13" s="1"/>
  <c r="DG18" i="13" s="1"/>
  <c r="DG19" i="13" s="1"/>
  <c r="DH34" i="13" s="1"/>
  <c r="DH36" i="13" s="1"/>
  <c r="DD134" i="14"/>
  <c r="DA18" i="14" s="1"/>
  <c r="DA19" i="14" s="1"/>
  <c r="DB34" i="14" s="1"/>
  <c r="DF131" i="14"/>
  <c r="DF132" i="14" s="1"/>
  <c r="DC88" i="14"/>
  <c r="DB89" i="14"/>
  <c r="DB91" i="14" s="1"/>
  <c r="DB36" i="14" l="1"/>
  <c r="DI131" i="13"/>
  <c r="DH132" i="13"/>
  <c r="DH134" i="13" s="1"/>
  <c r="DH18" i="13" s="1"/>
  <c r="DH19" i="13" s="1"/>
  <c r="DI34" i="13" s="1"/>
  <c r="DI36" i="13" s="1"/>
  <c r="DD88" i="13"/>
  <c r="DC89" i="13"/>
  <c r="DC91" i="13" s="1"/>
  <c r="DE134" i="14"/>
  <c r="DB18" i="14" s="1"/>
  <c r="DB19" i="14" s="1"/>
  <c r="DC34" i="14" s="1"/>
  <c r="DD88" i="14"/>
  <c r="DC89" i="14"/>
  <c r="DC91" i="14" s="1"/>
  <c r="DG131" i="14"/>
  <c r="DG132" i="14" s="1"/>
  <c r="DC36" i="14" l="1"/>
  <c r="DD89" i="13"/>
  <c r="DD91" i="13" s="1"/>
  <c r="DE88" i="13"/>
  <c r="DI132" i="13"/>
  <c r="DI134" i="13" s="1"/>
  <c r="DI18" i="13" s="1"/>
  <c r="DI19" i="13" s="1"/>
  <c r="DJ34" i="13" s="1"/>
  <c r="DJ36" i="13" s="1"/>
  <c r="DJ131" i="13"/>
  <c r="DF134" i="14"/>
  <c r="DC18" i="14" s="1"/>
  <c r="DC19" i="14" s="1"/>
  <c r="DD34" i="14" s="1"/>
  <c r="DH131" i="14"/>
  <c r="DH132" i="14" s="1"/>
  <c r="DG134" i="14"/>
  <c r="DD18" i="14" s="1"/>
  <c r="DD19" i="14" s="1"/>
  <c r="DE34" i="14" s="1"/>
  <c r="DD89" i="14"/>
  <c r="DD91" i="14" s="1"/>
  <c r="DE88" i="14"/>
  <c r="DD36" i="14" l="1"/>
  <c r="DE36" i="14" s="1"/>
  <c r="DJ132" i="13"/>
  <c r="DJ134" i="13" s="1"/>
  <c r="DJ18" i="13" s="1"/>
  <c r="DJ19" i="13" s="1"/>
  <c r="DK34" i="13" s="1"/>
  <c r="DK36" i="13" s="1"/>
  <c r="DK131" i="13"/>
  <c r="DF88" i="13"/>
  <c r="DE89" i="13"/>
  <c r="DE91" i="13" s="1"/>
  <c r="DF88" i="14"/>
  <c r="DE89" i="14"/>
  <c r="DE91" i="14" s="1"/>
  <c r="DI131" i="14"/>
  <c r="DI132" i="14" s="1"/>
  <c r="DH134" i="14"/>
  <c r="DE18" i="14" s="1"/>
  <c r="DE19" i="14" s="1"/>
  <c r="DF34" i="14" s="1"/>
  <c r="DF36" i="14" l="1"/>
  <c r="DG88" i="13"/>
  <c r="DF89" i="13"/>
  <c r="DF91" i="13" s="1"/>
  <c r="DK132" i="13"/>
  <c r="DK134" i="13" s="1"/>
  <c r="DK18" i="13" s="1"/>
  <c r="DK19" i="13" s="1"/>
  <c r="DL34" i="13" s="1"/>
  <c r="DL36" i="13" s="1"/>
  <c r="DL131" i="13"/>
  <c r="DJ131" i="14"/>
  <c r="DJ132" i="14" s="1"/>
  <c r="DI134" i="14"/>
  <c r="DF18" i="14" s="1"/>
  <c r="DF19" i="14" s="1"/>
  <c r="DG34" i="14" s="1"/>
  <c r="DG88" i="14"/>
  <c r="DF89" i="14"/>
  <c r="DF91" i="14" s="1"/>
  <c r="DG36" i="14" l="1"/>
  <c r="DL132" i="13"/>
  <c r="DL134" i="13" s="1"/>
  <c r="DL18" i="13" s="1"/>
  <c r="DL19" i="13" s="1"/>
  <c r="DM34" i="13" s="1"/>
  <c r="DM36" i="13" s="1"/>
  <c r="DM131" i="13"/>
  <c r="DG89" i="13"/>
  <c r="DG91" i="13" s="1"/>
  <c r="DH88" i="13"/>
  <c r="DH88" i="14"/>
  <c r="DG89" i="14"/>
  <c r="DG91" i="14" s="1"/>
  <c r="DK131" i="14"/>
  <c r="DK132" i="14" s="1"/>
  <c r="DJ134" i="14"/>
  <c r="DG18" i="14" s="1"/>
  <c r="DG19" i="14" s="1"/>
  <c r="DH34" i="14" s="1"/>
  <c r="DH36" i="14" l="1"/>
  <c r="DI88" i="13"/>
  <c r="DH89" i="13"/>
  <c r="DH91" i="13" s="1"/>
  <c r="DM132" i="13"/>
  <c r="DM134" i="13" s="1"/>
  <c r="DM18" i="13" s="1"/>
  <c r="DM19" i="13" s="1"/>
  <c r="DN34" i="13" s="1"/>
  <c r="DN36" i="13" s="1"/>
  <c r="DN131" i="13"/>
  <c r="DK134" i="14"/>
  <c r="DH18" i="14" s="1"/>
  <c r="DH19" i="14" s="1"/>
  <c r="DI34" i="14" s="1"/>
  <c r="DL131" i="14"/>
  <c r="DL132" i="14" s="1"/>
  <c r="DI88" i="14"/>
  <c r="DH89" i="14"/>
  <c r="DH91" i="14" s="1"/>
  <c r="DI36" i="14" l="1"/>
  <c r="DO131" i="13"/>
  <c r="DN132" i="13"/>
  <c r="DN134" i="13" s="1"/>
  <c r="DN18" i="13" s="1"/>
  <c r="DN19" i="13" s="1"/>
  <c r="DO34" i="13" s="1"/>
  <c r="DO36" i="13" s="1"/>
  <c r="DJ88" i="13"/>
  <c r="DI89" i="13"/>
  <c r="DI91" i="13" s="1"/>
  <c r="DJ88" i="14"/>
  <c r="DI89" i="14"/>
  <c r="DI91" i="14" s="1"/>
  <c r="DM131" i="14"/>
  <c r="DM132" i="14" s="1"/>
  <c r="DM134" i="14" s="1"/>
  <c r="DL134" i="14"/>
  <c r="DI18" i="14" s="1"/>
  <c r="DI19" i="14" s="1"/>
  <c r="DJ34" i="14" s="1"/>
  <c r="DJ36" i="14" s="1"/>
  <c r="DK88" i="13" l="1"/>
  <c r="DJ89" i="13"/>
  <c r="DJ91" i="13" s="1"/>
  <c r="DO132" i="13"/>
  <c r="DO134" i="13" s="1"/>
  <c r="DO18" i="13" s="1"/>
  <c r="DO19" i="13" s="1"/>
  <c r="DP34" i="13" s="1"/>
  <c r="DP36" i="13" s="1"/>
  <c r="DP131" i="13"/>
  <c r="DJ18" i="14"/>
  <c r="DJ19" i="14" s="1"/>
  <c r="DK34" i="14" s="1"/>
  <c r="DK36" i="14" s="1"/>
  <c r="DN131" i="14"/>
  <c r="DN132" i="14" s="1"/>
  <c r="DK88" i="14"/>
  <c r="DJ89" i="14"/>
  <c r="DJ91" i="14" s="1"/>
  <c r="DP132" i="13" l="1"/>
  <c r="DP134" i="13" s="1"/>
  <c r="DP18" i="13" s="1"/>
  <c r="DP19" i="13" s="1"/>
  <c r="DQ34" i="13" s="1"/>
  <c r="DQ36" i="13" s="1"/>
  <c r="DQ131" i="13"/>
  <c r="DK89" i="13"/>
  <c r="DK91" i="13" s="1"/>
  <c r="DL88" i="13"/>
  <c r="DL88" i="14"/>
  <c r="DK89" i="14"/>
  <c r="DK91" i="14" s="1"/>
  <c r="DN134" i="14"/>
  <c r="DK18" i="14" s="1"/>
  <c r="DK19" i="14" s="1"/>
  <c r="DL34" i="14" s="1"/>
  <c r="DL36" i="14" s="1"/>
  <c r="DO131" i="14"/>
  <c r="DO132" i="14" s="1"/>
  <c r="DL89" i="13" l="1"/>
  <c r="DL91" i="13" s="1"/>
  <c r="DM88" i="13"/>
  <c r="DQ132" i="13"/>
  <c r="DQ134" i="13" s="1"/>
  <c r="DQ18" i="13" s="1"/>
  <c r="DQ19" i="13" s="1"/>
  <c r="DR34" i="13" s="1"/>
  <c r="DR36" i="13" s="1"/>
  <c r="DR131" i="13"/>
  <c r="DP131" i="14"/>
  <c r="DP132" i="14" s="1"/>
  <c r="DO134" i="14"/>
  <c r="DL18" i="14" s="1"/>
  <c r="DL19" i="14" s="1"/>
  <c r="DM34" i="14" s="1"/>
  <c r="DM36" i="14" s="1"/>
  <c r="DM88" i="14"/>
  <c r="DL89" i="14"/>
  <c r="DL91" i="14" s="1"/>
  <c r="DR132" i="13" l="1"/>
  <c r="DR134" i="13" s="1"/>
  <c r="DR18" i="13" s="1"/>
  <c r="DR19" i="13" s="1"/>
  <c r="DS34" i="13" s="1"/>
  <c r="DS36" i="13" s="1"/>
  <c r="DS131" i="13"/>
  <c r="DN88" i="13"/>
  <c r="DM89" i="13"/>
  <c r="DM91" i="13" s="1"/>
  <c r="DN88" i="14"/>
  <c r="DM89" i="14"/>
  <c r="DM91" i="14" s="1"/>
  <c r="DQ131" i="14"/>
  <c r="DQ132" i="14" s="1"/>
  <c r="DP134" i="14"/>
  <c r="DM18" i="14" s="1"/>
  <c r="DM19" i="14" s="1"/>
  <c r="DN34" i="14" s="1"/>
  <c r="DN36" i="14" s="1"/>
  <c r="DT131" i="13" l="1"/>
  <c r="DS132" i="13"/>
  <c r="DS134" i="13" s="1"/>
  <c r="DS18" i="13" s="1"/>
  <c r="DS19" i="13" s="1"/>
  <c r="DT34" i="13" s="1"/>
  <c r="DT36" i="13" s="1"/>
  <c r="DO88" i="13"/>
  <c r="DN89" i="13"/>
  <c r="DN91" i="13" s="1"/>
  <c r="DR131" i="14"/>
  <c r="DR132" i="14" s="1"/>
  <c r="DQ134" i="14"/>
  <c r="DN18" i="14" s="1"/>
  <c r="DN19" i="14" s="1"/>
  <c r="DO34" i="14" s="1"/>
  <c r="DO36" i="14" s="1"/>
  <c r="DO88" i="14"/>
  <c r="DN89" i="14"/>
  <c r="DN91" i="14" s="1"/>
  <c r="DP88" i="13" l="1"/>
  <c r="DO89" i="13"/>
  <c r="DO91" i="13" s="1"/>
  <c r="DT132" i="13"/>
  <c r="DT134" i="13" s="1"/>
  <c r="DT18" i="13" s="1"/>
  <c r="DT19" i="13" s="1"/>
  <c r="DU34" i="13" s="1"/>
  <c r="DU36" i="13" s="1"/>
  <c r="DU131" i="13"/>
  <c r="DP88" i="14"/>
  <c r="DO89" i="14"/>
  <c r="DO91" i="14" s="1"/>
  <c r="DS131" i="14"/>
  <c r="DS132" i="14" s="1"/>
  <c r="DR134" i="14"/>
  <c r="DO18" i="14" s="1"/>
  <c r="DO19" i="14" s="1"/>
  <c r="DP34" i="14" s="1"/>
  <c r="DP36" i="14" s="1"/>
  <c r="DU132" i="13" l="1"/>
  <c r="DU134" i="13" s="1"/>
  <c r="DU18" i="13" s="1"/>
  <c r="DU19" i="13" s="1"/>
  <c r="DV34" i="13" s="1"/>
  <c r="DV36" i="13" s="1"/>
  <c r="DV131" i="13"/>
  <c r="DP89" i="13"/>
  <c r="DP91" i="13" s="1"/>
  <c r="DQ88" i="13"/>
  <c r="DT131" i="14"/>
  <c r="DT132" i="14" s="1"/>
  <c r="DS134" i="14"/>
  <c r="DP18" i="14" s="1"/>
  <c r="DP19" i="14" s="1"/>
  <c r="DQ34" i="14" s="1"/>
  <c r="DQ36" i="14" s="1"/>
  <c r="DQ88" i="14"/>
  <c r="DP89" i="14"/>
  <c r="DP91" i="14" s="1"/>
  <c r="DR88" i="13" l="1"/>
  <c r="DQ89" i="13"/>
  <c r="DQ91" i="13" s="1"/>
  <c r="DW131" i="13"/>
  <c r="DV132" i="13"/>
  <c r="DV134" i="13" s="1"/>
  <c r="DV18" i="13" s="1"/>
  <c r="DV19" i="13" s="1"/>
  <c r="DW34" i="13" s="1"/>
  <c r="DW36" i="13" s="1"/>
  <c r="DR88" i="14"/>
  <c r="DQ89" i="14"/>
  <c r="DQ91" i="14" s="1"/>
  <c r="DT134" i="14"/>
  <c r="DQ18" i="14" s="1"/>
  <c r="DQ19" i="14" s="1"/>
  <c r="DR34" i="14" s="1"/>
  <c r="DR36" i="14" s="1"/>
  <c r="DU131" i="14"/>
  <c r="DU132" i="14" s="1"/>
  <c r="DW132" i="13" l="1"/>
  <c r="DW134" i="13" s="1"/>
  <c r="DW18" i="13" s="1"/>
  <c r="DW19" i="13" s="1"/>
  <c r="DX34" i="13" s="1"/>
  <c r="DX36" i="13" s="1"/>
  <c r="DX131" i="13"/>
  <c r="DR89" i="13"/>
  <c r="DR91" i="13" s="1"/>
  <c r="DS88" i="13"/>
  <c r="DV131" i="14"/>
  <c r="DV132" i="14" s="1"/>
  <c r="DU134" i="14"/>
  <c r="DR18" i="14" s="1"/>
  <c r="DR19" i="14" s="1"/>
  <c r="DS34" i="14" s="1"/>
  <c r="DS36" i="14" s="1"/>
  <c r="DS88" i="14"/>
  <c r="DR89" i="14"/>
  <c r="DR91" i="14" s="1"/>
  <c r="DT88" i="13" l="1"/>
  <c r="DS89" i="13"/>
  <c r="DS91" i="13" s="1"/>
  <c r="DY131" i="13"/>
  <c r="DX132" i="13"/>
  <c r="DX134" i="13" s="1"/>
  <c r="DX18" i="13" s="1"/>
  <c r="DX19" i="13" s="1"/>
  <c r="DY34" i="13" s="1"/>
  <c r="DY36" i="13" s="1"/>
  <c r="DT88" i="14"/>
  <c r="DS89" i="14"/>
  <c r="DS91" i="14" s="1"/>
  <c r="DW131" i="14"/>
  <c r="DW132" i="14" s="1"/>
  <c r="DV134" i="14"/>
  <c r="DS18" i="14" s="1"/>
  <c r="DS19" i="14" s="1"/>
  <c r="DT34" i="14" s="1"/>
  <c r="DT36" i="14" s="1"/>
  <c r="DY132" i="13" l="1"/>
  <c r="DY134" i="13" s="1"/>
  <c r="DY18" i="13" s="1"/>
  <c r="DY19" i="13" s="1"/>
  <c r="DZ34" i="13" s="1"/>
  <c r="DZ36" i="13" s="1"/>
  <c r="DZ131" i="13"/>
  <c r="DU88" i="13"/>
  <c r="DT89" i="13"/>
  <c r="DT91" i="13" s="1"/>
  <c r="DX131" i="14"/>
  <c r="DX132" i="14" s="1"/>
  <c r="DW134" i="14"/>
  <c r="DT18" i="14" s="1"/>
  <c r="DT19" i="14" s="1"/>
  <c r="DU34" i="14" s="1"/>
  <c r="DU36" i="14" s="1"/>
  <c r="DU88" i="14"/>
  <c r="DT89" i="14"/>
  <c r="DT91" i="14" s="1"/>
  <c r="DU89" i="13" l="1"/>
  <c r="DU91" i="13" s="1"/>
  <c r="DV88" i="13"/>
  <c r="DZ132" i="13"/>
  <c r="DZ134" i="13" s="1"/>
  <c r="DZ18" i="13" s="1"/>
  <c r="EA131" i="13"/>
  <c r="DV88" i="14"/>
  <c r="DU89" i="14"/>
  <c r="DU91" i="14" s="1"/>
  <c r="DY131" i="14"/>
  <c r="DY132" i="14" s="1"/>
  <c r="EB131" i="13" l="1"/>
  <c r="EA132" i="13"/>
  <c r="EA134" i="13" s="1"/>
  <c r="EA18" i="13" s="1"/>
  <c r="EA19" i="13" s="1"/>
  <c r="EB34" i="13" s="1"/>
  <c r="DZ19" i="13"/>
  <c r="EA34" i="13" s="1"/>
  <c r="EA36" i="13" s="1"/>
  <c r="EB36" i="13" s="1"/>
  <c r="B18" i="13"/>
  <c r="DV89" i="13"/>
  <c r="DV91" i="13" s="1"/>
  <c r="DW88" i="13"/>
  <c r="DX134" i="14"/>
  <c r="DU18" i="14" s="1"/>
  <c r="DU19" i="14" s="1"/>
  <c r="DV34" i="14" s="1"/>
  <c r="DV36" i="14" s="1"/>
  <c r="DZ131" i="14"/>
  <c r="DZ132" i="14" s="1"/>
  <c r="DY134" i="14"/>
  <c r="DV18" i="14" s="1"/>
  <c r="DV19" i="14" s="1"/>
  <c r="DW34" i="14" s="1"/>
  <c r="DW88" i="14"/>
  <c r="DV89" i="14"/>
  <c r="DV91" i="14" s="1"/>
  <c r="DW36" i="14" l="1"/>
  <c r="DX88" i="13"/>
  <c r="DW89" i="13"/>
  <c r="DW91" i="13" s="1"/>
  <c r="EB132" i="13"/>
  <c r="EB134" i="13" s="1"/>
  <c r="EB18" i="13" s="1"/>
  <c r="EB19" i="13" s="1"/>
  <c r="EC34" i="13" s="1"/>
  <c r="EC36" i="13" s="1"/>
  <c r="EC131" i="13"/>
  <c r="EC132" i="13" s="1"/>
  <c r="EC134" i="13" s="1"/>
  <c r="DX88" i="14"/>
  <c r="DW89" i="14"/>
  <c r="DW91" i="14" s="1"/>
  <c r="EA131" i="14"/>
  <c r="EA132" i="14" s="1"/>
  <c r="DZ134" i="14"/>
  <c r="DW18" i="14" s="1"/>
  <c r="DW19" i="14" s="1"/>
  <c r="DX34" i="14" s="1"/>
  <c r="DX36" i="14" l="1"/>
  <c r="EC18" i="13"/>
  <c r="EC19" i="13" s="1"/>
  <c r="DX89" i="13"/>
  <c r="DX91" i="13" s="1"/>
  <c r="DY88" i="13"/>
  <c r="EA134" i="14"/>
  <c r="DX18" i="14" s="1"/>
  <c r="DX19" i="14" s="1"/>
  <c r="DY34" i="14" s="1"/>
  <c r="EB131" i="14"/>
  <c r="DY88" i="14"/>
  <c r="DX89" i="14"/>
  <c r="DX91" i="14" s="1"/>
  <c r="EC131" i="14" l="1"/>
  <c r="EB132" i="14"/>
  <c r="DY36" i="14"/>
  <c r="ED34" i="13"/>
  <c r="ED36" i="13" s="1"/>
  <c r="EE36" i="13" s="1"/>
  <c r="DZ88" i="13"/>
  <c r="DY89" i="13"/>
  <c r="DY91" i="13" s="1"/>
  <c r="DZ88" i="14"/>
  <c r="DY89" i="14"/>
  <c r="DY91" i="14" s="1"/>
  <c r="EB134" i="14"/>
  <c r="DY18" i="14" s="1"/>
  <c r="DY19" i="14" s="1"/>
  <c r="DZ34" i="14" s="1"/>
  <c r="DZ36" i="14" l="1"/>
  <c r="ED131" i="14"/>
  <c r="EC132" i="14"/>
  <c r="EC134" i="14" s="1"/>
  <c r="DZ89" i="13"/>
  <c r="DZ91" i="13" s="1"/>
  <c r="EA88" i="13"/>
  <c r="EA88" i="14"/>
  <c r="DZ89" i="14"/>
  <c r="DZ91" i="14" s="1"/>
  <c r="EE131" i="14" l="1"/>
  <c r="ED132" i="14"/>
  <c r="ED134" i="14" s="1"/>
  <c r="EA18" i="14" s="1"/>
  <c r="EA19" i="14" s="1"/>
  <c r="EB34" i="14" s="1"/>
  <c r="DZ18" i="14"/>
  <c r="EB88" i="13"/>
  <c r="EA89" i="13"/>
  <c r="EA91" i="13" s="1"/>
  <c r="DZ19" i="14"/>
  <c r="EB88" i="14"/>
  <c r="EA89" i="14"/>
  <c r="EA91" i="14" s="1"/>
  <c r="EA34" i="14" l="1"/>
  <c r="EA36" i="14" s="1"/>
  <c r="EB36" i="14" s="1"/>
  <c r="EF131" i="14"/>
  <c r="EE132" i="14"/>
  <c r="EE134" i="14" s="1"/>
  <c r="EB18" i="14" s="1"/>
  <c r="EB19" i="14" s="1"/>
  <c r="EC34" i="14" s="1"/>
  <c r="EC88" i="13"/>
  <c r="EB89" i="13"/>
  <c r="EB91" i="13" s="1"/>
  <c r="EC88" i="14"/>
  <c r="EB89" i="14"/>
  <c r="EB91" i="14" s="1"/>
  <c r="EG131" i="14" l="1"/>
  <c r="EF132" i="14"/>
  <c r="EF134" i="14" s="1"/>
  <c r="EC18" i="14" s="1"/>
  <c r="EC19" i="14" s="1"/>
  <c r="ED34" i="14" s="1"/>
  <c r="EC36" i="14"/>
  <c r="ED36" i="14" s="1"/>
  <c r="ED88" i="13"/>
  <c r="ED89" i="13" s="1"/>
  <c r="ED91" i="13" s="1"/>
  <c r="EC89" i="13"/>
  <c r="EC91" i="13" s="1"/>
  <c r="ED88" i="14"/>
  <c r="ED89" i="14" s="1"/>
  <c r="ED91" i="14" s="1"/>
  <c r="EC89" i="14"/>
  <c r="EC91" i="14" s="1"/>
  <c r="EH131" i="14" l="1"/>
  <c r="EG132" i="14"/>
  <c r="EG134" i="14" s="1"/>
  <c r="ED18" i="14" s="1"/>
  <c r="ED19" i="14" l="1"/>
  <c r="B18" i="14"/>
  <c r="EI131" i="14"/>
  <c r="EH132" i="14"/>
  <c r="EH134" i="14" s="1"/>
  <c r="EE18" i="14" s="1"/>
  <c r="EE19" i="14" s="1"/>
  <c r="EF34" i="14" s="1"/>
  <c r="EJ131" i="14" l="1"/>
  <c r="EI132" i="14"/>
  <c r="EI134" i="14" s="1"/>
  <c r="EF18" i="14" s="1"/>
  <c r="EF19" i="14" s="1"/>
  <c r="EG34" i="14" s="1"/>
  <c r="EE34" i="14"/>
  <c r="EE36" i="14" s="1"/>
  <c r="EF36" i="14" s="1"/>
  <c r="EG36" i="14" s="1"/>
  <c r="EK131" i="14" l="1"/>
  <c r="EJ132" i="14"/>
  <c r="EJ134" i="14" s="1"/>
  <c r="EG18" i="14" s="1"/>
  <c r="EG19" i="14" s="1"/>
  <c r="EH34" i="14" s="1"/>
  <c r="EH36" i="14" s="1"/>
  <c r="EL131" i="14" l="1"/>
  <c r="EK132" i="14"/>
  <c r="EK134" i="14" s="1"/>
  <c r="EH18" i="14" s="1"/>
  <c r="EH19" i="14" s="1"/>
  <c r="EI34" i="14" s="1"/>
  <c r="EI36" i="14" s="1"/>
  <c r="EM131" i="14" l="1"/>
  <c r="EL132" i="14"/>
  <c r="EL134" i="14" s="1"/>
  <c r="EI18" i="14" s="1"/>
  <c r="EI19" i="14" s="1"/>
  <c r="EJ34" i="14" s="1"/>
  <c r="EJ36" i="14" s="1"/>
  <c r="EN131" i="14" l="1"/>
  <c r="EM132" i="14"/>
  <c r="EM134" i="14" s="1"/>
  <c r="EJ18" i="14" s="1"/>
  <c r="EJ19" i="14" s="1"/>
  <c r="EK34" i="14" s="1"/>
  <c r="EK36" i="14" s="1"/>
  <c r="EO131" i="14" l="1"/>
  <c r="EN132" i="14"/>
  <c r="EN134" i="14" s="1"/>
  <c r="EK18" i="14" s="1"/>
  <c r="EK19" i="14" s="1"/>
  <c r="EL34" i="14" s="1"/>
  <c r="EL36" i="14" s="1"/>
  <c r="EP131" i="14" l="1"/>
  <c r="EO132" i="14"/>
  <c r="EO134" i="14" s="1"/>
  <c r="EL18" i="14" s="1"/>
  <c r="EL19" i="14" s="1"/>
  <c r="EM34" i="14" s="1"/>
  <c r="EM36" i="14" s="1"/>
  <c r="EQ131" i="14" l="1"/>
  <c r="EP132" i="14"/>
  <c r="EP134" i="14" s="1"/>
  <c r="EM18" i="14" s="1"/>
  <c r="EM19" i="14" s="1"/>
  <c r="EN34" i="14" s="1"/>
  <c r="EN36" i="14" s="1"/>
  <c r="ER131" i="14" l="1"/>
  <c r="EQ132" i="14"/>
  <c r="EQ134" i="14" s="1"/>
  <c r="EN18" i="14" s="1"/>
  <c r="EN19" i="14" s="1"/>
  <c r="EO34" i="14" s="1"/>
  <c r="EO36" i="14" s="1"/>
  <c r="ES131" i="14" l="1"/>
  <c r="ER132" i="14"/>
  <c r="ER134" i="14" s="1"/>
  <c r="EO18" i="14" s="1"/>
  <c r="EO19" i="14" s="1"/>
  <c r="EP34" i="14" s="1"/>
  <c r="EP36" i="14" s="1"/>
  <c r="ET131" i="14" l="1"/>
  <c r="ES132" i="14"/>
  <c r="ES134" i="14" s="1"/>
  <c r="EP18" i="14" s="1"/>
  <c r="EP19" i="14" s="1"/>
  <c r="EQ34" i="14" s="1"/>
  <c r="EQ36" i="14" s="1"/>
  <c r="EU131" i="14" l="1"/>
  <c r="ET132" i="14"/>
  <c r="ET134" i="14" s="1"/>
  <c r="EQ18" i="14" s="1"/>
  <c r="EQ19" i="14" s="1"/>
  <c r="ER34" i="14" s="1"/>
  <c r="ER36" i="14" s="1"/>
  <c r="EV131" i="14" l="1"/>
  <c r="EU132" i="14"/>
  <c r="EU134" i="14" s="1"/>
  <c r="ER18" i="14" s="1"/>
  <c r="ER19" i="14" s="1"/>
  <c r="ES34" i="14" s="1"/>
  <c r="ES36" i="14" s="1"/>
  <c r="EW131" i="14" l="1"/>
  <c r="EV132" i="14"/>
  <c r="EV134" i="14" s="1"/>
  <c r="ES18" i="14" s="1"/>
  <c r="ES19" i="14" s="1"/>
  <c r="ET34" i="14" s="1"/>
  <c r="ET36" i="14" s="1"/>
  <c r="EX131" i="14" l="1"/>
  <c r="EW132" i="14"/>
  <c r="EW134" i="14" s="1"/>
  <c r="ET18" i="14" s="1"/>
  <c r="ET19" i="14" s="1"/>
  <c r="EU34" i="14" s="1"/>
  <c r="EU36" i="14" s="1"/>
  <c r="EY131" i="14" l="1"/>
  <c r="EX132" i="14"/>
  <c r="EX134" i="14" s="1"/>
  <c r="EU18" i="14" s="1"/>
  <c r="EU19" i="14" s="1"/>
  <c r="EV34" i="14" s="1"/>
  <c r="EV36" i="14" s="1"/>
  <c r="EZ131" i="14" l="1"/>
  <c r="EY132" i="14"/>
  <c r="EY134" i="14" s="1"/>
  <c r="EV18" i="14" s="1"/>
  <c r="EV19" i="14" s="1"/>
  <c r="EW34" i="14" s="1"/>
  <c r="EW36" i="14" s="1"/>
  <c r="FA131" i="14" l="1"/>
  <c r="EZ132" i="14"/>
  <c r="EZ134" i="14" s="1"/>
  <c r="EW18" i="14" s="1"/>
  <c r="EW19" i="14" s="1"/>
  <c r="EX34" i="14" s="1"/>
  <c r="EX36" i="14" s="1"/>
  <c r="FB131" i="14" l="1"/>
  <c r="FA132" i="14"/>
  <c r="FA134" i="14" s="1"/>
  <c r="EX18" i="14" s="1"/>
  <c r="EX19" i="14" s="1"/>
  <c r="EY34" i="14" s="1"/>
  <c r="EY36" i="14" s="1"/>
  <c r="FC131" i="14" l="1"/>
  <c r="FB132" i="14"/>
  <c r="FB134" i="14" s="1"/>
  <c r="EY18" i="14" s="1"/>
  <c r="EY19" i="14" s="1"/>
  <c r="EZ34" i="14" s="1"/>
  <c r="EZ36" i="14" s="1"/>
  <c r="FD131" i="14" l="1"/>
  <c r="FE131" i="14" s="1"/>
  <c r="FE132" i="14" s="1"/>
  <c r="FE134" i="14" s="1"/>
  <c r="FB18" i="14" s="1"/>
  <c r="FB19" i="14" s="1"/>
  <c r="FC34" i="14" s="1"/>
  <c r="FC132" i="14"/>
  <c r="FC134" i="14" s="1"/>
  <c r="EZ18" i="14" s="1"/>
  <c r="EZ19" i="14" s="1"/>
  <c r="FA34" i="14" s="1"/>
  <c r="FA36" i="14" s="1"/>
  <c r="FF131" i="14" l="1"/>
  <c r="FD132" i="14"/>
  <c r="FD134" i="14" s="1"/>
  <c r="FA18" i="14" s="1"/>
  <c r="FA19" i="14" s="1"/>
  <c r="FB34" i="14" s="1"/>
  <c r="FB36" i="14" s="1"/>
  <c r="FC36" i="14" s="1"/>
  <c r="FG131" i="14" l="1"/>
  <c r="FG132" i="14" s="1"/>
  <c r="FG134" i="14" s="1"/>
  <c r="FD18" i="14" s="1"/>
  <c r="FD19" i="14" s="1"/>
  <c r="FF132" i="14"/>
  <c r="FF134" i="14" s="1"/>
  <c r="FC18" i="14" s="1"/>
  <c r="FC19" i="14" s="1"/>
  <c r="FD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D13" authorId="0" shapeId="0" xr:uid="{283E8F57-2B45-47D1-A6FB-1B149B98CFA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992CA189-8AAF-4649-9792-63260FDBE7D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CC7E8089-639F-4BD8-B8DC-995026E6FF0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65CEB843-57F9-4CC2-9928-67330718C3D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5242D905-D36D-4400-BC92-995A699EA51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C2FF4424-C218-456B-85A4-884DFD545F2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83518387-1CFD-4B62-A910-AE54C997B74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D16" authorId="0" shapeId="0" xr:uid="{6E414D4E-C272-43E3-A114-878661392E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0D92CCF4-270A-4D41-BB30-319498B7C20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846F135E-5F8C-47CF-B673-D58DCABEF5B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37" authorId="0" shapeId="0" xr:uid="{FF9F551A-B139-475A-9D64-88D6BBA6E1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PDF page 114/140</t>
        </r>
      </text>
    </comment>
    <comment ref="A64" authorId="0" shapeId="0" xr:uid="{807745C2-7B70-4803-8B90-C0C8D2A7BCDE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6" authorId="0" shapeId="0" xr:uid="{AB9BEF31-F250-4EAE-993B-A334ADDC0697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3" authorId="0" shapeId="0" xr:uid="{7C38BD5D-D51B-4E10-9358-011B650A06B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3" authorId="0" shapeId="0" xr:uid="{FB906C20-9770-4C98-A7CD-C66699C889B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3" authorId="0" shapeId="0" xr:uid="{54A7B3C4-96FF-4993-8298-C0FA4A09778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3" authorId="0" shapeId="0" xr:uid="{BBE569BF-C130-4151-95C4-C4C345FDE1C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5" authorId="0" shapeId="0" xr:uid="{38D06B1E-FB16-4AE7-8A51-70EA6D6CDFD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5" authorId="0" shapeId="0" xr:uid="{5006D513-6CD1-4975-B000-7382598CF3B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5" authorId="0" shapeId="0" xr:uid="{BC32C1E1-3D2B-4E4E-94D0-79D25CB5414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5" authorId="0" shapeId="0" xr:uid="{4A4EC7E8-D677-4D9F-BB1F-7A3CAE95EE4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5" authorId="0" shapeId="0" xr:uid="{2A3AE10F-FC42-4A11-A832-7CFA35480B8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1" authorId="0" shapeId="0" xr:uid="{E0EAFA92-B45D-4506-928E-BFFF1ED43B0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1" authorId="0" shapeId="0" xr:uid="{6549BDE0-5E93-4EE2-B656-EFB08F246FC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1" authorId="0" shapeId="0" xr:uid="{0953BF3B-230D-455B-BD86-6F6FAD36ED1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1" authorId="0" shapeId="0" xr:uid="{608C5D19-2939-4A29-BB02-613384DB486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CEC8C39A-9316-4734-BDB6-9DBD760FA68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D3848279-8B2E-4178-AFF1-482AF9F6388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9C388BDD-9636-4FFF-A259-97F56998408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468D9D55-84B0-4AD4-93E8-C2AE6FEDE7E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E48B4723-D610-4AE6-A546-24C409FD980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6EB805A6-EF9E-4E17-896F-5379F8D8C27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5BB0D515-4574-4C5F-A671-1C752E11B29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7369B2F3-684C-41F9-AB3C-275E982A505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0688B836-5ABE-47A0-9F77-5B679EB944B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FB4E5C7A-B5E2-44E3-A34C-95FB7E4FD57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9440E319-43AE-4770-A695-ABA387F842E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932431D0-0956-4F85-BA5D-050DB339FAC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CF0FA927-A997-4B1B-94CE-EA9FE0CD6B5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37" authorId="0" shapeId="0" xr:uid="{15B6F0B9-8105-4B69-9DA2-5987E95D08C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PDF page 114/140</t>
        </r>
      </text>
    </comment>
    <comment ref="A63" authorId="0" shapeId="0" xr:uid="{9E8B205E-4C77-4114-A885-F98DEBA7243F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4" authorId="0" shapeId="0" xr:uid="{915C45D8-EB01-43B3-B17A-F35D101AF568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1" authorId="0" shapeId="0" xr:uid="{7E6F7E6B-24AB-4AFC-BE75-A6B3339BFC3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1" authorId="0" shapeId="0" xr:uid="{6C6BD596-22C2-468B-BCDF-D4BE6350149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1" authorId="0" shapeId="0" xr:uid="{1D68EF3F-0105-470E-AF9E-600D315602B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1" authorId="0" shapeId="0" xr:uid="{D1E93306-BC96-4DE3-A190-D54DA708C68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3" authorId="0" shapeId="0" xr:uid="{1AB3D714-F693-4864-862A-617D9B8616A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3" authorId="0" shapeId="0" xr:uid="{CC64E3DA-04F6-41E9-98B5-08A704D9605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3" authorId="0" shapeId="0" xr:uid="{6C35C40B-A517-46B6-A28F-7A04F4308DB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3" authorId="0" shapeId="0" xr:uid="{884171FA-A711-4DFB-9C36-9B9AE3343D1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3" authorId="0" shapeId="0" xr:uid="{831EBB0B-A3F6-4146-B709-934FDAB8995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19" authorId="0" shapeId="0" xr:uid="{DD208C3C-56FE-4156-A6AC-3DC819B75D8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9" authorId="0" shapeId="0" xr:uid="{257E95A6-E307-42AD-B00B-BB28EB5BE62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9" authorId="0" shapeId="0" xr:uid="{6C5999D2-A88F-498B-8985-139EC93AACC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9" authorId="0" shapeId="0" xr:uid="{0E998DC6-6A78-4949-961B-DD22FACD8A2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837A0373-92F2-4D7E-96C1-7F5D42487C7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E1F5369F-B8A2-4BF4-AF75-6DE8A700A70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EDD9F3AD-9922-4ED0-93B1-F57CC726039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390A7B67-C8D6-4476-A416-85113F42D89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2DA0227F-7BA9-49DB-808E-9E84EFA601E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723EE04E-722B-47EF-8DA3-03CF7BBFAAE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E38EEA30-9CDF-4614-BEDE-CA6F1AB3027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F73324A1-5D32-4B81-96A5-27E05938DA4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8E3F9767-D2A3-430B-84FF-6AE4CA87898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895C20A9-244E-4CD8-995C-0F1228A0B63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A8CF8A6F-260F-4990-89D7-B3AE0EF2024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BE8ACDED-56F3-4B1A-BB52-55C3B4050DC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E8F31C17-9F8B-400E-B7CF-FF457C30FDD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4" authorId="0" shapeId="0" xr:uid="{576C3A6C-6A0C-4BF4-83C4-C952E0B1204A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5" authorId="0" shapeId="0" xr:uid="{20284E7B-F888-44C0-849A-89EF7307C6D2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2" authorId="0" shapeId="0" xr:uid="{7E900713-2B8A-4B70-A1CE-463D3ABA074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2" authorId="0" shapeId="0" xr:uid="{CA8B12DB-17D6-4A3C-9655-34BAEE3329F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2" authorId="0" shapeId="0" xr:uid="{1827429A-02A5-4E89-BC5D-334E9747A2D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2" authorId="0" shapeId="0" xr:uid="{09E98D3E-0CBD-4512-B348-B993407B61D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4" authorId="0" shapeId="0" xr:uid="{9308B424-34E5-4DB7-90C0-E076D38F619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4" authorId="0" shapeId="0" xr:uid="{22D8DF33-A1F6-4AFA-94AB-75C79484E5B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4" authorId="0" shapeId="0" xr:uid="{E28C5363-E0D6-4C96-9E9D-D68F9F2CBE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4" authorId="0" shapeId="0" xr:uid="{ED596DDC-C2C8-41CD-9C01-C6D17EA078D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4" authorId="0" shapeId="0" xr:uid="{D24BC683-4055-4CB1-965C-D3986B94E6D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0" authorId="0" shapeId="0" xr:uid="{4279F2DF-94AE-44BA-801D-0F1C1A872FC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0" authorId="0" shapeId="0" xr:uid="{44BFD21B-454E-4FC6-A04D-8827742F80F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0" authorId="0" shapeId="0" xr:uid="{BA45EDDC-D9F0-40A2-9A4D-44AEA11442D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0" authorId="0" shapeId="0" xr:uid="{B7941921-1E05-4E1B-9F93-236FFBC14D3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EAA9DE56-E234-4680-8A0F-99E576FEED4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6AEB5C91-013F-4C18-BECD-C14B88C4F38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8CEBFAB1-2B94-48AD-A668-FB6B70353F9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6BF80FD4-FE82-4A2F-A99E-2CA8617DE68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1B93D7D4-4E03-4C81-81ED-6CADD4784FE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C4F7D779-7DC8-4AC8-B24B-D4ADB662C23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E6831491-EAC2-46CD-A626-2DE251540AA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0706B661-AF1C-4DFB-BC83-F6C17676C62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34631550-D795-49D5-B0B9-2A5EBDA3F7E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41787A44-5F3D-424E-A153-091A10EC00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A82D3D33-3150-48E3-8C20-F118555E9A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425D4FDC-25BE-4451-A69E-9F20376A344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435EFF05-64CB-4F0A-ACFC-FAB04056A0B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4" authorId="0" shapeId="0" xr:uid="{5D53CACB-CB03-4BEE-9B15-8BF25D384140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5" authorId="0" shapeId="0" xr:uid="{C2EF3128-2931-47D0-965F-677C4EB20D92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2" authorId="0" shapeId="0" xr:uid="{4FD382BD-F775-4A4D-891F-F042ABA0CA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2" authorId="0" shapeId="0" xr:uid="{1721CF1A-90DA-4C8F-A84D-D93BC44C253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2" authorId="0" shapeId="0" xr:uid="{167ECF83-149D-44F9-8C85-4EDD1F0B495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2" authorId="0" shapeId="0" xr:uid="{7219D378-982C-4744-8385-A124A72C039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4" authorId="0" shapeId="0" xr:uid="{361484B8-42BE-4526-8ADD-F37D71DFEAC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4" authorId="0" shapeId="0" xr:uid="{2ACBC2A3-DFDC-4D8C-BC79-FFE33F5C8ED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4" authorId="0" shapeId="0" xr:uid="{C4464DB6-FB1F-4411-85E9-478DE4907F7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4" authorId="0" shapeId="0" xr:uid="{E160A946-8C6F-489F-879E-03A1E1B7040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4" authorId="0" shapeId="0" xr:uid="{F5A00836-062E-4D1D-8CDF-48BCF98526F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0" authorId="0" shapeId="0" xr:uid="{A7C8EA15-E6DF-4B36-BB3A-8184B9101E1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0" authorId="0" shapeId="0" xr:uid="{6AAF439E-D94A-4959-A80B-3448CA81319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0" authorId="0" shapeId="0" xr:uid="{49FEF656-452F-4D10-8D8F-2B4C7688759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0" authorId="0" shapeId="0" xr:uid="{D2799ED8-B972-4765-BF6D-A8220A632EF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5B45081C-6007-4D86-BADE-11B2B3016FB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53A8D9F5-B4BB-4AA3-A688-39AFEB41108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D75C6166-519F-4B09-A948-67D069E3C6B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31382C36-6333-4CA9-9B83-E161778CA69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7" authorId="0" shapeId="0" xr:uid="{A6743570-12AB-453C-B957-8BE4B6BFDF5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7" authorId="0" shapeId="0" xr:uid="{077E07C6-E6B6-4E71-A8E2-36332F3C388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7" authorId="0" shapeId="0" xr:uid="{A6645F8A-3881-40CB-A6EC-05254F3A1D9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7" authorId="0" shapeId="0" xr:uid="{1D1BFF2A-7155-4E02-A740-97CBF9C6574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7" authorId="0" shapeId="0" xr:uid="{4FCB21E7-B987-442B-8E33-20307CE7821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8" authorId="0" shapeId="0" xr:uid="{8BA9FCE6-0545-43D0-B836-1940E884789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8" authorId="0" shapeId="0" xr:uid="{96A02BAD-3621-43C7-BD3C-01B94E36E23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8" authorId="0" shapeId="0" xr:uid="{778FB61A-49DF-4D22-B1FE-872A12E86B6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8" authorId="0" shapeId="0" xr:uid="{50CC4A9A-FC5A-4F93-83D4-B273AC7A9D2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6" authorId="0" shapeId="0" xr:uid="{25AC6518-597B-46E2-B42C-8C25469DB231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7" authorId="0" shapeId="0" xr:uid="{D403E8FA-BCB9-4286-88CC-57F4904BE25D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4" authorId="0" shapeId="0" xr:uid="{0C380324-0251-4D87-A14E-7BA22FED281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4" authorId="0" shapeId="0" xr:uid="{B9A67F13-31CC-4978-99C9-D1972358819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4" authorId="0" shapeId="0" xr:uid="{390E5811-592E-4F62-A32B-91A6447FDAC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4" authorId="0" shapeId="0" xr:uid="{0EAE5591-D0BD-4DD8-B1A1-94BA800CED0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6" authorId="0" shapeId="0" xr:uid="{0F0B9FD5-CED9-4033-B90C-3318F023405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6" authorId="0" shapeId="0" xr:uid="{A51AF651-2970-4B24-B7A9-B6FA0D73890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6" authorId="0" shapeId="0" xr:uid="{E90B7B5F-E538-4481-AF6F-46E23912BEB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6" authorId="0" shapeId="0" xr:uid="{C554AFD0-6AAC-4181-9228-4B6716A0AEB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6" authorId="0" shapeId="0" xr:uid="{46F5AE59-7BEF-4B17-AA34-3F6FDCBAAAC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2" authorId="0" shapeId="0" xr:uid="{022C7B8C-B3B7-41A6-8BD7-077DC5B9AA4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2" authorId="0" shapeId="0" xr:uid="{1F387B6C-6A92-4A9D-AD6E-AE5B6523144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2" authorId="0" shapeId="0" xr:uid="{7BE22D51-E123-47F2-A955-880C4F703BD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2" authorId="0" shapeId="0" xr:uid="{8FFC6C9B-7710-4B60-A101-13626109AA2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2" authorId="0" shapeId="0" xr:uid="{4551837C-D595-40F4-BA65-5AD0FC768EF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8" authorId="0" shapeId="0" xr:uid="{627FB029-FBCB-4495-939B-C681AF838AE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8" authorId="0" shapeId="0" xr:uid="{DB217167-2EFE-46F9-9276-ED09310455D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8" authorId="0" shapeId="0" xr:uid="{FD7E5820-7726-4597-923B-AEA1FFA92B4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8" authorId="0" shapeId="0" xr:uid="{4208F9EB-79F0-4271-A209-160EB2EF590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8" authorId="0" shapeId="0" xr:uid="{7BC4E829-4A2B-4969-9156-46402AD97F4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34" authorId="0" shapeId="0" xr:uid="{C150555F-40BC-45F6-B08E-4D0BD99011C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34" authorId="0" shapeId="0" xr:uid="{3CA8C845-C76E-4F20-A868-CDC9F5D56BD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34" authorId="0" shapeId="0" xr:uid="{3AE1C8B9-8BC4-4A55-B6DB-757157F5FB2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34" authorId="0" shapeId="0" xr:uid="{5263DCCF-ABF7-48E4-ABFF-08C320C47BA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55B13D10-A631-49AB-8A0E-172B7466B7C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3CADAC49-D2F6-412B-8C8E-2748D74B866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7A9FD0D6-71D2-43AF-A945-5CCB43E08E6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ADED9578-7D32-4DD0-B97F-A339F386F89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7" authorId="0" shapeId="0" xr:uid="{A07CF547-C862-4DE1-BD20-D0A00BFE8A4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7" authorId="0" shapeId="0" xr:uid="{C65F0184-0A01-4934-8452-26A082FF5D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7" authorId="0" shapeId="0" xr:uid="{0448B343-8924-4EB7-BC9C-EFEB071DFD9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7" authorId="0" shapeId="0" xr:uid="{A740C44E-8D15-46FA-8508-2E8C2A34E6E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7" authorId="0" shapeId="0" xr:uid="{F32FF781-4D24-4188-87F0-440C9DF4AAD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8" authorId="0" shapeId="0" xr:uid="{1EF4917C-CF3C-4B59-AE7A-96FCA19EE21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8" authorId="0" shapeId="0" xr:uid="{5FC14675-3964-42C9-9A08-AC97B019578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8" authorId="0" shapeId="0" xr:uid="{0D56DAB0-50A3-49FA-8BBB-8DBCE352E06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8" authorId="0" shapeId="0" xr:uid="{FF9C25FB-BEAD-4551-9497-7F9BB04657D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6" authorId="0" shapeId="0" xr:uid="{6D311FBD-2E66-4BC8-9E8F-1AEDEE704EBC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7" authorId="0" shapeId="0" xr:uid="{61EAB49F-D13E-49E3-91DE-4284AF42A8DF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4" authorId="0" shapeId="0" xr:uid="{7F0093D5-75BE-4472-8571-E101CEEC442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4" authorId="0" shapeId="0" xr:uid="{99B513CB-8B4F-4361-AE05-71B6F32F165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4" authorId="0" shapeId="0" xr:uid="{2878FE11-D08A-46E4-A036-B13696DAD75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4" authorId="0" shapeId="0" xr:uid="{74DE9618-DC4D-49A7-AF6A-48428945C31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6" authorId="0" shapeId="0" xr:uid="{B885BDB3-9331-40E3-A21C-74895ED3CE0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6" authorId="0" shapeId="0" xr:uid="{14A02744-ED69-45D0-8D23-2A972CAB121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6" authorId="0" shapeId="0" xr:uid="{48624818-882B-4DF3-A2D0-B6BD2E87DC7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6" authorId="0" shapeId="0" xr:uid="{62BDA30E-CD78-43B6-A0C0-BCA188E4AAF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6" authorId="0" shapeId="0" xr:uid="{B65E825D-A947-4948-AE76-58DA87EE754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2" authorId="0" shapeId="0" xr:uid="{B07BA260-822D-4D5D-BD8D-4C30EE54536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2" authorId="0" shapeId="0" xr:uid="{3713758D-3DCC-4FD1-9674-ABC9AB7B2AA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2" authorId="0" shapeId="0" xr:uid="{393E2FD0-2C35-43AE-BC89-BEEE2B55B1A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2" authorId="0" shapeId="0" xr:uid="{8FBDB861-B11A-473C-91DE-43DF7444A16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2" authorId="0" shapeId="0" xr:uid="{29F5B4CF-63E8-4C4E-AFEF-7932149DC00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8" authorId="0" shapeId="0" xr:uid="{B23830CC-9614-4DC9-B560-EFCD57E7FEA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8" authorId="0" shapeId="0" xr:uid="{CF31755B-BD9F-4EC1-B969-EEE0FE02AF7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8" authorId="0" shapeId="0" xr:uid="{5D4D07CE-A6B5-40BD-9D4B-D55EDCE8D85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8" authorId="0" shapeId="0" xr:uid="{BCDAC375-CBF1-4E46-A300-0C57BF944B0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8" authorId="0" shapeId="0" xr:uid="{EA8EB884-DC60-4B0E-95B2-3F38A84781C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34" authorId="0" shapeId="0" xr:uid="{563F0F81-03A5-4C3E-8808-A18253E7D76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34" authorId="0" shapeId="0" xr:uid="{95A3F3FE-5E83-4D81-9AD5-E704BA30D4F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34" authorId="0" shapeId="0" xr:uid="{9C187889-0B8B-4A70-964B-B2D7B931468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34" authorId="0" shapeId="0" xr:uid="{96C4D289-CAB1-48D6-851F-2B78BA33880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E039F894-6B39-45FF-B8F6-0FC91DB40D4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AACDC9B0-FF68-478B-92F0-F8944BB29E5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1CAB1C34-1C98-4041-A862-8CD96FD774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EDBC9588-9F2A-4470-98B9-4A37FE35B8B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7" authorId="0" shapeId="0" xr:uid="{ED7B6B9B-0999-4EDC-9878-92CEB098A53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7" authorId="0" shapeId="0" xr:uid="{2A524402-3019-43A2-A781-3CDCAC711BA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7" authorId="0" shapeId="0" xr:uid="{09A8A676-7575-4A7B-A493-99620A34122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7" authorId="0" shapeId="0" xr:uid="{F18F3652-E3B5-40E0-96C2-B2AFFE64D00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7" authorId="0" shapeId="0" xr:uid="{CD4C7A3F-4CF3-4A29-9C70-65212E62DE4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8" authorId="0" shapeId="0" xr:uid="{A2CCB34F-0490-451C-BBE4-283A1B7AA90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8" authorId="0" shapeId="0" xr:uid="{0E46CFA8-E138-4366-8AAE-CDB89EDCE13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8" authorId="0" shapeId="0" xr:uid="{53884B68-F912-4847-AC13-CCBB7B13CF2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8" authorId="0" shapeId="0" xr:uid="{71FA0B0F-A3E9-4215-9199-E503A83114C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6" authorId="0" shapeId="0" xr:uid="{9E79CCE6-D127-44A1-9BF1-FBEA0B17E2B9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7" authorId="0" shapeId="0" xr:uid="{5617E773-24D7-4A81-ABCE-22367584FFBE}">
      <text>
        <r>
          <rPr>
            <b/>
            <sz val="9"/>
            <color indexed="81"/>
            <rFont val="Tahoma"/>
            <family val="2"/>
          </rPr>
          <t xml:space="preserve">Awawda, Mahdi (SI EP FIN P PE):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4" authorId="0" shapeId="0" xr:uid="{611F102A-ADB5-4C3C-9F72-D782742E1F3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4" authorId="0" shapeId="0" xr:uid="{F3DA90CC-2CBC-4499-B9A1-44372D0D934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4" authorId="0" shapeId="0" xr:uid="{27737085-69E3-4D3C-8C49-8E8F9D86370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4" authorId="0" shapeId="0" xr:uid="{D21AF854-87CA-4460-87F4-6924778256C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6" authorId="0" shapeId="0" xr:uid="{855813D2-3B8A-4ADC-AA13-6E2D9C4BBB2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6" authorId="0" shapeId="0" xr:uid="{AFF7A93C-F366-4497-A9C2-AFD7766F8A6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6" authorId="0" shapeId="0" xr:uid="{4A6EC1E3-3F8E-4DF4-BDBD-9083A78C137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6" authorId="0" shapeId="0" xr:uid="{B57A1E8D-0641-402C-B180-987E65E3D8A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6" authorId="0" shapeId="0" xr:uid="{EBCB62D5-C361-4508-99A4-188E8E79F42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2" authorId="0" shapeId="0" xr:uid="{1EB85C1F-1D73-465F-85F5-C09E7A03E5A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2" authorId="0" shapeId="0" xr:uid="{EF1F9094-E482-4696-9E5D-FF2C2F39C5B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2" authorId="0" shapeId="0" xr:uid="{E3B1B213-28A9-459E-AA30-441C3D25223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2" authorId="0" shapeId="0" xr:uid="{B5160F4A-6045-45D3-84DC-CF2D2FF5962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2" authorId="0" shapeId="0" xr:uid="{B1CC2123-8EF3-437C-8EBF-C509D09A39F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8" authorId="0" shapeId="0" xr:uid="{89E2AA17-37DD-4B93-8A4A-458745B0DB3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8" authorId="0" shapeId="0" xr:uid="{BF5A44FF-BB39-4EEA-A717-0D21764B1DE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8" authorId="0" shapeId="0" xr:uid="{77DE266B-C759-4FEF-8DB7-9B3AE590BC3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8" authorId="0" shapeId="0" xr:uid="{3C953083-36C9-46B1-862C-89B6F421739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28" authorId="0" shapeId="0" xr:uid="{20D9026D-0A0E-4411-8C4C-DC33C41A468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34" authorId="0" shapeId="0" xr:uid="{6C507A9A-0D0A-4E00-882F-E6ADBC9996A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34" authorId="0" shapeId="0" xr:uid="{1D01FA33-7B4F-450B-82FD-57DBAD7A737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34" authorId="0" shapeId="0" xr:uid="{6B661950-563D-4246-8060-173118DA334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34" authorId="0" shapeId="0" xr:uid="{D56C870E-6B40-4F9E-AE4C-610980909B4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sharedStrings.xml><?xml version="1.0" encoding="utf-8"?>
<sst xmlns="http://schemas.openxmlformats.org/spreadsheetml/2006/main" count="4562" uniqueCount="290">
  <si>
    <t>in T€</t>
  </si>
  <si>
    <t>Σ 2023-2096</t>
  </si>
  <si>
    <t>Diffirenz</t>
  </si>
  <si>
    <t>ROI of KENFO
(to cover costs)</t>
  </si>
  <si>
    <t>in €</t>
  </si>
  <si>
    <t>Total</t>
  </si>
  <si>
    <t>(1) Grant Thornton 2015 - Anlage 1</t>
  </si>
  <si>
    <t>Σ 2023-2099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</si>
  <si>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</si>
  <si>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</si>
  <si>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</si>
  <si>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</si>
  <si>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</si>
  <si>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</si>
  <si>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</si>
  <si>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</si>
  <si>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</si>
  <si>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</si>
  <si>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</si>
  <si>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</si>
  <si>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</si>
  <si>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</si>
  <si>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</si>
  <si>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</si>
  <si>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</si>
  <si>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</si>
  <si>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</si>
  <si>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</si>
  <si>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</si>
  <si>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</si>
  <si>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</si>
  <si>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</si>
  <si>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</si>
  <si>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</si>
  <si>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</si>
  <si>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</si>
  <si>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</si>
  <si>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</si>
  <si>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</si>
  <si>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</si>
  <si>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</si>
  <si>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</si>
  <si>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</si>
  <si>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</si>
  <si>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</si>
  <si>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</si>
  <si>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</si>
  <si>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</si>
  <si>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</si>
  <si>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</si>
  <si>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</si>
  <si>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</si>
  <si>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</si>
  <si>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</si>
  <si>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</si>
  <si>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</si>
  <si>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</si>
  <si>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</si>
  <si>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</si>
  <si>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</si>
  <si>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</si>
  <si>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</si>
  <si>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</si>
  <si>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</si>
  <si>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</si>
  <si>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</si>
  <si>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</si>
  <si>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</si>
  <si>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</si>
  <si>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</si>
  <si>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</si>
  <si>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</si>
  <si>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</si>
  <si>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</si>
  <si>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</si>
  <si>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</si>
  <si>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</si>
  <si>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</si>
  <si>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</si>
  <si>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</si>
  <si>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</si>
  <si>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</si>
  <si>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</si>
  <si>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</si>
  <si>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</si>
  <si>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</si>
  <si>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</si>
  <si>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</si>
  <si>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</si>
  <si>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</si>
  <si>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</si>
  <si>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</si>
  <si>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</si>
  <si>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 xml:space="preserve">Mio. EUR        </t>
  </si>
  <si>
    <t>P2014</t>
  </si>
  <si>
    <t>Inflation</t>
  </si>
  <si>
    <t>%</t>
  </si>
  <si>
    <t/>
  </si>
  <si>
    <t>=</t>
  </si>
  <si>
    <t xml:space="preserve">Mio. EUR    </t>
  </si>
  <si>
    <t>inflationiert</t>
  </si>
  <si>
    <t>Nuklearspezif. Kostensteigerung</t>
  </si>
  <si>
    <t xml:space="preserve">Mio. EUR      </t>
  </si>
  <si>
    <t>eskaliert</t>
  </si>
  <si>
    <t>Σ 2015-2099</t>
  </si>
  <si>
    <t>b) Behälter, Transporte, Betriebsabfälle</t>
  </si>
  <si>
    <t>Σ 2022-2099</t>
  </si>
  <si>
    <t>Fund</t>
  </si>
  <si>
    <t>Cost Projections</t>
  </si>
  <si>
    <t>Fund Balance</t>
  </si>
  <si>
    <t>Min Required ROI</t>
  </si>
  <si>
    <t>Fund Graph</t>
  </si>
  <si>
    <r>
      <rPr>
        <sz val="11"/>
        <color rgb="FF000000"/>
        <rFont val="Times New Roman"/>
        <family val="1"/>
      </rPr>
      <t xml:space="preserve">t = </t>
    </r>
    <r>
      <rPr>
        <sz val="8"/>
        <color rgb="FF000000"/>
        <rFont val="Times New Roman"/>
        <family val="1"/>
      </rPr>
      <t>1</t>
    </r>
  </si>
  <si>
    <t>t = T</t>
  </si>
  <si>
    <t>t=0</t>
  </si>
  <si>
    <t>t=T</t>
  </si>
  <si>
    <t>Peak!</t>
  </si>
  <si>
    <t>Least possible required ROI</t>
  </si>
  <si>
    <t>Current ROI of Fund</t>
  </si>
  <si>
    <t>Σ 2023-2095</t>
  </si>
  <si>
    <t>Initial Fund Balance 
2022</t>
  </si>
  <si>
    <t>Year Nr.</t>
  </si>
  <si>
    <t>Interim Storage</t>
  </si>
  <si>
    <t>T €</t>
  </si>
  <si>
    <t>Price value 2015</t>
  </si>
  <si>
    <t>Inflation rate</t>
  </si>
  <si>
    <t>inflated</t>
  </si>
  <si>
    <t>Nuclear-specific cost increase</t>
  </si>
  <si>
    <t>escalated</t>
  </si>
  <si>
    <t>Containers, transports, Operational Wastes</t>
  </si>
  <si>
    <t>Konrad Mine Repository</t>
  </si>
  <si>
    <t>HAW final disposal*</t>
  </si>
  <si>
    <t>Total Costs</t>
  </si>
  <si>
    <t>Discount rate</t>
  </si>
  <si>
    <t>Simulation</t>
  </si>
  <si>
    <t>Exact Prices According to Grant Thornton 2015</t>
  </si>
  <si>
    <t>Exact Prices According to Grant Thornton 2015 + Adaptation of governmental reports!</t>
  </si>
  <si>
    <t>(2)</t>
  </si>
  <si>
    <t>(3)</t>
  </si>
  <si>
    <t>Grant Thornton 2015 - Anlage 1</t>
  </si>
  <si>
    <t>(1)</t>
  </si>
  <si>
    <t>Cost Projections Grant Thornton, Bundeshaushalt, BGE, BMU &amp; BMUV</t>
  </si>
  <si>
    <t>Cost Projections Grant Thornton</t>
  </si>
  <si>
    <t>The HAW final disposal site costs are equivalent to costs of the federal budget with articles:
-	Gorleben project, chapter 1603, title 891 01, decree no. 5.
-	The site selection procedure, chapter 1603 title 891 01 decree no. 4.
-	Product control measures, Chapter 1603 Title 891 01 decree no.6.
-	BASE administrative expenditure, chapter 1615.</t>
  </si>
  <si>
    <t>c) Interim Storage</t>
  </si>
  <si>
    <t>Containers, Transports &amp; Operational waste</t>
  </si>
  <si>
    <t>The HAW final disposal site costs are equivalent to costs of the federal budget with articles:
-	Gorleben project, chapter 1603, title 891 01, decree no. 5.
-	The site selection procedure, chapter 1603 title 891 01 decree no. 4.
-	Product control measures, Chapter 1603 Title 891 01 decree no.6.
-	BASE administrative expenditure, chapter 1615.
-Containers, Transports &amp; Operational waste after BGE are parts of site selection procedures &amp; product control measures.</t>
  </si>
  <si>
    <t>d) Konrad Mine Repository</t>
  </si>
  <si>
    <t>HAW Final Disposal Site*</t>
  </si>
  <si>
    <t>*HAW Final Disposal Site*</t>
  </si>
  <si>
    <t>e) HAW Final Disposal Site*</t>
  </si>
  <si>
    <t>**HAW Final Disposal Site*</t>
  </si>
  <si>
    <t>Sources:</t>
  </si>
  <si>
    <t>Disposal costs unified &amp; escalated</t>
  </si>
  <si>
    <t>Planned</t>
  </si>
  <si>
    <t>Best-Case</t>
  </si>
  <si>
    <t>Medium-Case</t>
  </si>
  <si>
    <t>Worst-Case</t>
  </si>
  <si>
    <t>in M€</t>
  </si>
  <si>
    <t>Total Assets</t>
  </si>
  <si>
    <t>Year</t>
  </si>
  <si>
    <t>total in Billion €</t>
  </si>
  <si>
    <t>Total in Billion€</t>
  </si>
  <si>
    <t>Planned Scenario</t>
  </si>
  <si>
    <t>Scenario A</t>
  </si>
  <si>
    <t>Scenario B</t>
  </si>
  <si>
    <t>Scenario C</t>
  </si>
  <si>
    <t>in B€</t>
  </si>
  <si>
    <t>Σ 2023-2107</t>
  </si>
  <si>
    <t>Σ 2023-2118</t>
  </si>
  <si>
    <t>Consolidated Interim Storage</t>
  </si>
  <si>
    <t>Transport to Consolidated Interim Storage</t>
  </si>
  <si>
    <t>^^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</si>
  <si>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</si>
  <si>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</si>
  <si>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</si>
  <si>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</si>
  <si>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</si>
  <si>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</si>
  <si>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</si>
  <si>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</si>
  <si>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</si>
  <si>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</si>
  <si>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</si>
  <si>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</si>
  <si>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</si>
  <si>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</si>
  <si>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</si>
  <si>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</si>
  <si>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</si>
  <si>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</si>
  <si>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</si>
  <si>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</si>
  <si>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</si>
  <si>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</si>
  <si>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</si>
  <si>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</si>
  <si>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</si>
  <si>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</si>
  <si>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</si>
  <si>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</si>
  <si>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</si>
  <si>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</si>
  <si>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</si>
  <si>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</si>
  <si>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</si>
  <si>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</si>
  <si>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</si>
  <si>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</si>
  <si>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</si>
  <si>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</si>
  <si>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</si>
  <si>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</si>
  <si>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</si>
  <si>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</si>
  <si>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</si>
  <si>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</si>
  <si>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 xml:space="preserve">1st Scenario
(BGE, BASE &amp; ESK 2023)
</t>
  </si>
  <si>
    <t xml:space="preserve">
2nd Scenario
(BGE, BASE &amp; ESK 2023)
</t>
  </si>
  <si>
    <t xml:space="preserve">
3rd Scenario
(BGE, BASE &amp; ESK 2023)
</t>
  </si>
  <si>
    <t xml:space="preserve">
4th Scenario
(BGE, BASE &amp; ESK 2023)
</t>
  </si>
  <si>
    <t xml:space="preserve">
5th Scenario
(BGE, BASE &amp; ESK 2023)
</t>
  </si>
  <si>
    <t xml:space="preserve">
6th Scenario
(BGE, BASE &amp; ESK 2023)
</t>
  </si>
  <si>
    <t xml:space="preserve">
7th Scenario
(BGE, BASE &amp; ESK 2023)
</t>
  </si>
  <si>
    <t>Σ 2023-2150</t>
  </si>
  <si>
    <t>Σ 2023-2120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</si>
  <si>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</si>
  <si>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</si>
  <si>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</si>
  <si>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</si>
  <si>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</si>
  <si>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</si>
  <si>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</si>
  <si>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</si>
  <si>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</si>
  <si>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</si>
  <si>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</si>
  <si>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</si>
  <si>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</si>
  <si>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</si>
  <si>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</si>
  <si>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</si>
  <si>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</si>
  <si>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</si>
  <si>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</si>
  <si>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</si>
  <si>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</si>
  <si>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</si>
  <si>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</si>
  <si>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</si>
  <si>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</si>
  <si>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</si>
  <si>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</si>
  <si>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</si>
  <si>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</si>
  <si>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</si>
  <si>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</si>
  <si>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</si>
  <si>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</si>
  <si>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</si>
  <si>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</si>
  <si>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</si>
  <si>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</si>
  <si>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1st
(de jure) scenario completed in 2080</t>
  </si>
  <si>
    <t>3rd
(de facto B) scenario completed in 2106</t>
  </si>
  <si>
    <t>2nd
(de facto A) scenario completed in 2095</t>
  </si>
  <si>
    <t>4th
(de facto C) scenario completed in 2118</t>
  </si>
  <si>
    <t>5th
(Consolidated Interim Storage A) scenario completed in 2120</t>
  </si>
  <si>
    <t>Σ 2024-2099</t>
  </si>
  <si>
    <t>Σ 2024-2080</t>
  </si>
  <si>
    <t>7th
(Consolidated Interim Storage C) scenario completed in 2154</t>
  </si>
  <si>
    <t>6th
(Consolidated Interim Storage B) scenario completed in 2154</t>
  </si>
  <si>
    <t>Scenario</t>
  </si>
  <si>
    <t>1st Scenario</t>
  </si>
  <si>
    <t>2nd Scenario</t>
  </si>
  <si>
    <t>3rd Scenario</t>
  </si>
  <si>
    <t>4th Scenario</t>
  </si>
  <si>
    <t>5th Scenario</t>
  </si>
  <si>
    <t>6th Scenario</t>
  </si>
  <si>
    <t>7th Scenario</t>
  </si>
  <si>
    <t>Target ROI</t>
  </si>
  <si>
    <t>3.70% ROI
(Official target according to digital press release 03.07.2024)</t>
  </si>
  <si>
    <t>3.20% ROI</t>
  </si>
  <si>
    <t>2.70% ROI</t>
  </si>
  <si>
    <t>2.20% ROI</t>
  </si>
  <si>
    <t>1.70% ROI</t>
  </si>
  <si>
    <t>4.20% ROI</t>
  </si>
  <si>
    <t>4.70% ROI</t>
  </si>
  <si>
    <t>Balance required at end of 2024</t>
  </si>
  <si>
    <t>Needed capital injection by the end of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</si>
</sst>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yyyy"/>
    <numFmt numFmtId="165" formatCode="_-* #,##0_-;\-* #,##0_-;_-* &quot;-&quot;??_-;_-@_-"/>
    <numFmt numFmtId="166" formatCode="_-* #,##0.00\ _X_D_R_-;\-* #,##0.00\ _X_D_R_-;_-* &quot;-&quot;??\ _X_D_R_-;_-@_-"/>
    <numFmt numFmtId="167" formatCode="_-* #,##0.000\ _X_D_R_-;\-* #,##0.000\ _X_D_R_-;_-* &quot;-&quot;??\ _X_D_R_-;_-@_-"/>
    <numFmt numFmtId="168" formatCode="_-* #,##0\ _X_D_R_-;\-* #,##0\ _X_D_R_-;_-* &quot;-&quot;??\ _X_D_R_-;_-@_-"/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b/>
      <sz val="10"/>
      <color theme="1"/>
      <name val="Times New Roman"/>
      <family val="1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2" fillId="6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65" fontId="15" fillId="6" borderId="1" xfId="1" applyNumberFormat="1" applyFont="1" applyFill="1" applyBorder="1" applyAlignment="1">
      <alignment horizontal="center" vertical="center" wrapText="1"/>
    </xf>
    <xf numFmtId="165" fontId="16" fillId="6" borderId="1" xfId="1" applyNumberFormat="1" applyFont="1" applyFill="1" applyBorder="1" applyAlignment="1">
      <alignment horizontal="center" vertical="center" wrapText="1"/>
    </xf>
    <xf numFmtId="165" fontId="14" fillId="6" borderId="1" xfId="1" applyNumberFormat="1" applyFont="1" applyFill="1" applyBorder="1" applyAlignment="1">
      <alignment horizontal="center" vertical="center" wrapText="1"/>
    </xf>
    <xf numFmtId="165" fontId="14" fillId="6" borderId="3" xfId="1" applyNumberFormat="1" applyFont="1" applyFill="1" applyBorder="1" applyAlignment="1">
      <alignment horizontal="center" vertical="center" wrapText="1"/>
    </xf>
    <xf numFmtId="165" fontId="14" fillId="0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165" fontId="12" fillId="0" borderId="1" xfId="1" applyNumberFormat="1" applyFont="1" applyFill="1" applyBorder="1" applyAlignment="1">
      <alignment horizontal="center" vertical="center" wrapText="1"/>
    </xf>
    <xf numFmtId="165" fontId="12" fillId="0" borderId="3" xfId="1" applyNumberFormat="1" applyFont="1" applyFill="1" applyBorder="1" applyAlignment="1">
      <alignment horizontal="center" vertical="center" wrapText="1"/>
    </xf>
    <xf numFmtId="165" fontId="12" fillId="0" borderId="0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165" fontId="14" fillId="6" borderId="0" xfId="1" applyNumberFormat="1" applyFont="1" applyFill="1" applyBorder="1" applyAlignment="1">
      <alignment horizontal="center" vertical="center" wrapText="1"/>
    </xf>
    <xf numFmtId="166" fontId="5" fillId="8" borderId="1" xfId="0" applyNumberFormat="1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8" fontId="5" fillId="8" borderId="1" xfId="0" applyNumberFormat="1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4" fontId="0" fillId="0" borderId="7" xfId="0" applyNumberFormat="1" applyBorder="1" applyAlignment="1">
      <alignment vertical="center" wrapText="1"/>
    </xf>
    <xf numFmtId="4" fontId="0" fillId="0" borderId="8" xfId="0" applyNumberFormat="1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Comma" xfId="1" builtinId="3"/>
    <cellStyle name="Comma 2" xfId="3" xr:uid="{641C6B04-6B1A-412F-AA02-AF021A317902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7C1-9759-2E806D1B647A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F-47C1-9759-2E806D1B647A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F-47C1-9759-2E806D1B647A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F-47C1-9759-2E806D1B647A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F-47C1-9759-2E806D1B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2-4C51-887E-7DBD1FD11DF5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2-4C51-887E-7DBD1FD11DF5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2-4C51-887E-7DBD1FD1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72D-B012-DE9607B7BADA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B-472D-B012-DE9607B7BADA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B-472D-B012-DE9607B7BADA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B-472D-B012-DE9607B7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F-432A-A3A8-66F00E9846AE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F-432A-A3A8-66F00E98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9-403A-80B6-79C19038AB09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9-403A-80B6-79C19038AB09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9-403A-80B6-79C19038AB09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9-403A-80B6-79C19038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2CE-A0E6-31E8EC93E18D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2CE-A0E6-31E8EC93E18D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6-42CE-A0E6-31E8EC93E18D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6-42CE-A0E6-31E8EC93E18D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6-42CE-A0E6-31E8EC93E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B-496D-885B-F70B7A12CC65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B-496D-885B-F70B7A12CC65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B-496D-885B-F70B7A12CC65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B-496D-885B-F70B7A12CC65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B-496D-885B-F70B7A12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4-4240-B0D5-ED866340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KENFO - Total Assets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 Scenario'!$A$137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'3rd Scenario'!$B$136:$H$136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'3rd Scenario'!$B$137:$H$137</c:f>
              <c:numCache>
                <c:formatCode>General</c:formatCode>
                <c:ptCount val="7"/>
                <c:pt idx="0" formatCode="0.00">
                  <c:v>23.86</c:v>
                </c:pt>
                <c:pt idx="1">
                  <c:v>23.57</c:v>
                </c:pt>
                <c:pt idx="2">
                  <c:v>23.22</c:v>
                </c:pt>
                <c:pt idx="3">
                  <c:v>22.83</c:v>
                </c:pt>
                <c:pt idx="4">
                  <c:v>22.03</c:v>
                </c:pt>
                <c:pt idx="5">
                  <c:v>21.68</c:v>
                </c:pt>
                <c:pt idx="6">
                  <c:v>18.579999999999998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D-4389-B446-6E865D08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90568"/>
        <c:axId val="841991288"/>
      </c:barChart>
      <c:catAx>
        <c:axId val="84199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End of Fiscalyear</a:t>
                </a:r>
              </a:p>
            </c:rich>
          </c:tx>
          <c:layout>
            <c:manualLayout>
              <c:xMode val="edge"/>
              <c:yMode val="edge"/>
              <c:x val="0.44974719473548908"/>
              <c:y val="0.92828241881150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41991288"/>
        <c:crosses val="autoZero"/>
        <c:auto val="1"/>
        <c:lblAlgn val="ctr"/>
        <c:lblOffset val="100"/>
        <c:noMultiLvlLbl val="0"/>
      </c:catAx>
      <c:valAx>
        <c:axId val="841991288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Assets according to Balance Sheet in billion €</a:t>
                </a:r>
                <a:endParaRPr lang="it-IT" sz="1100"/>
              </a:p>
            </c:rich>
          </c:tx>
          <c:layout>
            <c:manualLayout>
              <c:xMode val="edge"/>
              <c:yMode val="edge"/>
              <c:x val="1.3399013115207246E-2"/>
              <c:y val="0.11894421010816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41990568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772-B5B3-6EFEE9BE56B2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772-B5B3-6EFEE9BE56B2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5-4772-B5B3-6EFEE9BE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9-4A93-999C-A6EBF1154352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9-4A93-999C-A6EBF1154352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9-4A93-999C-A6EBF1154352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9-4A93-999C-A6EBF115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D-43BA-BA28-5FA32093AED6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D-43BA-BA28-5FA32093AED6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D-43BA-BA28-5FA32093AED6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D-43BA-BA28-5FA32093AED6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D-43BA-BA28-5FA32093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4D3-9BCA-37D005DE20BD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4D3-9BCA-37D005DE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C-478E-89CE-6AE45F0A7E31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C-478E-89CE-6AE45F0A7E31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C-478E-89CE-6AE45F0A7E31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C-478E-89CE-6AE45F0A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B-47B4-BB5F-E30DBB56444D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B-47B4-BB5F-E30DBB56444D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B-47B4-BB5F-E30DBB56444D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B-47B4-BB5F-E30DBB56444D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B-47B4-BB5F-E30DBB56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E-4673-B7F8-4D26D445D278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E-4673-B7F8-4D26D445D278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E-4673-B7F8-4D26D445D278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E-4673-B7F8-4D26D445D278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E-4673-B7F8-4D26D445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82B-915E-B7AB155C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412C-97F4-03D0C6C5CA4E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9-412C-97F4-03D0C6C5CA4E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9-412C-97F4-03D0C6C5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4828-8AC6-61278872907B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E-4828-8AC6-61278872907B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E-4828-8AC6-61278872907B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E-4828-8AC6-61278872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1-4B2A-832A-2B59A03381E6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1-4B2A-832A-2B59A033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95D-B3CF-506C40C728B8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D-495D-B3CF-506C40C728B8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D-495D-B3CF-506C40C728B8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D-495D-B3CF-506C40C7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8-4E87-8081-D7A8A5CF39E5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E87-8081-D7A8A5CF39E5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8-4E87-8081-D7A8A5CF39E5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8-4E87-8081-D7A8A5CF39E5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8-4E87-8081-D7A8A5CF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7-4EBC-8900-B20BB295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B-4677-BC70-6CEC63666169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B-4677-BC70-6CEC63666169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B-4677-BC70-6CEC63666169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B-4677-BC70-6CEC63666169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B-4677-BC70-6CEC6366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3D7-9255-3C7C5F73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A-431C-BC72-9D56AF9EF509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A-431C-BC72-9D56AF9EF509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A-431C-BC72-9D56AF9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1-49D8-A5EA-289549267CC7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1-49D8-A5EA-289549267CC7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1-49D8-A5EA-289549267CC7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1-49D8-A5EA-28954926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F22-87A3-6B6AF77A8CA2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F22-87A3-6B6AF77A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D-4CEB-9E23-9C3D65ABFC18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D-4CEB-9E23-9C3D65ABFC18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D-4CEB-9E23-9C3D65ABFC18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D-4CEB-9E23-9C3D65AB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8-4008-A7AF-47A9A8BC8875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8-4008-A7AF-47A9A8BC8875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8-4008-A7AF-47A9A8BC8875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8-4008-A7AF-47A9A8BC8875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8-4008-A7AF-47A9A8BC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431A-BFB0-C6B0108A6B34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B-431A-BFB0-C6B0108A6B34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B-431A-BFB0-C6B0108A6B34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B-431A-BFB0-C6B0108A6B34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B-431A-BFB0-C6B0108A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7-4C3C-8A2F-514BAED0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E-4026-9301-F99A4CF1CA5E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E-4026-9301-F99A4CF1CA5E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E-4026-9301-F99A4CF1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 Scenario'!$A$133</c:f>
              <c:strCache>
                <c:ptCount val="1"/>
                <c:pt idx="0">
                  <c:v>total in Billion 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'1st Scenario'!$B$132:$BY$132</c:f>
              <c:numCache>
                <c:formatCode>yyyy</c:formatCode>
                <c:ptCount val="76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</c:numCache>
            </c:numRef>
          </c:cat>
          <c:val>
            <c:numRef>
              <c:f>'1st Scenario'!$B$133:$BY$133</c:f>
              <c:numCache>
                <c:formatCode>_-* #,##0\ _X_D_R_-;\-* #,##0\ _X_D_R_-;_-* "-"??\ _X_D_R_-;_-@_-</c:formatCode>
                <c:ptCount val="76"/>
                <c:pt idx="0">
                  <c:v>0.38499330443870072</c:v>
                </c:pt>
                <c:pt idx="1">
                  <c:v>0.46011224871728934</c:v>
                </c:pt>
                <c:pt idx="2">
                  <c:v>0.47520748373835325</c:v>
                </c:pt>
                <c:pt idx="3">
                  <c:v>0.49232217630668695</c:v>
                </c:pt>
                <c:pt idx="4">
                  <c:v>0.66211882553862589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0.70103727102916857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0.69477707919928811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0.4674234432258102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0.48268498952661709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2.0773494987483576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1.1982241790752195</c:v>
                </c:pt>
                <c:pt idx="32">
                  <c:v>1.3053670430722046</c:v>
                </c:pt>
                <c:pt idx="33">
                  <c:v>1.35679964100644</c:v>
                </c:pt>
                <c:pt idx="34">
                  <c:v>1.4010863379146179</c:v>
                </c:pt>
                <c:pt idx="35">
                  <c:v>1.6412914148261137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1.6731500846739145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1.8605154528490822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2.143373172090179</c:v>
                </c:pt>
                <c:pt idx="54">
                  <c:v>2.2205671855576408</c:v>
                </c:pt>
                <c:pt idx="55">
                  <c:v>2.3005413568589361</c:v>
                </c:pt>
                <c:pt idx="56">
                  <c:v>2.3833958139344822</c:v>
                </c:pt>
                <c:pt idx="57">
                  <c:v>2.3349244758688874</c:v>
                </c:pt>
                <c:pt idx="58">
                  <c:v>2.5795714899662836</c:v>
                </c:pt>
                <c:pt idx="59">
                  <c:v>2.6613861640747403</c:v>
                </c:pt>
                <c:pt idx="60">
                  <c:v>2.8261674320274031</c:v>
                </c:pt>
                <c:pt idx="61">
                  <c:v>2.8684411893309383</c:v>
                </c:pt>
                <c:pt idx="62">
                  <c:v>2.9964104871620836</c:v>
                </c:pt>
                <c:pt idx="63">
                  <c:v>3.078776795241057</c:v>
                </c:pt>
                <c:pt idx="64">
                  <c:v>3.1234840477899475</c:v>
                </c:pt>
                <c:pt idx="65">
                  <c:v>3.2908240174249959</c:v>
                </c:pt>
                <c:pt idx="66">
                  <c:v>2.7132693633011495</c:v>
                </c:pt>
                <c:pt idx="67">
                  <c:v>2.8845743832804476</c:v>
                </c:pt>
                <c:pt idx="68">
                  <c:v>2.9122266079711805</c:v>
                </c:pt>
                <c:pt idx="69">
                  <c:v>2.9855182460303054</c:v>
                </c:pt>
                <c:pt idx="70">
                  <c:v>3.0930422827647357</c:v>
                </c:pt>
                <c:pt idx="71">
                  <c:v>3.8487175235737618</c:v>
                </c:pt>
                <c:pt idx="72">
                  <c:v>3.9873298549287761</c:v>
                </c:pt>
                <c:pt idx="73">
                  <c:v>3.0440709045072847</c:v>
                </c:pt>
                <c:pt idx="74">
                  <c:v>3.1208138528592464</c:v>
                </c:pt>
                <c:pt idx="75">
                  <c:v>3.1870856119472788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066-870F-CD6D90E5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217448"/>
        <c:axId val="920216008"/>
      </c:lineChart>
      <c:dateAx>
        <c:axId val="92021744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0216008"/>
        <c:crosses val="autoZero"/>
        <c:auto val="1"/>
        <c:lblOffset val="100"/>
        <c:baseTimeUnit val="years"/>
        <c:majorUnit val="10"/>
        <c:majorTimeUnit val="years"/>
      </c:dateAx>
      <c:valAx>
        <c:axId val="9202160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X_D_R_-;\-* #,##0\ _X_D_R_-;_-* &quot;-&quot;??\ _X_D_R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02174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44A4-985B-6A629DC94BBE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0-44A4-985B-6A629DC94BBE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0-44A4-985B-6A629DC94BBE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0-44A4-985B-6A629DC9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9D0-B359-2683BF5ABC13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E-49D0-B359-2683BF5A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8-404F-BF0C-EF6866426559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8-404F-BF0C-EF6866426559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8-404F-BF0C-EF6866426559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8-404F-BF0C-EF686642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7-40B6-9A06-03ACF1AC782B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7-40B6-9A06-03ACF1AC782B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7-40B6-9A06-03ACF1AC782B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7-40B6-9A06-03ACF1AC782B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7-40B6-9A06-03ACF1AC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966-854C-6FD65B39DC02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966-854C-6FD65B39DC02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966-854C-6FD65B39DC02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966-854C-6FD65B39DC02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966-854C-6FD65B39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8-4871-9641-B081F81F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F-41F3-8F48-3C7FEDD9D8EA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F-41F3-8F48-3C7FEDD9D8EA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F-41F3-8F48-3C7FEDD9D8EA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F-41F3-8F48-3C7FEDD9D8EA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F-41F3-8F48-3C7FEDD9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AA3-9BBD-00DA2BC451DD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AA3-9BBD-00DA2BC451DD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AA3-9BBD-00DA2BC451DD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3-4AA3-9BBD-00DA2BC451DD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3-4AA3-9BBD-00DA2BC4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7-4212-9A36-B6C2CF8C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Scenario'!$A$130</c:f>
              <c:strCache>
                <c:ptCount val="1"/>
                <c:pt idx="0">
                  <c:v>Total in Billion€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'2nd Scenario'!$B$129:$CE$129</c:f>
              <c:numCache>
                <c:formatCode>yyyy</c:formatCode>
                <c:ptCount val="82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</c:numCache>
            </c:numRef>
          </c:cat>
          <c:val>
            <c:numRef>
              <c:f>'2nd Scenario'!$B$130:$CE$130</c:f>
              <c:numCache>
                <c:formatCode>_-* #,##0\ _X_D_R_-;\-* #,##0\ _X_D_R_-;_-* "-"??\ _X_D_R_-;_-@_-</c:formatCode>
                <c:ptCount val="82"/>
                <c:pt idx="0">
                  <c:v>0.89615699999999998</c:v>
                </c:pt>
                <c:pt idx="1">
                  <c:v>1.0092449999999999</c:v>
                </c:pt>
                <c:pt idx="2">
                  <c:v>1.0078100000000001</c:v>
                </c:pt>
                <c:pt idx="3">
                  <c:v>0.99922999999999995</c:v>
                </c:pt>
                <c:pt idx="4">
                  <c:v>0.87813896009951786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0.70103727102916857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0.69477707919928811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0.4674234432258102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0.48268498952661709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2.0773494987483576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1.1982241790752195</c:v>
                </c:pt>
                <c:pt idx="32">
                  <c:v>1.3053670430722046</c:v>
                </c:pt>
                <c:pt idx="33">
                  <c:v>1.35679964100644</c:v>
                </c:pt>
                <c:pt idx="34">
                  <c:v>1.4010863379146179</c:v>
                </c:pt>
                <c:pt idx="35">
                  <c:v>1.6412914148261137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1.6731500846739145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1.8605154528490822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2.143373172090179</c:v>
                </c:pt>
                <c:pt idx="54">
                  <c:v>2.2205671855576408</c:v>
                </c:pt>
                <c:pt idx="55">
                  <c:v>2.3005413568589361</c:v>
                </c:pt>
                <c:pt idx="56">
                  <c:v>2.3833958139344822</c:v>
                </c:pt>
                <c:pt idx="57">
                  <c:v>2.3349244758688874</c:v>
                </c:pt>
                <c:pt idx="58">
                  <c:v>2.5795714899662836</c:v>
                </c:pt>
                <c:pt idx="59">
                  <c:v>2.6613861640747403</c:v>
                </c:pt>
                <c:pt idx="60">
                  <c:v>2.8261674320274031</c:v>
                </c:pt>
                <c:pt idx="61">
                  <c:v>2.8684411893309383</c:v>
                </c:pt>
                <c:pt idx="62">
                  <c:v>2.9964104871620836</c:v>
                </c:pt>
                <c:pt idx="63">
                  <c:v>3.078776795241057</c:v>
                </c:pt>
                <c:pt idx="64">
                  <c:v>3.1234840477899475</c:v>
                </c:pt>
                <c:pt idx="65">
                  <c:v>3.2908240174249959</c:v>
                </c:pt>
                <c:pt idx="66">
                  <c:v>2.7132693633011495</c:v>
                </c:pt>
                <c:pt idx="67">
                  <c:v>2.8845743832804476</c:v>
                </c:pt>
                <c:pt idx="68">
                  <c:v>2.6835177120572133</c:v>
                </c:pt>
                <c:pt idx="69">
                  <c:v>2.7801651391604962</c:v>
                </c:pt>
                <c:pt idx="70">
                  <c:v>2.8802933426803889</c:v>
                </c:pt>
                <c:pt idx="71">
                  <c:v>3.7130799015975939</c:v>
                </c:pt>
                <c:pt idx="72">
                  <c:v>3.8468072168696121</c:v>
                </c:pt>
                <c:pt idx="73">
                  <c:v>3.078776795241057</c:v>
                </c:pt>
                <c:pt idx="74">
                  <c:v>3.1234840477899475</c:v>
                </c:pt>
                <c:pt idx="75">
                  <c:v>3.2908240174249959</c:v>
                </c:pt>
                <c:pt idx="76">
                  <c:v>2.7132693633011495</c:v>
                </c:pt>
                <c:pt idx="77">
                  <c:v>2.8845743832804476</c:v>
                </c:pt>
                <c:pt idx="78">
                  <c:v>2.6835177120572133</c:v>
                </c:pt>
                <c:pt idx="79">
                  <c:v>2.7801651391604962</c:v>
                </c:pt>
                <c:pt idx="80">
                  <c:v>2.8802933426803889</c:v>
                </c:pt>
                <c:pt idx="81">
                  <c:v>3.7130799015975939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3CC-BBFC-0A30A1C9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00728"/>
        <c:axId val="916401088"/>
      </c:lineChart>
      <c:dateAx>
        <c:axId val="9164007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16401088"/>
        <c:crosses val="autoZero"/>
        <c:auto val="1"/>
        <c:lblOffset val="100"/>
        <c:baseTimeUnit val="years"/>
      </c:dateAx>
      <c:valAx>
        <c:axId val="9164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X_D_R_-;\-* #,##0\ _X_D_R_-;_-* &quot;-&quot;??\ _X_D_R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1640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Scenario'!$A$142</c:f>
              <c:strCache>
                <c:ptCount val="1"/>
                <c:pt idx="0">
                  <c:v>Planned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'2nd Scenario'!$B$141:$CR$141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'2nd Scenario'!$B$142:$CR$142</c:f>
              <c:numCache>
                <c:formatCode>_-* #,##0_-;\-* #,##0_-;_-* "-"??_-;_-@_-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0.87813896009951786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0.70103727102916868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0.69477707919928822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0.46742344322581014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0.48268498952661715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2.0773494987483572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1.1982241790752193</c:v>
                </c:pt>
                <c:pt idx="32">
                  <c:v>1.3053670430722044</c:v>
                </c:pt>
                <c:pt idx="33">
                  <c:v>1.35679964100644</c:v>
                </c:pt>
                <c:pt idx="34">
                  <c:v>1.4010863379146181</c:v>
                </c:pt>
                <c:pt idx="35">
                  <c:v>1.6412914148261135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1.5172448065835402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1.6731500846739142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1.8605154528490824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1.6052878569210964</c:v>
                </c:pt>
                <c:pt idx="54">
                  <c:v>1.6631026201456807</c:v>
                </c:pt>
                <c:pt idx="55">
                  <c:v>1.7229995936307514</c:v>
                </c:pt>
                <c:pt idx="56">
                  <c:v>1.7850537685952816</c:v>
                </c:pt>
                <c:pt idx="57">
                  <c:v>1.7150330220983863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115-ABB1-B8A747E37BD5}"/>
            </c:ext>
          </c:extLst>
        </c:ser>
        <c:ser>
          <c:idx val="1"/>
          <c:order val="1"/>
          <c:tx>
            <c:strRef>
              <c:f>'2nd Scenario'!$A$143</c:f>
              <c:strCache>
                <c:ptCount val="1"/>
                <c:pt idx="0">
                  <c:v>Scenario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'2nd Scenario'!$B$141:$CR$141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'2nd Scenario'!$B$143:$CR$143</c:f>
              <c:numCache>
                <c:formatCode>_-* #,##0_-;\-* #,##0_-;_-* "-"??_-;_-@_-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0.87813896009951786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0.70103727102916868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0.69477707919928822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0.46742344322581014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0.48268498952661715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2.0773494987483572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1.1982241790752193</c:v>
                </c:pt>
                <c:pt idx="32">
                  <c:v>1.3053670430722044</c:v>
                </c:pt>
                <c:pt idx="33">
                  <c:v>1.35679964100644</c:v>
                </c:pt>
                <c:pt idx="34">
                  <c:v>1.4010863379146181</c:v>
                </c:pt>
                <c:pt idx="35">
                  <c:v>1.6412914148261135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1.5172448065835402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1.6731500846739142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1.8605154528490824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2.1433731720901785</c:v>
                </c:pt>
                <c:pt idx="54">
                  <c:v>2.2205671855576408</c:v>
                </c:pt>
                <c:pt idx="55">
                  <c:v>2.3005413568589361</c:v>
                </c:pt>
                <c:pt idx="56">
                  <c:v>2.3833958139344822</c:v>
                </c:pt>
                <c:pt idx="57">
                  <c:v>2.3349244758688874</c:v>
                </c:pt>
                <c:pt idx="58">
                  <c:v>2.5795714899662836</c:v>
                </c:pt>
                <c:pt idx="59">
                  <c:v>2.6613861640747403</c:v>
                </c:pt>
                <c:pt idx="60">
                  <c:v>2.8261674320274031</c:v>
                </c:pt>
                <c:pt idx="61">
                  <c:v>2.8684411893309383</c:v>
                </c:pt>
                <c:pt idx="62">
                  <c:v>2.9964104871620836</c:v>
                </c:pt>
                <c:pt idx="63">
                  <c:v>3.078776795241057</c:v>
                </c:pt>
                <c:pt idx="64">
                  <c:v>3.1234840477899475</c:v>
                </c:pt>
                <c:pt idx="65">
                  <c:v>3.2908240174249959</c:v>
                </c:pt>
                <c:pt idx="66">
                  <c:v>2.7132693633011495</c:v>
                </c:pt>
                <c:pt idx="67">
                  <c:v>2.884574383280448</c:v>
                </c:pt>
                <c:pt idx="68">
                  <c:v>2.6835177120572133</c:v>
                </c:pt>
                <c:pt idx="69">
                  <c:v>2.7801651391604958</c:v>
                </c:pt>
                <c:pt idx="70">
                  <c:v>2.8802933426803894</c:v>
                </c:pt>
                <c:pt idx="71">
                  <c:v>3.7130799015975939</c:v>
                </c:pt>
                <c:pt idx="72">
                  <c:v>3.8468072168696121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115-ABB1-B8A747E37BD5}"/>
            </c:ext>
          </c:extLst>
        </c:ser>
        <c:ser>
          <c:idx val="2"/>
          <c:order val="2"/>
          <c:tx>
            <c:strRef>
              <c:f>'2nd Scenario'!$A$144</c:f>
              <c:strCache>
                <c:ptCount val="1"/>
                <c:pt idx="0">
                  <c:v>Scenario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'2nd Scenario'!$B$141:$CR$141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'2nd Scenario'!$B$144:$CR$144</c:f>
              <c:numCache>
                <c:formatCode>_-* #,##0_-;\-* #,##0_-;_-* "-"??_-;_-@_-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0.88711326094064458</c:v>
                </c:pt>
                <c:pt idx="5">
                  <c:v>0.70077561230066465</c:v>
                </c:pt>
                <c:pt idx="6">
                  <c:v>0.70264573552314313</c:v>
                </c:pt>
                <c:pt idx="7">
                  <c:v>0.71445379160701938</c:v>
                </c:pt>
                <c:pt idx="8">
                  <c:v>0.74106250041845745</c:v>
                </c:pt>
                <c:pt idx="9">
                  <c:v>0.82273894708397144</c:v>
                </c:pt>
                <c:pt idx="10">
                  <c:v>0.53286204378176938</c:v>
                </c:pt>
                <c:pt idx="11">
                  <c:v>0.52569562512135781</c:v>
                </c:pt>
                <c:pt idx="12">
                  <c:v>0.5452743326271825</c:v>
                </c:pt>
                <c:pt idx="13">
                  <c:v>0.71312540571924854</c:v>
                </c:pt>
                <c:pt idx="14">
                  <c:v>0.49621477476341808</c:v>
                </c:pt>
                <c:pt idx="15">
                  <c:v>0.51469551432239546</c:v>
                </c:pt>
                <c:pt idx="16">
                  <c:v>0.48147596363271755</c:v>
                </c:pt>
                <c:pt idx="17">
                  <c:v>0.49940777933096281</c:v>
                </c:pt>
                <c:pt idx="18">
                  <c:v>0.46432791014350971</c:v>
                </c:pt>
                <c:pt idx="19">
                  <c:v>0.48162107353514327</c:v>
                </c:pt>
                <c:pt idx="20">
                  <c:v>0.4995582936236857</c:v>
                </c:pt>
                <c:pt idx="21">
                  <c:v>0.51816355728877561</c:v>
                </c:pt>
                <c:pt idx="22">
                  <c:v>0.53746174476369013</c:v>
                </c:pt>
                <c:pt idx="23">
                  <c:v>0.68959788359582008</c:v>
                </c:pt>
                <c:pt idx="24">
                  <c:v>1.0495242718486149</c:v>
                </c:pt>
                <c:pt idx="25">
                  <c:v>1.2654249562962836</c:v>
                </c:pt>
                <c:pt idx="26">
                  <c:v>1.4995476750506029</c:v>
                </c:pt>
                <c:pt idx="27">
                  <c:v>2.2827394119877651</c:v>
                </c:pt>
                <c:pt idx="28">
                  <c:v>2.1704434165376183</c:v>
                </c:pt>
                <c:pt idx="29">
                  <c:v>2.0466165191457266</c:v>
                </c:pt>
                <c:pt idx="30">
                  <c:v>1.6857843369753509</c:v>
                </c:pt>
                <c:pt idx="31">
                  <c:v>1.2563790102809755</c:v>
                </c:pt>
                <c:pt idx="32">
                  <c:v>1.3703446286122554</c:v>
                </c:pt>
                <c:pt idx="33">
                  <c:v>1.4260259968341933</c:v>
                </c:pt>
                <c:pt idx="34">
                  <c:v>1.4743180614198759</c:v>
                </c:pt>
                <c:pt idx="35">
                  <c:v>1.7291256387187248</c:v>
                </c:pt>
                <c:pt idx="36">
                  <c:v>1.7935242060712313</c:v>
                </c:pt>
                <c:pt idx="37">
                  <c:v>1.8603211968720932</c:v>
                </c:pt>
                <c:pt idx="38">
                  <c:v>1.9296059366338818</c:v>
                </c:pt>
                <c:pt idx="39">
                  <c:v>2.0014710776575231</c:v>
                </c:pt>
                <c:pt idx="40">
                  <c:v>1.5060092296423651</c:v>
                </c:pt>
                <c:pt idx="41">
                  <c:v>1.5558746782199122</c:v>
                </c:pt>
                <c:pt idx="42">
                  <c:v>1.5621785206413681</c:v>
                </c:pt>
                <c:pt idx="43">
                  <c:v>1.6136637048931344</c:v>
                </c:pt>
                <c:pt idx="44">
                  <c:v>1.6737620739514165</c:v>
                </c:pt>
                <c:pt idx="45">
                  <c:v>1.7216912541360949</c:v>
                </c:pt>
                <c:pt idx="46">
                  <c:v>1.7858129395168418</c:v>
                </c:pt>
                <c:pt idx="47">
                  <c:v>1.852322736311985</c:v>
                </c:pt>
                <c:pt idx="48">
                  <c:v>1.9213095859785929</c:v>
                </c:pt>
                <c:pt idx="49">
                  <c:v>1.9928657424585479</c:v>
                </c:pt>
                <c:pt idx="50">
                  <c:v>2.0670868955468333</c:v>
                </c:pt>
                <c:pt idx="51">
                  <c:v>2.1440722988544816</c:v>
                </c:pt>
                <c:pt idx="52">
                  <c:v>2.2239249025373096</c:v>
                </c:pt>
                <c:pt idx="53">
                  <c:v>2.3067514909679172</c:v>
                </c:pt>
                <c:pt idx="54">
                  <c:v>2.3926628255350626</c:v>
                </c:pt>
                <c:pt idx="55">
                  <c:v>2.4817737927613854</c:v>
                </c:pt>
                <c:pt idx="56">
                  <c:v>2.5742035579375342</c:v>
                </c:pt>
                <c:pt idx="57">
                  <c:v>2.5248414800504753</c:v>
                </c:pt>
                <c:pt idx="58">
                  <c:v>2.7926943862355582</c:v>
                </c:pt>
                <c:pt idx="59">
                  <c:v>2.8846843820918631</c:v>
                </c:pt>
                <c:pt idx="60">
                  <c:v>3.0669229170304222</c:v>
                </c:pt>
                <c:pt idx="61">
                  <c:v>3.1164882101206537</c:v>
                </c:pt>
                <c:pt idx="62">
                  <c:v>3.2593831148893031</c:v>
                </c:pt>
                <c:pt idx="63">
                  <c:v>3.3529484192863346</c:v>
                </c:pt>
                <c:pt idx="64">
                  <c:v>3.4056696955339785</c:v>
                </c:pt>
                <c:pt idx="65">
                  <c:v>3.5923815374695591</c:v>
                </c:pt>
                <c:pt idx="66">
                  <c:v>2.9654135887595077</c:v>
                </c:pt>
                <c:pt idx="67">
                  <c:v>3.1563755424155073</c:v>
                </c:pt>
                <c:pt idx="68">
                  <c:v>3.1904111726373183</c:v>
                </c:pt>
                <c:pt idx="69">
                  <c:v>3.2745813688131644</c:v>
                </c:pt>
                <c:pt idx="70">
                  <c:v>3.3965380063811761</c:v>
                </c:pt>
                <c:pt idx="71">
                  <c:v>4.2313721539275049</c:v>
                </c:pt>
                <c:pt idx="72">
                  <c:v>4.3889629608339025</c:v>
                </c:pt>
                <c:pt idx="73">
                  <c:v>4.5524229897132127</c:v>
                </c:pt>
                <c:pt idx="74">
                  <c:v>4.7219708305152173</c:v>
                </c:pt>
                <c:pt idx="75">
                  <c:v>4.8978332142288936</c:v>
                </c:pt>
                <c:pt idx="76">
                  <c:v>5.0802453160826273</c:v>
                </c:pt>
                <c:pt idx="77">
                  <c:v>5.2694510700366486</c:v>
                </c:pt>
                <c:pt idx="78">
                  <c:v>5.4657034949882233</c:v>
                </c:pt>
                <c:pt idx="79">
                  <c:v>3.7462103743122528</c:v>
                </c:pt>
                <c:pt idx="80">
                  <c:v>3.8857320930958412</c:v>
                </c:pt>
                <c:pt idx="81">
                  <c:v>4.0304500790580713</c:v>
                </c:pt>
                <c:pt idx="82">
                  <c:v>4.1805578590048578</c:v>
                </c:pt>
                <c:pt idx="83">
                  <c:v>4.3362561673438993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6-4115-ABB1-B8A747E37BD5}"/>
            </c:ext>
          </c:extLst>
        </c:ser>
        <c:ser>
          <c:idx val="3"/>
          <c:order val="3"/>
          <c:tx>
            <c:strRef>
              <c:f>'2nd Scenario'!$A$145</c:f>
              <c:strCache>
                <c:ptCount val="1"/>
                <c:pt idx="0">
                  <c:v>Scenario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'2nd Scenario'!$B$141:$CR$141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'2nd Scenario'!$B$145:$CR$145</c:f>
              <c:numCache>
                <c:formatCode>_-* #,##0_-;\-* #,##0_-;_-* "-"??_-;_-@_-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0.88711326094064458</c:v>
                </c:pt>
                <c:pt idx="5">
                  <c:v>0.70077561230066465</c:v>
                </c:pt>
                <c:pt idx="6">
                  <c:v>0.70264573552314313</c:v>
                </c:pt>
                <c:pt idx="7">
                  <c:v>0.71445379160701938</c:v>
                </c:pt>
                <c:pt idx="8">
                  <c:v>0.74106250041845745</c:v>
                </c:pt>
                <c:pt idx="9">
                  <c:v>0.82273894708397144</c:v>
                </c:pt>
                <c:pt idx="10">
                  <c:v>0.53286204378176938</c:v>
                </c:pt>
                <c:pt idx="11">
                  <c:v>0.52569562512135781</c:v>
                </c:pt>
                <c:pt idx="12">
                  <c:v>0.5452743326271825</c:v>
                </c:pt>
                <c:pt idx="13">
                  <c:v>0.71312540571924854</c:v>
                </c:pt>
                <c:pt idx="14">
                  <c:v>0.49621477476341808</c:v>
                </c:pt>
                <c:pt idx="15">
                  <c:v>0.51469551432239546</c:v>
                </c:pt>
                <c:pt idx="16">
                  <c:v>0.48147596363271755</c:v>
                </c:pt>
                <c:pt idx="17">
                  <c:v>0.49940777933096281</c:v>
                </c:pt>
                <c:pt idx="18">
                  <c:v>0.46432791014350971</c:v>
                </c:pt>
                <c:pt idx="19">
                  <c:v>0.48162107353514327</c:v>
                </c:pt>
                <c:pt idx="20">
                  <c:v>0.4995582936236857</c:v>
                </c:pt>
                <c:pt idx="21">
                  <c:v>0.51816355728877561</c:v>
                </c:pt>
                <c:pt idx="22">
                  <c:v>0.53746174476369013</c:v>
                </c:pt>
                <c:pt idx="23">
                  <c:v>0.68959788359582008</c:v>
                </c:pt>
                <c:pt idx="24">
                  <c:v>1.0495242718486149</c:v>
                </c:pt>
                <c:pt idx="25">
                  <c:v>1.2654249562962836</c:v>
                </c:pt>
                <c:pt idx="26">
                  <c:v>1.4995476750506029</c:v>
                </c:pt>
                <c:pt idx="27">
                  <c:v>2.2827394119877651</c:v>
                </c:pt>
                <c:pt idx="28">
                  <c:v>2.1704434165376183</c:v>
                </c:pt>
                <c:pt idx="29">
                  <c:v>2.0466165191457266</c:v>
                </c:pt>
                <c:pt idx="30">
                  <c:v>1.6857843369753509</c:v>
                </c:pt>
                <c:pt idx="31">
                  <c:v>1.2563790102809755</c:v>
                </c:pt>
                <c:pt idx="32">
                  <c:v>1.3703446286122554</c:v>
                </c:pt>
                <c:pt idx="33">
                  <c:v>1.4260259968341933</c:v>
                </c:pt>
                <c:pt idx="34">
                  <c:v>1.4743180614198759</c:v>
                </c:pt>
                <c:pt idx="35">
                  <c:v>1.7291256387187248</c:v>
                </c:pt>
                <c:pt idx="36">
                  <c:v>1.7935242060712313</c:v>
                </c:pt>
                <c:pt idx="37">
                  <c:v>1.8603211968720932</c:v>
                </c:pt>
                <c:pt idx="38">
                  <c:v>1.9296059366338818</c:v>
                </c:pt>
                <c:pt idx="39">
                  <c:v>2.0014710776575231</c:v>
                </c:pt>
                <c:pt idx="40">
                  <c:v>1.5060092296423651</c:v>
                </c:pt>
                <c:pt idx="41">
                  <c:v>1.5558746782199122</c:v>
                </c:pt>
                <c:pt idx="42">
                  <c:v>1.5621785206413681</c:v>
                </c:pt>
                <c:pt idx="43">
                  <c:v>1.6136637048931344</c:v>
                </c:pt>
                <c:pt idx="44">
                  <c:v>1.6737620739514165</c:v>
                </c:pt>
                <c:pt idx="45">
                  <c:v>1.7216912541360949</c:v>
                </c:pt>
                <c:pt idx="46">
                  <c:v>1.7858129395168418</c:v>
                </c:pt>
                <c:pt idx="47">
                  <c:v>1.852322736311985</c:v>
                </c:pt>
                <c:pt idx="48">
                  <c:v>1.9213095859785929</c:v>
                </c:pt>
                <c:pt idx="49">
                  <c:v>1.9928657424585479</c:v>
                </c:pt>
                <c:pt idx="50">
                  <c:v>2.0670868955468333</c:v>
                </c:pt>
                <c:pt idx="51">
                  <c:v>2.1440722988544816</c:v>
                </c:pt>
                <c:pt idx="52">
                  <c:v>2.2239249025373096</c:v>
                </c:pt>
                <c:pt idx="53">
                  <c:v>2.3067514909679172</c:v>
                </c:pt>
                <c:pt idx="54">
                  <c:v>2.3926628255350626</c:v>
                </c:pt>
                <c:pt idx="55">
                  <c:v>2.4817737927613854</c:v>
                </c:pt>
                <c:pt idx="56">
                  <c:v>2.5742035579375342</c:v>
                </c:pt>
                <c:pt idx="57">
                  <c:v>2.5248414800504753</c:v>
                </c:pt>
                <c:pt idx="58">
                  <c:v>2.7926943862355582</c:v>
                </c:pt>
                <c:pt idx="59">
                  <c:v>2.8846843820918631</c:v>
                </c:pt>
                <c:pt idx="60">
                  <c:v>3.0669229170304222</c:v>
                </c:pt>
                <c:pt idx="61">
                  <c:v>3.1164882101206537</c:v>
                </c:pt>
                <c:pt idx="62">
                  <c:v>3.2593831148893031</c:v>
                </c:pt>
                <c:pt idx="63">
                  <c:v>3.3529484192863346</c:v>
                </c:pt>
                <c:pt idx="64">
                  <c:v>3.4056696955339785</c:v>
                </c:pt>
                <c:pt idx="65">
                  <c:v>3.5923815374695591</c:v>
                </c:pt>
                <c:pt idx="66">
                  <c:v>2.9654135887595077</c:v>
                </c:pt>
                <c:pt idx="67">
                  <c:v>3.1563755424155073</c:v>
                </c:pt>
                <c:pt idx="68">
                  <c:v>3.1904111726373183</c:v>
                </c:pt>
                <c:pt idx="69">
                  <c:v>3.2745813688131644</c:v>
                </c:pt>
                <c:pt idx="70">
                  <c:v>3.3965380063811761</c:v>
                </c:pt>
                <c:pt idx="71">
                  <c:v>4.2313721539275049</c:v>
                </c:pt>
                <c:pt idx="72">
                  <c:v>4.3889629608339025</c:v>
                </c:pt>
                <c:pt idx="73">
                  <c:v>4.5524229897132127</c:v>
                </c:pt>
                <c:pt idx="74">
                  <c:v>4.7219708305152173</c:v>
                </c:pt>
                <c:pt idx="75">
                  <c:v>4.8978332142288936</c:v>
                </c:pt>
                <c:pt idx="76">
                  <c:v>5.0802453160826273</c:v>
                </c:pt>
                <c:pt idx="77">
                  <c:v>5.2694510700366486</c:v>
                </c:pt>
                <c:pt idx="78">
                  <c:v>5.4657034949882233</c:v>
                </c:pt>
                <c:pt idx="79">
                  <c:v>5.6692650331258756</c:v>
                </c:pt>
                <c:pt idx="80">
                  <c:v>5.8804079008850403</c:v>
                </c:pt>
                <c:pt idx="81">
                  <c:v>6.099414452974548</c:v>
                </c:pt>
                <c:pt idx="82">
                  <c:v>6.3265775599606862</c:v>
                </c:pt>
                <c:pt idx="83">
                  <c:v>6.5622009999137738</c:v>
                </c:pt>
                <c:pt idx="84">
                  <c:v>6.8065998646410213</c:v>
                </c:pt>
                <c:pt idx="85">
                  <c:v>7.0601009810488806</c:v>
                </c:pt>
                <c:pt idx="86">
                  <c:v>7.3230433481983708</c:v>
                </c:pt>
                <c:pt idx="87">
                  <c:v>7.595778590637857</c:v>
                </c:pt>
                <c:pt idx="88">
                  <c:v>7.8786714286194757</c:v>
                </c:pt>
                <c:pt idx="89">
                  <c:v>8.172100165828061</c:v>
                </c:pt>
                <c:pt idx="90">
                  <c:v>5.6011831686837423</c:v>
                </c:pt>
                <c:pt idx="91">
                  <c:v>5.8097904343821982</c:v>
                </c:pt>
                <c:pt idx="92">
                  <c:v>6.026166949896564</c:v>
                </c:pt>
                <c:pt idx="93">
                  <c:v>6.2506020687280257</c:v>
                </c:pt>
                <c:pt idx="94">
                  <c:v>6.4833959208942407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6-4115-ABB1-B8A747E3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29288"/>
        <c:axId val="914330728"/>
      </c:lineChart>
      <c:dateAx>
        <c:axId val="9143292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14330728"/>
        <c:crosses val="autoZero"/>
        <c:auto val="1"/>
        <c:lblOffset val="100"/>
        <c:baseTimeUnit val="years"/>
      </c:dateAx>
      <c:valAx>
        <c:axId val="9143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143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4762</xdr:colOff>
      <xdr:row>2</xdr:row>
      <xdr:rowOff>0</xdr:rowOff>
    </xdr:from>
    <xdr:to>
      <xdr:col>88</xdr:col>
      <xdr:colOff>476</xdr:colOff>
      <xdr:row>10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04B5C-1146-4B75-A23E-1964B9DB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0</xdr:colOff>
      <xdr:row>10</xdr:row>
      <xdr:rowOff>583406</xdr:rowOff>
    </xdr:from>
    <xdr:to>
      <xdr:col>88</xdr:col>
      <xdr:colOff>476</xdr:colOff>
      <xdr:row>18</xdr:row>
      <xdr:rowOff>15717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0EA0E-6417-4469-A261-92223A1CF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76200</xdr:colOff>
      <xdr:row>19</xdr:row>
      <xdr:rowOff>583407</xdr:rowOff>
    </xdr:from>
    <xdr:to>
      <xdr:col>88</xdr:col>
      <xdr:colOff>70008</xdr:colOff>
      <xdr:row>28</xdr:row>
      <xdr:rowOff>152402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AD569-BE69-463B-B5BA-59F11CE70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235660</xdr:colOff>
      <xdr:row>121</xdr:row>
      <xdr:rowOff>42919</xdr:rowOff>
    </xdr:from>
    <xdr:to>
      <xdr:col>73</xdr:col>
      <xdr:colOff>800436</xdr:colOff>
      <xdr:row>127</xdr:row>
      <xdr:rowOff>425152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52AED9-7B0B-E357-A9D2-80AE8641E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4762</xdr:colOff>
      <xdr:row>1</xdr:row>
      <xdr:rowOff>0</xdr:rowOff>
    </xdr:from>
    <xdr:to>
      <xdr:col>88</xdr:col>
      <xdr:colOff>476</xdr:colOff>
      <xdr:row>8</xdr:row>
      <xdr:rowOff>1413032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8CA2F-352C-4234-A9C6-3001CAA1D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0</xdr:colOff>
      <xdr:row>9</xdr:row>
      <xdr:rowOff>392905</xdr:rowOff>
    </xdr:from>
    <xdr:to>
      <xdr:col>88</xdr:col>
      <xdr:colOff>476</xdr:colOff>
      <xdr:row>17</xdr:row>
      <xdr:rowOff>646748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ACDF4-6A27-4112-BA17-53431186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76200</xdr:colOff>
      <xdr:row>18</xdr:row>
      <xdr:rowOff>392907</xdr:rowOff>
    </xdr:from>
    <xdr:to>
      <xdr:col>88</xdr:col>
      <xdr:colOff>70008</xdr:colOff>
      <xdr:row>26</xdr:row>
      <xdr:rowOff>926307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57F8E-48F0-4F16-90B8-3646BB58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914400</xdr:colOff>
      <xdr:row>126</xdr:row>
      <xdr:rowOff>395288</xdr:rowOff>
    </xdr:from>
    <xdr:to>
      <xdr:col>80</xdr:col>
      <xdr:colOff>152400</xdr:colOff>
      <xdr:row>133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E070A-DE68-C26E-C81B-4BFEBEC26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89</xdr:col>
      <xdr:colOff>914400</xdr:colOff>
      <xdr:row>139</xdr:row>
      <xdr:rowOff>223838</xdr:rowOff>
    </xdr:from>
    <xdr:to>
      <xdr:col>93</xdr:col>
      <xdr:colOff>152400</xdr:colOff>
      <xdr:row>145</xdr:row>
      <xdr:rowOff>280988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3C8CA-6BDA-7830-4BF6-A30294AC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229</xdr:row>
      <xdr:rowOff>176213</xdr:rowOff>
    </xdr:from>
    <xdr:to>
      <xdr:col>72</xdr:col>
      <xdr:colOff>476251</xdr:colOff>
      <xdr:row>237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EC66B-110B-45E6-9C18-3A1645FAE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9</xdr:col>
      <xdr:colOff>351234</xdr:colOff>
      <xdr:row>264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0B621-E849-4B36-8C64-1F088FD3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271</xdr:row>
      <xdr:rowOff>438150</xdr:rowOff>
    </xdr:from>
    <xdr:to>
      <xdr:col>70</xdr:col>
      <xdr:colOff>857249</xdr:colOff>
      <xdr:row>280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52600-DADC-4D8F-B355-37FE28478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272</xdr:row>
      <xdr:rowOff>447674</xdr:rowOff>
    </xdr:from>
    <xdr:to>
      <xdr:col>10</xdr:col>
      <xdr:colOff>0</xdr:colOff>
      <xdr:row>283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B3968-85AF-4F33-B29F-9B07A479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275</xdr:row>
      <xdr:rowOff>276225</xdr:rowOff>
    </xdr:from>
    <xdr:to>
      <xdr:col>8</xdr:col>
      <xdr:colOff>291353</xdr:colOff>
      <xdr:row>276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0FC3400-4EBA-4584-B57F-069D6D8226E4}"/>
            </a:ext>
          </a:extLst>
        </xdr:cNvPr>
        <xdr:cNvCxnSpPr/>
      </xdr:nvCxnSpPr>
      <xdr:spPr>
        <a:xfrm>
          <a:off x="10949828" y="122691525"/>
          <a:ext cx="9525" cy="23812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6667</xdr:colOff>
      <xdr:row>0</xdr:row>
      <xdr:rowOff>0</xdr:rowOff>
    </xdr:from>
    <xdr:to>
      <xdr:col>97</xdr:col>
      <xdr:colOff>476</xdr:colOff>
      <xdr:row>8</xdr:row>
      <xdr:rowOff>792002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6661D-9455-4756-8CFA-C145F3F3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89</xdr:col>
      <xdr:colOff>0</xdr:colOff>
      <xdr:row>8</xdr:row>
      <xdr:rowOff>1102041</xdr:rowOff>
    </xdr:from>
    <xdr:to>
      <xdr:col>97</xdr:col>
      <xdr:colOff>476</xdr:colOff>
      <xdr:row>17</xdr:row>
      <xdr:rowOff>25718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18447B-3338-44A4-A8CC-BBEF91EC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76200</xdr:colOff>
      <xdr:row>17</xdr:row>
      <xdr:rowOff>1043941</xdr:rowOff>
    </xdr:from>
    <xdr:to>
      <xdr:col>97</xdr:col>
      <xdr:colOff>68103</xdr:colOff>
      <xdr:row>26</xdr:row>
      <xdr:rowOff>307182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28546B-A07C-4534-83B0-C0C4840B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801220</xdr:colOff>
      <xdr:row>137</xdr:row>
      <xdr:rowOff>326090</xdr:rowOff>
    </xdr:from>
    <xdr:to>
      <xdr:col>4</xdr:col>
      <xdr:colOff>1154206</xdr:colOff>
      <xdr:row>146</xdr:row>
      <xdr:rowOff>224119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FEE491-E551-51C3-4D0A-1731E8A99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223</xdr:row>
      <xdr:rowOff>176213</xdr:rowOff>
    </xdr:from>
    <xdr:to>
      <xdr:col>72</xdr:col>
      <xdr:colOff>476251</xdr:colOff>
      <xdr:row>231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F5871-5F68-4FCB-A2FE-8BCC03481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9</xdr:col>
      <xdr:colOff>351234</xdr:colOff>
      <xdr:row>258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F2C7-FFCF-4826-9A60-34287C896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265</xdr:row>
      <xdr:rowOff>438150</xdr:rowOff>
    </xdr:from>
    <xdr:to>
      <xdr:col>70</xdr:col>
      <xdr:colOff>857249</xdr:colOff>
      <xdr:row>274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42F8D-DC3A-4587-83EA-2E7A5439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266</xdr:row>
      <xdr:rowOff>447674</xdr:rowOff>
    </xdr:from>
    <xdr:to>
      <xdr:col>10</xdr:col>
      <xdr:colOff>0</xdr:colOff>
      <xdr:row>277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D7442-F7DF-4FEA-A7CD-2121A981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269</xdr:row>
      <xdr:rowOff>276225</xdr:rowOff>
    </xdr:from>
    <xdr:to>
      <xdr:col>8</xdr:col>
      <xdr:colOff>291353</xdr:colOff>
      <xdr:row>270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6F89A7D-8338-44D2-8492-1C598B195BDD}"/>
            </a:ext>
          </a:extLst>
        </xdr:cNvPr>
        <xdr:cNvCxnSpPr/>
      </xdr:nvCxnSpPr>
      <xdr:spPr>
        <a:xfrm>
          <a:off x="11258438" y="122741055"/>
          <a:ext cx="1905" cy="23431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10477</xdr:colOff>
      <xdr:row>0</xdr:row>
      <xdr:rowOff>0</xdr:rowOff>
    </xdr:from>
    <xdr:to>
      <xdr:col>109</xdr:col>
      <xdr:colOff>475</xdr:colOff>
      <xdr:row>8</xdr:row>
      <xdr:rowOff>795812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3672AC-9785-4415-A823-95466A76F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101</xdr:col>
      <xdr:colOff>0</xdr:colOff>
      <xdr:row>8</xdr:row>
      <xdr:rowOff>1107756</xdr:rowOff>
    </xdr:from>
    <xdr:to>
      <xdr:col>109</xdr:col>
      <xdr:colOff>475</xdr:colOff>
      <xdr:row>17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5A121A-FFFC-4986-9C3F-1FEA105B8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76200</xdr:colOff>
      <xdr:row>17</xdr:row>
      <xdr:rowOff>1051561</xdr:rowOff>
    </xdr:from>
    <xdr:to>
      <xdr:col>109</xdr:col>
      <xdr:colOff>64292</xdr:colOff>
      <xdr:row>26</xdr:row>
      <xdr:rowOff>310992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02B4BE-C89D-4141-AE72-26E5F0B0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237</xdr:row>
      <xdr:rowOff>176213</xdr:rowOff>
    </xdr:from>
    <xdr:to>
      <xdr:col>72</xdr:col>
      <xdr:colOff>476251</xdr:colOff>
      <xdr:row>245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E42D-620A-4B67-9DD1-F1F87CBE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9</xdr:col>
      <xdr:colOff>351234</xdr:colOff>
      <xdr:row>272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04879-A4BE-4439-BA09-6E8920879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279</xdr:row>
      <xdr:rowOff>438150</xdr:rowOff>
    </xdr:from>
    <xdr:to>
      <xdr:col>70</xdr:col>
      <xdr:colOff>857249</xdr:colOff>
      <xdr:row>288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6656A-BB7D-4847-BC77-ADCABF6F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280</xdr:row>
      <xdr:rowOff>447674</xdr:rowOff>
    </xdr:from>
    <xdr:to>
      <xdr:col>10</xdr:col>
      <xdr:colOff>0</xdr:colOff>
      <xdr:row>291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AA5C9-85DF-4605-94B5-57B371CA8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283</xdr:row>
      <xdr:rowOff>276225</xdr:rowOff>
    </xdr:from>
    <xdr:to>
      <xdr:col>8</xdr:col>
      <xdr:colOff>291353</xdr:colOff>
      <xdr:row>284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39A6308-0BA6-4111-B095-67B59772F897}"/>
            </a:ext>
          </a:extLst>
        </xdr:cNvPr>
        <xdr:cNvCxnSpPr/>
      </xdr:nvCxnSpPr>
      <xdr:spPr>
        <a:xfrm>
          <a:off x="11254628" y="120405525"/>
          <a:ext cx="9525" cy="240030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10477</xdr:colOff>
      <xdr:row>0</xdr:row>
      <xdr:rowOff>0</xdr:rowOff>
    </xdr:from>
    <xdr:to>
      <xdr:col>111</xdr:col>
      <xdr:colOff>475</xdr:colOff>
      <xdr:row>8</xdr:row>
      <xdr:rowOff>795812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AD357C-E88A-4144-9C24-81076AB72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103</xdr:col>
      <xdr:colOff>0</xdr:colOff>
      <xdr:row>8</xdr:row>
      <xdr:rowOff>1107756</xdr:rowOff>
    </xdr:from>
    <xdr:to>
      <xdr:col>111</xdr:col>
      <xdr:colOff>475</xdr:colOff>
      <xdr:row>19</xdr:row>
      <xdr:rowOff>33338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DA9F49-23AB-42D4-87D4-D0FC720D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103</xdr:col>
      <xdr:colOff>76200</xdr:colOff>
      <xdr:row>19</xdr:row>
      <xdr:rowOff>1051561</xdr:rowOff>
    </xdr:from>
    <xdr:to>
      <xdr:col>111</xdr:col>
      <xdr:colOff>64292</xdr:colOff>
      <xdr:row>28</xdr:row>
      <xdr:rowOff>310992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4238E7-0B6D-454E-8A35-49C2A5ECF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237</xdr:row>
      <xdr:rowOff>176213</xdr:rowOff>
    </xdr:from>
    <xdr:to>
      <xdr:col>72</xdr:col>
      <xdr:colOff>476251</xdr:colOff>
      <xdr:row>245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7805B-4D98-4090-9201-D6205ED7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9</xdr:col>
      <xdr:colOff>351234</xdr:colOff>
      <xdr:row>272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8A589-E7E4-4FDA-9FFC-7F404978B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279</xdr:row>
      <xdr:rowOff>438150</xdr:rowOff>
    </xdr:from>
    <xdr:to>
      <xdr:col>70</xdr:col>
      <xdr:colOff>857249</xdr:colOff>
      <xdr:row>288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6EEB7-C194-40AC-BD4F-67AC43351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280</xdr:row>
      <xdr:rowOff>447674</xdr:rowOff>
    </xdr:from>
    <xdr:to>
      <xdr:col>10</xdr:col>
      <xdr:colOff>0</xdr:colOff>
      <xdr:row>291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49782-2F9A-4EDA-86A5-7A9065C0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283</xdr:row>
      <xdr:rowOff>276225</xdr:rowOff>
    </xdr:from>
    <xdr:to>
      <xdr:col>8</xdr:col>
      <xdr:colOff>291353</xdr:colOff>
      <xdr:row>284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5D0F457-4899-490B-ACAF-2C3CC6FC34A1}"/>
            </a:ext>
          </a:extLst>
        </xdr:cNvPr>
        <xdr:cNvCxnSpPr/>
      </xdr:nvCxnSpPr>
      <xdr:spPr>
        <a:xfrm>
          <a:off x="11258438" y="125550930"/>
          <a:ext cx="1905" cy="23431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10477</xdr:colOff>
      <xdr:row>0</xdr:row>
      <xdr:rowOff>0</xdr:rowOff>
    </xdr:from>
    <xdr:to>
      <xdr:col>145</xdr:col>
      <xdr:colOff>475</xdr:colOff>
      <xdr:row>8</xdr:row>
      <xdr:rowOff>795812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EDD0AA-6DF3-4D5C-A07B-161A7E30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137</xdr:col>
      <xdr:colOff>0</xdr:colOff>
      <xdr:row>8</xdr:row>
      <xdr:rowOff>1107756</xdr:rowOff>
    </xdr:from>
    <xdr:to>
      <xdr:col>145</xdr:col>
      <xdr:colOff>475</xdr:colOff>
      <xdr:row>19</xdr:row>
      <xdr:rowOff>33338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DE26D5-87A2-4B5F-B554-18BCB6AB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137</xdr:col>
      <xdr:colOff>76200</xdr:colOff>
      <xdr:row>19</xdr:row>
      <xdr:rowOff>1051561</xdr:rowOff>
    </xdr:from>
    <xdr:to>
      <xdr:col>145</xdr:col>
      <xdr:colOff>64292</xdr:colOff>
      <xdr:row>28</xdr:row>
      <xdr:rowOff>310992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1B6462-F8C3-4FA5-8905-483AC15D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237</xdr:row>
      <xdr:rowOff>176213</xdr:rowOff>
    </xdr:from>
    <xdr:to>
      <xdr:col>72</xdr:col>
      <xdr:colOff>476251</xdr:colOff>
      <xdr:row>245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F868E-7843-4D1F-B803-6F4BE3DA6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9</xdr:col>
      <xdr:colOff>351234</xdr:colOff>
      <xdr:row>272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9CCB3-2439-47C0-8AC1-54CC639E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279</xdr:row>
      <xdr:rowOff>438150</xdr:rowOff>
    </xdr:from>
    <xdr:to>
      <xdr:col>70</xdr:col>
      <xdr:colOff>857249</xdr:colOff>
      <xdr:row>288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F2249-19D3-4B46-9D2F-57AD5F556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280</xdr:row>
      <xdr:rowOff>447674</xdr:rowOff>
    </xdr:from>
    <xdr:to>
      <xdr:col>10</xdr:col>
      <xdr:colOff>0</xdr:colOff>
      <xdr:row>291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E9A00-73AA-4BC9-8A7A-3938C8816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283</xdr:row>
      <xdr:rowOff>276225</xdr:rowOff>
    </xdr:from>
    <xdr:to>
      <xdr:col>8</xdr:col>
      <xdr:colOff>291353</xdr:colOff>
      <xdr:row>284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7021FEF-DF0B-446F-B3E1-513564B0CDFF}"/>
            </a:ext>
          </a:extLst>
        </xdr:cNvPr>
        <xdr:cNvCxnSpPr/>
      </xdr:nvCxnSpPr>
      <xdr:spPr>
        <a:xfrm>
          <a:off x="11258438" y="125550930"/>
          <a:ext cx="1905" cy="23431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20002</xdr:colOff>
      <xdr:row>55</xdr:row>
      <xdr:rowOff>0</xdr:rowOff>
    </xdr:from>
    <xdr:to>
      <xdr:col>179</xdr:col>
      <xdr:colOff>475</xdr:colOff>
      <xdr:row>65</xdr:row>
      <xdr:rowOff>212882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2CC4FE-E9EC-427D-9E66-0528AA90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171</xdr:col>
      <xdr:colOff>0</xdr:colOff>
      <xdr:row>65</xdr:row>
      <xdr:rowOff>532446</xdr:rowOff>
    </xdr:from>
    <xdr:to>
      <xdr:col>179</xdr:col>
      <xdr:colOff>475</xdr:colOff>
      <xdr:row>80</xdr:row>
      <xdr:rowOff>117158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BC4A5-52DA-42DB-BEAB-7065E5407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171</xdr:col>
      <xdr:colOff>76200</xdr:colOff>
      <xdr:row>83</xdr:row>
      <xdr:rowOff>95251</xdr:rowOff>
    </xdr:from>
    <xdr:to>
      <xdr:col>179</xdr:col>
      <xdr:colOff>60482</xdr:colOff>
      <xdr:row>95</xdr:row>
      <xdr:rowOff>402432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8AF81F-51C0-4E09-B974-7E80A087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004jtdj\Desktop\University\Bachelor\Bachelor%20Thesis\Prototypes\Data\Cost%20Estimations%20Scienarios%20-%20English%20(version%201).xlsx" TargetMode="External"/><Relationship Id="rId1" Type="http://schemas.openxmlformats.org/officeDocument/2006/relationships/externalLinkPath" Target="/Users/z004jtdj/Desktop/University/Bachelor/Bachelor%20Thesis/Prototypes/Data/Cost%20Estimations%20Scienarios%20-%20English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7-2023 Ex-Post Analysis"/>
      <sheetName val="Ex-Ante Analysis - Planned"/>
      <sheetName val="Ex-Ante Analysis - Best Case"/>
      <sheetName val="Ex-Ante Analysis - Medium Case"/>
      <sheetName val="Ex-Ante Analysis - Worst Case"/>
      <sheetName val="Worst Case - Old"/>
      <sheetName val="2015-2099 Ex-Post + CAGR"/>
      <sheetName val="2015-2022 Ex-Post Analysis"/>
      <sheetName val="2015-2099"/>
      <sheetName val="2015-2099 Colored"/>
      <sheetName val="1"/>
      <sheetName val="2"/>
      <sheetName val="3"/>
      <sheetName val="4"/>
      <sheetName val="Original imported Table"/>
      <sheetName val="2015-2023 Ex-Post Analysis Copy"/>
      <sheetName val="Years Of Scenarios"/>
      <sheetName val="Appendix - Ex-Post Analysis"/>
    </sheetNames>
    <sheetDataSet>
      <sheetData sheetId="0"/>
      <sheetData sheetId="1"/>
      <sheetData sheetId="2">
        <row r="3">
          <cell r="C3">
            <v>45291</v>
          </cell>
          <cell r="D3">
            <v>45657</v>
          </cell>
          <cell r="E3">
            <v>46022</v>
          </cell>
          <cell r="F3">
            <v>46387</v>
          </cell>
          <cell r="G3">
            <v>46752</v>
          </cell>
          <cell r="H3">
            <v>47118</v>
          </cell>
          <cell r="I3">
            <v>47483</v>
          </cell>
          <cell r="J3">
            <v>47848</v>
          </cell>
          <cell r="K3">
            <v>48213</v>
          </cell>
          <cell r="L3">
            <v>48579</v>
          </cell>
          <cell r="M3">
            <v>48944</v>
          </cell>
          <cell r="N3">
            <v>49309</v>
          </cell>
          <cell r="O3">
            <v>49674</v>
          </cell>
          <cell r="P3">
            <v>50040</v>
          </cell>
          <cell r="Q3">
            <v>50405</v>
          </cell>
          <cell r="R3">
            <v>50770</v>
          </cell>
          <cell r="S3">
            <v>51135</v>
          </cell>
          <cell r="T3">
            <v>51501</v>
          </cell>
          <cell r="U3">
            <v>51866</v>
          </cell>
          <cell r="V3">
            <v>52231</v>
          </cell>
          <cell r="W3">
            <v>52596</v>
          </cell>
          <cell r="X3">
            <v>52962</v>
          </cell>
          <cell r="Y3">
            <v>53327</v>
          </cell>
          <cell r="Z3">
            <v>53692</v>
          </cell>
          <cell r="AA3">
            <v>54057</v>
          </cell>
          <cell r="AB3">
            <v>54423</v>
          </cell>
          <cell r="AC3">
            <v>54788</v>
          </cell>
          <cell r="AD3">
            <v>55153</v>
          </cell>
          <cell r="AE3">
            <v>55518</v>
          </cell>
          <cell r="AF3">
            <v>55884</v>
          </cell>
          <cell r="AG3">
            <v>56249</v>
          </cell>
          <cell r="AH3">
            <v>56614</v>
          </cell>
          <cell r="AI3">
            <v>56979</v>
          </cell>
          <cell r="AJ3">
            <v>57345</v>
          </cell>
          <cell r="AK3">
            <v>57710</v>
          </cell>
          <cell r="AL3">
            <v>58075</v>
          </cell>
          <cell r="AM3">
            <v>58440</v>
          </cell>
          <cell r="AN3">
            <v>58806</v>
          </cell>
          <cell r="AO3">
            <v>59171</v>
          </cell>
          <cell r="AP3">
            <v>59536</v>
          </cell>
          <cell r="AQ3">
            <v>59901</v>
          </cell>
          <cell r="AR3">
            <v>60267</v>
          </cell>
          <cell r="AS3">
            <v>60632</v>
          </cell>
          <cell r="AT3">
            <v>60997</v>
          </cell>
          <cell r="AU3">
            <v>61362</v>
          </cell>
          <cell r="AV3">
            <v>61728</v>
          </cell>
          <cell r="AW3">
            <v>62093</v>
          </cell>
          <cell r="AX3">
            <v>62458</v>
          </cell>
          <cell r="AY3">
            <v>62823</v>
          </cell>
          <cell r="AZ3">
            <v>63189</v>
          </cell>
          <cell r="BA3">
            <v>63554</v>
          </cell>
          <cell r="BB3">
            <v>63919</v>
          </cell>
          <cell r="BC3">
            <v>64284</v>
          </cell>
          <cell r="BD3">
            <v>64650</v>
          </cell>
          <cell r="BE3">
            <v>65015</v>
          </cell>
          <cell r="BF3">
            <v>65380</v>
          </cell>
          <cell r="BG3">
            <v>65745</v>
          </cell>
          <cell r="BH3">
            <v>66111</v>
          </cell>
          <cell r="BI3">
            <v>66476</v>
          </cell>
          <cell r="BJ3">
            <v>66841</v>
          </cell>
          <cell r="BK3">
            <v>67206</v>
          </cell>
          <cell r="BL3">
            <v>67572</v>
          </cell>
          <cell r="BM3">
            <v>67937</v>
          </cell>
          <cell r="BN3">
            <v>68302</v>
          </cell>
          <cell r="BO3">
            <v>68667</v>
          </cell>
          <cell r="BP3">
            <v>69033</v>
          </cell>
          <cell r="BQ3">
            <v>69398</v>
          </cell>
          <cell r="BR3">
            <v>69763</v>
          </cell>
          <cell r="BS3">
            <v>70128</v>
          </cell>
          <cell r="BT3">
            <v>70494</v>
          </cell>
          <cell r="BU3">
            <v>70859</v>
          </cell>
          <cell r="BV3">
            <v>71224</v>
          </cell>
          <cell r="BW3">
            <v>71589</v>
          </cell>
        </row>
        <row r="4">
          <cell r="C4">
            <v>127000</v>
          </cell>
          <cell r="D4">
            <v>131000</v>
          </cell>
          <cell r="E4">
            <v>135000</v>
          </cell>
          <cell r="F4">
            <v>140000</v>
          </cell>
          <cell r="G4">
            <v>146000</v>
          </cell>
          <cell r="H4">
            <v>150000</v>
          </cell>
          <cell r="I4">
            <v>160000</v>
          </cell>
          <cell r="J4">
            <v>158000</v>
          </cell>
          <cell r="K4">
            <v>159000</v>
          </cell>
          <cell r="L4">
            <v>160000</v>
          </cell>
          <cell r="M4">
            <v>166000</v>
          </cell>
          <cell r="N4">
            <v>169000</v>
          </cell>
          <cell r="O4">
            <v>180000</v>
          </cell>
          <cell r="P4">
            <v>183000</v>
          </cell>
          <cell r="Q4">
            <v>192000</v>
          </cell>
          <cell r="R4">
            <v>198000</v>
          </cell>
          <cell r="S4">
            <v>208000</v>
          </cell>
          <cell r="T4">
            <v>216000</v>
          </cell>
          <cell r="U4">
            <v>224000</v>
          </cell>
          <cell r="V4">
            <v>232000</v>
          </cell>
          <cell r="W4">
            <v>239000</v>
          </cell>
          <cell r="X4">
            <v>248000</v>
          </cell>
          <cell r="Y4">
            <v>257000</v>
          </cell>
          <cell r="Z4">
            <v>266000</v>
          </cell>
          <cell r="AA4">
            <v>275000</v>
          </cell>
          <cell r="AB4">
            <v>285000</v>
          </cell>
          <cell r="AC4">
            <v>268000</v>
          </cell>
          <cell r="AD4">
            <v>278000</v>
          </cell>
          <cell r="AE4">
            <v>288000</v>
          </cell>
          <cell r="AF4">
            <v>298000</v>
          </cell>
          <cell r="AG4">
            <v>309000</v>
          </cell>
          <cell r="AH4">
            <v>315000</v>
          </cell>
          <cell r="AI4">
            <v>302000</v>
          </cell>
          <cell r="AJ4">
            <v>313000</v>
          </cell>
          <cell r="AK4">
            <v>324000</v>
          </cell>
          <cell r="AL4">
            <v>335000</v>
          </cell>
          <cell r="AM4">
            <v>348000</v>
          </cell>
          <cell r="AN4">
            <v>360000</v>
          </cell>
          <cell r="AO4">
            <v>373000</v>
          </cell>
          <cell r="AP4">
            <v>387000</v>
          </cell>
          <cell r="AQ4">
            <v>388000</v>
          </cell>
          <cell r="AR4">
            <v>402000</v>
          </cell>
          <cell r="AS4">
            <v>368000</v>
          </cell>
          <cell r="AT4">
            <v>381000</v>
          </cell>
          <cell r="AU4">
            <v>395000</v>
          </cell>
          <cell r="AV4">
            <v>409000</v>
          </cell>
          <cell r="AW4">
            <v>424000</v>
          </cell>
          <cell r="AX4">
            <v>439000</v>
          </cell>
          <cell r="AY4">
            <v>455000</v>
          </cell>
          <cell r="AZ4">
            <v>471000</v>
          </cell>
          <cell r="BA4">
            <v>488000</v>
          </cell>
          <cell r="BB4">
            <v>506000</v>
          </cell>
          <cell r="BC4">
            <v>524000</v>
          </cell>
          <cell r="BD4">
            <v>543000</v>
          </cell>
          <cell r="BE4">
            <v>562000</v>
          </cell>
          <cell r="BF4">
            <v>583000</v>
          </cell>
          <cell r="BG4">
            <v>604000</v>
          </cell>
          <cell r="BH4">
            <v>625000</v>
          </cell>
          <cell r="BI4">
            <v>648000</v>
          </cell>
          <cell r="BJ4">
            <v>671000</v>
          </cell>
          <cell r="BK4">
            <v>695000</v>
          </cell>
          <cell r="BL4">
            <v>720000</v>
          </cell>
          <cell r="BM4">
            <v>746000</v>
          </cell>
          <cell r="BN4">
            <v>773000</v>
          </cell>
          <cell r="BO4">
            <v>801000</v>
          </cell>
          <cell r="BP4">
            <v>830000</v>
          </cell>
          <cell r="BQ4">
            <v>215000</v>
          </cell>
          <cell r="BR4">
            <v>223000</v>
          </cell>
          <cell r="BS4">
            <v>231000</v>
          </cell>
          <cell r="BT4">
            <v>211000</v>
          </cell>
          <cell r="BU4">
            <v>219000</v>
          </cell>
          <cell r="BV4">
            <v>143000</v>
          </cell>
          <cell r="BW4">
            <v>148000</v>
          </cell>
        </row>
        <row r="5">
          <cell r="A5" t="str">
            <v>Behälter, Transporte &amp; Betriebsabfälle</v>
          </cell>
          <cell r="C5">
            <v>283000</v>
          </cell>
          <cell r="D5">
            <v>278000</v>
          </cell>
          <cell r="E5">
            <v>258000</v>
          </cell>
          <cell r="F5">
            <v>247000</v>
          </cell>
          <cell r="G5">
            <v>151000</v>
          </cell>
          <cell r="H5">
            <v>161000</v>
          </cell>
          <cell r="I5">
            <v>138000</v>
          </cell>
          <cell r="J5">
            <v>137000</v>
          </cell>
          <cell r="K5">
            <v>146000</v>
          </cell>
          <cell r="L5">
            <v>115000</v>
          </cell>
          <cell r="M5">
            <v>105000</v>
          </cell>
          <cell r="N5">
            <v>102000</v>
          </cell>
          <cell r="O5">
            <v>104000</v>
          </cell>
          <cell r="P5">
            <v>108000</v>
          </cell>
          <cell r="Q5">
            <v>112000</v>
          </cell>
          <cell r="R5">
            <v>116000</v>
          </cell>
          <cell r="S5">
            <v>66000</v>
          </cell>
          <cell r="T5">
            <v>69000</v>
          </cell>
          <cell r="U5">
            <v>19000</v>
          </cell>
          <cell r="V5">
            <v>20000</v>
          </cell>
          <cell r="W5">
            <v>21000</v>
          </cell>
          <cell r="X5">
            <v>21000</v>
          </cell>
          <cell r="Y5">
            <v>22000</v>
          </cell>
          <cell r="Z5">
            <v>149000</v>
          </cell>
          <cell r="AA5">
            <v>339000</v>
          </cell>
          <cell r="AB5">
            <v>521000</v>
          </cell>
          <cell r="AC5">
            <v>715000</v>
          </cell>
          <cell r="AD5">
            <v>741000</v>
          </cell>
          <cell r="AE5">
            <v>579000</v>
          </cell>
          <cell r="AF5">
            <v>405000</v>
          </cell>
          <cell r="AG5">
            <v>258000</v>
          </cell>
          <cell r="AH5">
            <v>355000</v>
          </cell>
          <cell r="AI5">
            <v>453000</v>
          </cell>
          <cell r="AJ5">
            <v>473000</v>
          </cell>
          <cell r="AK5">
            <v>487000</v>
          </cell>
          <cell r="AL5">
            <v>504000</v>
          </cell>
          <cell r="AM5">
            <v>522000</v>
          </cell>
          <cell r="AN5">
            <v>541000</v>
          </cell>
          <cell r="AO5">
            <v>561000</v>
          </cell>
          <cell r="AP5">
            <v>581000</v>
          </cell>
          <cell r="AQ5">
            <v>604000</v>
          </cell>
          <cell r="AR5">
            <v>623000</v>
          </cell>
          <cell r="AS5">
            <v>645000</v>
          </cell>
          <cell r="AT5">
            <v>661000</v>
          </cell>
          <cell r="AU5">
            <v>684000</v>
          </cell>
          <cell r="AV5">
            <v>700000</v>
          </cell>
          <cell r="AW5">
            <v>725000</v>
          </cell>
          <cell r="AX5">
            <v>751000</v>
          </cell>
          <cell r="AY5">
            <v>778000</v>
          </cell>
          <cell r="AZ5">
            <v>806000</v>
          </cell>
          <cell r="BA5">
            <v>835000</v>
          </cell>
          <cell r="BB5">
            <v>866000</v>
          </cell>
          <cell r="BC5">
            <v>897000</v>
          </cell>
          <cell r="BD5">
            <v>929000</v>
          </cell>
          <cell r="BE5">
            <v>963000</v>
          </cell>
          <cell r="BF5">
            <v>997000</v>
          </cell>
          <cell r="BG5">
            <v>1033000</v>
          </cell>
          <cell r="BH5">
            <v>935000</v>
          </cell>
          <cell r="BI5">
            <v>1122000</v>
          </cell>
          <cell r="BJ5">
            <v>1160000</v>
          </cell>
          <cell r="BK5">
            <v>1262000</v>
          </cell>
          <cell r="BL5">
            <v>1248000</v>
          </cell>
          <cell r="BM5">
            <v>1327000</v>
          </cell>
          <cell r="BN5">
            <v>1347000</v>
          </cell>
          <cell r="BO5">
            <v>1324000</v>
          </cell>
          <cell r="BP5">
            <v>1427000</v>
          </cell>
          <cell r="BQ5">
            <v>1424000</v>
          </cell>
          <cell r="BR5">
            <v>1543000</v>
          </cell>
          <cell r="BS5">
            <v>1528000</v>
          </cell>
          <cell r="BT5">
            <v>1581000</v>
          </cell>
          <cell r="BU5">
            <v>1637000</v>
          </cell>
          <cell r="BV5">
            <v>1176000</v>
          </cell>
          <cell r="BW5">
            <v>1221000</v>
          </cell>
        </row>
        <row r="6">
          <cell r="A6" t="str">
            <v>Endlager Schacht Konrad</v>
          </cell>
          <cell r="C6">
            <v>93000</v>
          </cell>
          <cell r="D6">
            <v>76000</v>
          </cell>
          <cell r="E6">
            <v>79000</v>
          </cell>
          <cell r="F6">
            <v>82000</v>
          </cell>
          <cell r="G6">
            <v>85000</v>
          </cell>
          <cell r="H6">
            <v>88000</v>
          </cell>
          <cell r="I6">
            <v>91000</v>
          </cell>
          <cell r="J6">
            <v>94000</v>
          </cell>
          <cell r="K6">
            <v>98000</v>
          </cell>
          <cell r="L6">
            <v>101000</v>
          </cell>
          <cell r="M6">
            <v>105000</v>
          </cell>
          <cell r="N6">
            <v>108000</v>
          </cell>
          <cell r="O6">
            <v>112000</v>
          </cell>
          <cell r="P6">
            <v>116000</v>
          </cell>
          <cell r="Q6">
            <v>121000</v>
          </cell>
          <cell r="R6">
            <v>125000</v>
          </cell>
          <cell r="S6">
            <v>130000</v>
          </cell>
          <cell r="T6">
            <v>134000</v>
          </cell>
          <cell r="U6">
            <v>139000</v>
          </cell>
          <cell r="V6">
            <v>144000</v>
          </cell>
          <cell r="W6">
            <v>149000</v>
          </cell>
          <cell r="X6">
            <v>155000</v>
          </cell>
          <cell r="Y6">
            <v>160000</v>
          </cell>
          <cell r="Z6">
            <v>166000</v>
          </cell>
          <cell r="AA6">
            <v>172000</v>
          </cell>
          <cell r="AB6">
            <v>178000</v>
          </cell>
          <cell r="AC6">
            <v>185000</v>
          </cell>
          <cell r="AD6">
            <v>191000</v>
          </cell>
          <cell r="AE6">
            <v>198000</v>
          </cell>
          <cell r="AF6">
            <v>205000</v>
          </cell>
          <cell r="AG6">
            <v>213000</v>
          </cell>
          <cell r="AH6">
            <v>220000</v>
          </cell>
          <cell r="AI6">
            <v>228000</v>
          </cell>
          <cell r="AJ6">
            <v>236000</v>
          </cell>
          <cell r="AK6">
            <v>245000</v>
          </cell>
          <cell r="AL6">
            <v>441000</v>
          </cell>
          <cell r="AM6">
            <v>457000</v>
          </cell>
          <cell r="AN6">
            <v>474000</v>
          </cell>
          <cell r="AO6">
            <v>491000</v>
          </cell>
          <cell r="AP6">
            <v>509000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A7" t="str">
            <v>HAW-Endlager*</v>
          </cell>
          <cell r="C7">
            <v>167000</v>
          </cell>
          <cell r="D7">
            <v>254000</v>
          </cell>
          <cell r="E7">
            <v>263000</v>
          </cell>
          <cell r="F7">
            <v>273000</v>
          </cell>
          <cell r="G7">
            <v>282000</v>
          </cell>
          <cell r="H7">
            <v>293000</v>
          </cell>
          <cell r="I7">
            <v>303000</v>
          </cell>
          <cell r="J7">
            <v>314000</v>
          </cell>
          <cell r="K7">
            <v>325000</v>
          </cell>
          <cell r="L7">
            <v>430000</v>
          </cell>
          <cell r="M7">
            <v>146000</v>
          </cell>
          <cell r="N7">
            <v>136000</v>
          </cell>
          <cell r="O7">
            <v>137000</v>
          </cell>
          <cell r="P7">
            <v>291000</v>
          </cell>
          <cell r="Q7">
            <v>61000</v>
          </cell>
          <cell r="R7">
            <v>63000</v>
          </cell>
          <cell r="S7">
            <v>66000</v>
          </cell>
          <cell r="T7">
            <v>68000</v>
          </cell>
          <cell r="U7">
            <v>70000</v>
          </cell>
          <cell r="V7">
            <v>73000</v>
          </cell>
          <cell r="W7">
            <v>76000</v>
          </cell>
          <cell r="X7">
            <v>78000</v>
          </cell>
          <cell r="Y7">
            <v>81000</v>
          </cell>
          <cell r="Z7">
            <v>84000</v>
          </cell>
          <cell r="AA7">
            <v>224000</v>
          </cell>
          <cell r="AB7">
            <v>232000</v>
          </cell>
          <cell r="AC7">
            <v>272000</v>
          </cell>
          <cell r="AD7">
            <v>979000</v>
          </cell>
          <cell r="AE7">
            <v>1014000</v>
          </cell>
          <cell r="AF7">
            <v>1051000</v>
          </cell>
          <cell r="AG7">
            <v>831000</v>
          </cell>
          <cell r="AH7">
            <v>315000</v>
          </cell>
          <cell r="AI7">
            <v>326000</v>
          </cell>
          <cell r="AJ7">
            <v>338000</v>
          </cell>
          <cell r="AK7">
            <v>350000</v>
          </cell>
          <cell r="AL7">
            <v>363000</v>
          </cell>
          <cell r="AM7">
            <v>376000</v>
          </cell>
          <cell r="AN7">
            <v>390000</v>
          </cell>
          <cell r="AO7">
            <v>404000</v>
          </cell>
          <cell r="AP7">
            <v>418000</v>
          </cell>
          <cell r="AQ7">
            <v>433000</v>
          </cell>
          <cell r="AR7">
            <v>449000</v>
          </cell>
          <cell r="AS7">
            <v>465000</v>
          </cell>
          <cell r="AT7">
            <v>482000</v>
          </cell>
          <cell r="AU7">
            <v>499000</v>
          </cell>
          <cell r="AV7">
            <v>517000</v>
          </cell>
          <cell r="AW7">
            <v>536000</v>
          </cell>
          <cell r="AX7">
            <v>555000</v>
          </cell>
          <cell r="AY7">
            <v>575000</v>
          </cell>
          <cell r="AZ7">
            <v>596000</v>
          </cell>
          <cell r="BA7">
            <v>618000</v>
          </cell>
          <cell r="BB7">
            <v>640000</v>
          </cell>
          <cell r="BC7">
            <v>663000</v>
          </cell>
          <cell r="BD7">
            <v>687000</v>
          </cell>
          <cell r="BE7">
            <v>712000</v>
          </cell>
          <cell r="BF7">
            <v>737000</v>
          </cell>
          <cell r="BG7">
            <v>764000</v>
          </cell>
          <cell r="BH7">
            <v>791000</v>
          </cell>
          <cell r="BI7">
            <v>820000</v>
          </cell>
          <cell r="BJ7">
            <v>849000</v>
          </cell>
          <cell r="BK7">
            <v>880000</v>
          </cell>
          <cell r="BL7">
            <v>912000</v>
          </cell>
          <cell r="BM7">
            <v>945000</v>
          </cell>
          <cell r="BN7">
            <v>979000</v>
          </cell>
          <cell r="BO7">
            <v>1014000</v>
          </cell>
          <cell r="BP7">
            <v>1051000</v>
          </cell>
          <cell r="BQ7">
            <v>1088000</v>
          </cell>
          <cell r="BR7">
            <v>1128000</v>
          </cell>
          <cell r="BS7">
            <v>1168000</v>
          </cell>
          <cell r="BT7">
            <v>1211000</v>
          </cell>
          <cell r="BU7">
            <v>1254000</v>
          </cell>
          <cell r="BV7">
            <v>2545000</v>
          </cell>
          <cell r="BW7">
            <v>2637000</v>
          </cell>
        </row>
        <row r="8">
          <cell r="A8" t="str">
            <v>Summe</v>
          </cell>
          <cell r="C8">
            <v>670000</v>
          </cell>
          <cell r="D8">
            <v>739000</v>
          </cell>
          <cell r="E8">
            <v>735000</v>
          </cell>
          <cell r="F8">
            <v>742000</v>
          </cell>
          <cell r="G8">
            <v>664000</v>
          </cell>
          <cell r="H8">
            <v>692000</v>
          </cell>
          <cell r="I8">
            <v>692000</v>
          </cell>
          <cell r="J8">
            <v>703000</v>
          </cell>
          <cell r="K8">
            <v>728000</v>
          </cell>
          <cell r="L8">
            <v>806000</v>
          </cell>
          <cell r="M8">
            <v>522000</v>
          </cell>
          <cell r="N8">
            <v>515000</v>
          </cell>
          <cell r="O8">
            <v>533000</v>
          </cell>
          <cell r="P8">
            <v>698000</v>
          </cell>
          <cell r="Q8">
            <v>486000</v>
          </cell>
          <cell r="R8">
            <v>502000</v>
          </cell>
          <cell r="S8">
            <v>470000</v>
          </cell>
          <cell r="T8">
            <v>487000</v>
          </cell>
          <cell r="U8">
            <v>452000</v>
          </cell>
          <cell r="V8">
            <v>469000</v>
          </cell>
          <cell r="W8">
            <v>485000</v>
          </cell>
          <cell r="X8">
            <v>502000</v>
          </cell>
          <cell r="Y8">
            <v>520000</v>
          </cell>
          <cell r="Z8">
            <v>665000</v>
          </cell>
          <cell r="AA8">
            <v>1010000</v>
          </cell>
          <cell r="AB8">
            <v>1216000</v>
          </cell>
          <cell r="AC8">
            <v>1440000</v>
          </cell>
          <cell r="AD8">
            <v>2189000</v>
          </cell>
          <cell r="AE8">
            <v>2079000</v>
          </cell>
          <cell r="AF8">
            <v>1959000</v>
          </cell>
          <cell r="AG8">
            <v>1611000</v>
          </cell>
          <cell r="AH8">
            <v>1205000</v>
          </cell>
          <cell r="AI8">
            <v>1309000</v>
          </cell>
          <cell r="AJ8">
            <v>1360000</v>
          </cell>
          <cell r="AK8">
            <v>1406000</v>
          </cell>
          <cell r="AL8">
            <v>1643000</v>
          </cell>
          <cell r="AM8">
            <v>1703000</v>
          </cell>
          <cell r="AN8">
            <v>1765000</v>
          </cell>
          <cell r="AO8">
            <v>1829000</v>
          </cell>
          <cell r="AP8">
            <v>1895000</v>
          </cell>
          <cell r="AQ8">
            <v>1425000</v>
          </cell>
          <cell r="AR8">
            <v>1474000</v>
          </cell>
          <cell r="AS8">
            <v>1478000</v>
          </cell>
          <cell r="AT8">
            <v>1524000</v>
          </cell>
          <cell r="AU8">
            <v>1578000</v>
          </cell>
          <cell r="AV8">
            <v>1626000</v>
          </cell>
          <cell r="AW8">
            <v>1685000</v>
          </cell>
          <cell r="AX8">
            <v>1745000</v>
          </cell>
          <cell r="AY8">
            <v>1808000</v>
          </cell>
          <cell r="AZ8">
            <v>1873000</v>
          </cell>
          <cell r="BA8">
            <v>1941000</v>
          </cell>
          <cell r="BB8">
            <v>2012000</v>
          </cell>
          <cell r="BC8">
            <v>2084000</v>
          </cell>
          <cell r="BD8">
            <v>2159000</v>
          </cell>
          <cell r="BE8">
            <v>2237000</v>
          </cell>
          <cell r="BF8">
            <v>2317000</v>
          </cell>
          <cell r="BG8">
            <v>2401000</v>
          </cell>
          <cell r="BH8">
            <v>2351000</v>
          </cell>
          <cell r="BI8">
            <v>2590000</v>
          </cell>
          <cell r="BJ8">
            <v>2680000</v>
          </cell>
          <cell r="BK8">
            <v>2837000</v>
          </cell>
          <cell r="BL8">
            <v>2880000</v>
          </cell>
          <cell r="BM8">
            <v>3018000</v>
          </cell>
          <cell r="BN8">
            <v>3099000</v>
          </cell>
          <cell r="BO8">
            <v>3139000</v>
          </cell>
          <cell r="BP8">
            <v>3308000</v>
          </cell>
          <cell r="BQ8">
            <v>2727000</v>
          </cell>
          <cell r="BR8">
            <v>2894000</v>
          </cell>
          <cell r="BS8">
            <v>2927000</v>
          </cell>
          <cell r="BT8">
            <v>3003000</v>
          </cell>
          <cell r="BU8">
            <v>3110000</v>
          </cell>
          <cell r="BV8">
            <v>3864000</v>
          </cell>
          <cell r="BW8">
            <v>4006000</v>
          </cell>
        </row>
        <row r="12">
          <cell r="C12">
            <v>45291</v>
          </cell>
          <cell r="D12">
            <v>45657</v>
          </cell>
          <cell r="E12">
            <v>46022</v>
          </cell>
          <cell r="F12">
            <v>46387</v>
          </cell>
          <cell r="G12">
            <v>46752</v>
          </cell>
          <cell r="H12">
            <v>47118</v>
          </cell>
          <cell r="I12">
            <v>47483</v>
          </cell>
          <cell r="J12">
            <v>47848</v>
          </cell>
          <cell r="K12">
            <v>48213</v>
          </cell>
          <cell r="L12">
            <v>48579</v>
          </cell>
          <cell r="M12">
            <v>48944</v>
          </cell>
          <cell r="N12">
            <v>49309</v>
          </cell>
          <cell r="O12">
            <v>49674</v>
          </cell>
          <cell r="P12">
            <v>50040</v>
          </cell>
          <cell r="Q12">
            <v>50405</v>
          </cell>
          <cell r="R12">
            <v>50770</v>
          </cell>
          <cell r="S12">
            <v>51135</v>
          </cell>
          <cell r="T12">
            <v>51501</v>
          </cell>
          <cell r="U12">
            <v>51866</v>
          </cell>
          <cell r="V12">
            <v>52231</v>
          </cell>
          <cell r="W12">
            <v>52596</v>
          </cell>
          <cell r="X12">
            <v>52962</v>
          </cell>
          <cell r="Y12">
            <v>53327</v>
          </cell>
          <cell r="Z12">
            <v>53692</v>
          </cell>
          <cell r="AA12">
            <v>54057</v>
          </cell>
          <cell r="AB12">
            <v>54423</v>
          </cell>
          <cell r="AC12">
            <v>54788</v>
          </cell>
          <cell r="AD12">
            <v>55153</v>
          </cell>
          <cell r="AE12">
            <v>55518</v>
          </cell>
          <cell r="AF12">
            <v>55884</v>
          </cell>
          <cell r="AG12">
            <v>56249</v>
          </cell>
          <cell r="AH12">
            <v>56614</v>
          </cell>
          <cell r="AI12">
            <v>56979</v>
          </cell>
          <cell r="AJ12">
            <v>57345</v>
          </cell>
          <cell r="AK12">
            <v>57710</v>
          </cell>
          <cell r="AL12">
            <v>58075</v>
          </cell>
          <cell r="AM12">
            <v>58440</v>
          </cell>
          <cell r="AN12">
            <v>58806</v>
          </cell>
          <cell r="AO12">
            <v>59171</v>
          </cell>
          <cell r="AP12">
            <v>59536</v>
          </cell>
          <cell r="AQ12">
            <v>59901</v>
          </cell>
          <cell r="AR12">
            <v>60267</v>
          </cell>
          <cell r="AS12">
            <v>60632</v>
          </cell>
          <cell r="AT12">
            <v>60997</v>
          </cell>
          <cell r="AU12">
            <v>61362</v>
          </cell>
          <cell r="AV12">
            <v>61728</v>
          </cell>
          <cell r="AW12">
            <v>62093</v>
          </cell>
          <cell r="AX12">
            <v>62458</v>
          </cell>
          <cell r="AY12">
            <v>62823</v>
          </cell>
          <cell r="AZ12">
            <v>63189</v>
          </cell>
          <cell r="BA12">
            <v>63554</v>
          </cell>
          <cell r="BB12">
            <v>63919</v>
          </cell>
          <cell r="BC12">
            <v>64284</v>
          </cell>
          <cell r="BD12">
            <v>64650</v>
          </cell>
          <cell r="BE12">
            <v>65015</v>
          </cell>
          <cell r="BF12">
            <v>65380</v>
          </cell>
          <cell r="BG12">
            <v>65745</v>
          </cell>
          <cell r="BH12">
            <v>66111</v>
          </cell>
          <cell r="BI12">
            <v>66476</v>
          </cell>
          <cell r="BJ12">
            <v>66841</v>
          </cell>
          <cell r="BK12">
            <v>67206</v>
          </cell>
          <cell r="BL12">
            <v>67572</v>
          </cell>
          <cell r="BM12">
            <v>67937</v>
          </cell>
          <cell r="BN12">
            <v>68302</v>
          </cell>
          <cell r="BO12">
            <v>68667</v>
          </cell>
          <cell r="BP12">
            <v>69033</v>
          </cell>
          <cell r="BQ12">
            <v>69398</v>
          </cell>
          <cell r="BR12">
            <v>69763</v>
          </cell>
          <cell r="BS12">
            <v>70128</v>
          </cell>
          <cell r="BT12">
            <v>70494</v>
          </cell>
          <cell r="BU12">
            <v>70859</v>
          </cell>
          <cell r="BV12">
            <v>71224</v>
          </cell>
          <cell r="BW12">
            <v>71589</v>
          </cell>
          <cell r="BX12">
            <v>71590</v>
          </cell>
        </row>
        <row r="13">
          <cell r="A13" t="str">
            <v>Zwischenlagerung</v>
          </cell>
          <cell r="C13">
            <v>430583</v>
          </cell>
          <cell r="D13">
            <v>520286</v>
          </cell>
          <cell r="E13">
            <v>548842</v>
          </cell>
          <cell r="F13">
            <v>541667</v>
          </cell>
          <cell r="G13">
            <v>146000</v>
          </cell>
          <cell r="H13">
            <v>150000</v>
          </cell>
          <cell r="I13">
            <v>160000</v>
          </cell>
          <cell r="J13">
            <v>158000</v>
          </cell>
          <cell r="K13">
            <v>159000</v>
          </cell>
          <cell r="L13">
            <v>160000</v>
          </cell>
          <cell r="M13">
            <v>166000</v>
          </cell>
          <cell r="N13">
            <v>169000</v>
          </cell>
          <cell r="O13">
            <v>180000</v>
          </cell>
          <cell r="P13">
            <v>183000</v>
          </cell>
          <cell r="Q13">
            <v>192000</v>
          </cell>
          <cell r="R13">
            <v>198000</v>
          </cell>
          <cell r="S13">
            <v>208000</v>
          </cell>
          <cell r="T13">
            <v>216000</v>
          </cell>
          <cell r="U13">
            <v>224000</v>
          </cell>
          <cell r="V13">
            <v>232000</v>
          </cell>
          <cell r="W13">
            <v>239000</v>
          </cell>
          <cell r="X13">
            <v>248000</v>
          </cell>
          <cell r="Y13">
            <v>257000</v>
          </cell>
          <cell r="Z13">
            <v>266000</v>
          </cell>
          <cell r="AA13">
            <v>275000</v>
          </cell>
          <cell r="AB13">
            <v>285000</v>
          </cell>
          <cell r="AC13">
            <v>268000</v>
          </cell>
          <cell r="AD13">
            <v>278000</v>
          </cell>
          <cell r="AE13">
            <v>288000</v>
          </cell>
          <cell r="AF13">
            <v>298000</v>
          </cell>
          <cell r="AG13">
            <v>309000</v>
          </cell>
          <cell r="AH13">
            <v>315000</v>
          </cell>
          <cell r="AI13">
            <v>302000</v>
          </cell>
          <cell r="AJ13">
            <v>313000</v>
          </cell>
          <cell r="AK13">
            <v>324000</v>
          </cell>
          <cell r="AL13">
            <v>335000</v>
          </cell>
          <cell r="AM13">
            <v>348000</v>
          </cell>
          <cell r="AN13">
            <v>360000</v>
          </cell>
          <cell r="AO13">
            <v>373000</v>
          </cell>
          <cell r="AP13">
            <v>387000</v>
          </cell>
          <cell r="AQ13">
            <v>388000</v>
          </cell>
          <cell r="AR13">
            <v>402000</v>
          </cell>
          <cell r="AS13">
            <v>368000</v>
          </cell>
          <cell r="AT13">
            <v>381000</v>
          </cell>
          <cell r="AU13">
            <v>395000</v>
          </cell>
          <cell r="AV13">
            <v>409000</v>
          </cell>
          <cell r="AW13">
            <v>424000</v>
          </cell>
          <cell r="AX13">
            <v>439000</v>
          </cell>
          <cell r="AY13">
            <v>455000</v>
          </cell>
          <cell r="AZ13">
            <v>471000</v>
          </cell>
          <cell r="BA13">
            <v>488000</v>
          </cell>
          <cell r="BB13">
            <v>506000</v>
          </cell>
          <cell r="BC13">
            <v>524000</v>
          </cell>
          <cell r="BD13">
            <v>543000</v>
          </cell>
          <cell r="BE13">
            <v>562000</v>
          </cell>
          <cell r="BF13">
            <v>583000</v>
          </cell>
          <cell r="BG13">
            <v>604000</v>
          </cell>
          <cell r="BH13">
            <v>625000</v>
          </cell>
          <cell r="BI13">
            <v>648000</v>
          </cell>
          <cell r="BJ13">
            <v>671000</v>
          </cell>
          <cell r="BK13">
            <v>695000</v>
          </cell>
          <cell r="BL13">
            <v>720000</v>
          </cell>
          <cell r="BM13">
            <v>746000</v>
          </cell>
          <cell r="BN13">
            <v>773000</v>
          </cell>
          <cell r="BO13">
            <v>801000</v>
          </cell>
          <cell r="BP13">
            <v>830000</v>
          </cell>
          <cell r="BQ13">
            <v>215000</v>
          </cell>
          <cell r="BR13">
            <v>223000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</row>
        <row r="14">
          <cell r="A14" t="str">
            <v>Behälter, Transporte &amp; Betriebsabfälle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151000</v>
          </cell>
          <cell r="H14">
            <v>161000</v>
          </cell>
          <cell r="I14">
            <v>138000</v>
          </cell>
          <cell r="J14">
            <v>137000</v>
          </cell>
          <cell r="K14">
            <v>146000</v>
          </cell>
          <cell r="L14">
            <v>115000</v>
          </cell>
          <cell r="M14">
            <v>105000</v>
          </cell>
          <cell r="N14">
            <v>102000</v>
          </cell>
          <cell r="O14">
            <v>104000</v>
          </cell>
          <cell r="P14">
            <v>108000</v>
          </cell>
          <cell r="Q14">
            <v>112000</v>
          </cell>
          <cell r="R14">
            <v>116000</v>
          </cell>
          <cell r="S14">
            <v>66000</v>
          </cell>
          <cell r="T14">
            <v>69000</v>
          </cell>
          <cell r="U14">
            <v>19000</v>
          </cell>
          <cell r="V14">
            <v>20000</v>
          </cell>
          <cell r="W14">
            <v>21000</v>
          </cell>
          <cell r="X14">
            <v>21000</v>
          </cell>
          <cell r="Y14">
            <v>22000</v>
          </cell>
          <cell r="Z14">
            <v>149000</v>
          </cell>
          <cell r="AA14">
            <v>339000</v>
          </cell>
          <cell r="AB14">
            <v>521000</v>
          </cell>
          <cell r="AC14">
            <v>715000</v>
          </cell>
          <cell r="AD14">
            <v>741000</v>
          </cell>
          <cell r="AE14">
            <v>579000</v>
          </cell>
          <cell r="AF14">
            <v>405000</v>
          </cell>
          <cell r="AG14">
            <v>258000</v>
          </cell>
          <cell r="AH14">
            <v>355000</v>
          </cell>
          <cell r="AI14">
            <v>453000</v>
          </cell>
          <cell r="AJ14">
            <v>473000</v>
          </cell>
          <cell r="AK14">
            <v>487000</v>
          </cell>
          <cell r="AL14">
            <v>504000</v>
          </cell>
          <cell r="AM14">
            <v>522000</v>
          </cell>
          <cell r="AN14">
            <v>541000</v>
          </cell>
          <cell r="AO14">
            <v>561000</v>
          </cell>
          <cell r="AP14">
            <v>581000</v>
          </cell>
          <cell r="AQ14">
            <v>604000</v>
          </cell>
          <cell r="AR14">
            <v>623000</v>
          </cell>
          <cell r="AS14">
            <v>645000</v>
          </cell>
          <cell r="AT14">
            <v>661000</v>
          </cell>
          <cell r="AU14">
            <v>684000</v>
          </cell>
          <cell r="AV14">
            <v>700000</v>
          </cell>
          <cell r="AW14">
            <v>725000</v>
          </cell>
          <cell r="AX14">
            <v>751000</v>
          </cell>
          <cell r="AY14">
            <v>778000</v>
          </cell>
          <cell r="AZ14">
            <v>806000</v>
          </cell>
          <cell r="BA14">
            <v>835000</v>
          </cell>
          <cell r="BB14">
            <v>866000</v>
          </cell>
          <cell r="BC14">
            <v>897000</v>
          </cell>
          <cell r="BD14">
            <v>929000</v>
          </cell>
          <cell r="BE14">
            <v>963000</v>
          </cell>
          <cell r="BF14">
            <v>997000</v>
          </cell>
          <cell r="BG14">
            <v>1033000</v>
          </cell>
          <cell r="BH14">
            <v>935000</v>
          </cell>
          <cell r="BI14">
            <v>1122000</v>
          </cell>
          <cell r="BJ14">
            <v>1160000</v>
          </cell>
          <cell r="BK14">
            <v>1262000</v>
          </cell>
          <cell r="BL14">
            <v>1248000</v>
          </cell>
          <cell r="BM14">
            <v>1327000</v>
          </cell>
          <cell r="BN14">
            <v>1347000</v>
          </cell>
          <cell r="BO14">
            <v>1324000</v>
          </cell>
          <cell r="BP14">
            <v>1427000</v>
          </cell>
          <cell r="BQ14">
            <v>1424000</v>
          </cell>
          <cell r="BR14">
            <v>1543000</v>
          </cell>
          <cell r="BS14">
            <v>1528000</v>
          </cell>
          <cell r="BT14">
            <v>1581000</v>
          </cell>
          <cell r="BU14">
            <v>1637000</v>
          </cell>
          <cell r="BV14">
            <v>1176000</v>
          </cell>
          <cell r="BW14">
            <v>1221000</v>
          </cell>
          <cell r="BX14">
            <v>0</v>
          </cell>
        </row>
        <row r="15">
          <cell r="A15" t="str">
            <v>Endlager Schacht Konrad</v>
          </cell>
          <cell r="C15">
            <v>362418</v>
          </cell>
          <cell r="D15">
            <v>376362</v>
          </cell>
          <cell r="E15">
            <v>341195</v>
          </cell>
          <cell r="F15">
            <v>325815</v>
          </cell>
          <cell r="G15">
            <v>299973</v>
          </cell>
          <cell r="H15">
            <v>88000</v>
          </cell>
          <cell r="I15">
            <v>91000</v>
          </cell>
          <cell r="J15">
            <v>94000</v>
          </cell>
          <cell r="K15">
            <v>98000</v>
          </cell>
          <cell r="L15">
            <v>101000</v>
          </cell>
          <cell r="M15">
            <v>105000</v>
          </cell>
          <cell r="N15">
            <v>108000</v>
          </cell>
          <cell r="O15">
            <v>112000</v>
          </cell>
          <cell r="P15">
            <v>116000</v>
          </cell>
          <cell r="Q15">
            <v>121000</v>
          </cell>
          <cell r="R15">
            <v>125000</v>
          </cell>
          <cell r="S15">
            <v>130000</v>
          </cell>
          <cell r="T15">
            <v>134000</v>
          </cell>
          <cell r="U15">
            <v>139000</v>
          </cell>
          <cell r="V15">
            <v>144000</v>
          </cell>
          <cell r="W15">
            <v>149000</v>
          </cell>
          <cell r="X15">
            <v>155000</v>
          </cell>
          <cell r="Y15">
            <v>160000</v>
          </cell>
          <cell r="Z15">
            <v>166000</v>
          </cell>
          <cell r="AA15">
            <v>172000</v>
          </cell>
          <cell r="AB15">
            <v>178000</v>
          </cell>
          <cell r="AC15">
            <v>185000</v>
          </cell>
          <cell r="AD15">
            <v>191000</v>
          </cell>
          <cell r="AE15">
            <v>198000</v>
          </cell>
          <cell r="AF15">
            <v>205000</v>
          </cell>
          <cell r="AG15">
            <v>213000</v>
          </cell>
          <cell r="AH15">
            <v>220000</v>
          </cell>
          <cell r="AI15">
            <v>228000</v>
          </cell>
          <cell r="AJ15">
            <v>236000</v>
          </cell>
          <cell r="AK15">
            <v>245000</v>
          </cell>
          <cell r="AL15">
            <v>441000</v>
          </cell>
          <cell r="AM15">
            <v>457000</v>
          </cell>
          <cell r="AN15">
            <v>474000</v>
          </cell>
          <cell r="AO15">
            <v>491000</v>
          </cell>
          <cell r="AP15">
            <v>509000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</row>
        <row r="16">
          <cell r="A16" t="str">
            <v>HAW-Endlager**</v>
          </cell>
          <cell r="C16">
            <v>103156</v>
          </cell>
          <cell r="D16">
            <v>112597</v>
          </cell>
          <cell r="E16">
            <v>117773</v>
          </cell>
          <cell r="F16">
            <v>131748</v>
          </cell>
          <cell r="G16">
            <v>282000</v>
          </cell>
          <cell r="H16">
            <v>293000</v>
          </cell>
          <cell r="I16">
            <v>303000</v>
          </cell>
          <cell r="J16">
            <v>314000</v>
          </cell>
          <cell r="K16">
            <v>325000</v>
          </cell>
          <cell r="L16">
            <v>430000</v>
          </cell>
          <cell r="M16">
            <v>146000</v>
          </cell>
          <cell r="N16">
            <v>136000</v>
          </cell>
          <cell r="O16">
            <v>137000</v>
          </cell>
          <cell r="P16">
            <v>291000</v>
          </cell>
          <cell r="Q16">
            <v>61000</v>
          </cell>
          <cell r="R16">
            <v>63000</v>
          </cell>
          <cell r="S16">
            <v>66000</v>
          </cell>
          <cell r="T16">
            <v>68000</v>
          </cell>
          <cell r="U16">
            <v>70000</v>
          </cell>
          <cell r="V16">
            <v>73000</v>
          </cell>
          <cell r="W16">
            <v>76000</v>
          </cell>
          <cell r="X16">
            <v>78000</v>
          </cell>
          <cell r="Y16">
            <v>81000</v>
          </cell>
          <cell r="Z16">
            <v>84000</v>
          </cell>
          <cell r="AA16">
            <v>224000</v>
          </cell>
          <cell r="AB16">
            <v>232000</v>
          </cell>
          <cell r="AC16">
            <v>272000</v>
          </cell>
          <cell r="AD16">
            <v>979000</v>
          </cell>
          <cell r="AE16">
            <v>1014000</v>
          </cell>
          <cell r="AF16">
            <v>1051000</v>
          </cell>
          <cell r="AG16">
            <v>831000</v>
          </cell>
          <cell r="AH16">
            <v>315000</v>
          </cell>
          <cell r="AI16">
            <v>326000</v>
          </cell>
          <cell r="AJ16">
            <v>338000</v>
          </cell>
          <cell r="AK16">
            <v>350000</v>
          </cell>
          <cell r="AL16">
            <v>363000</v>
          </cell>
          <cell r="AM16">
            <v>376000</v>
          </cell>
          <cell r="AN16">
            <v>390000</v>
          </cell>
          <cell r="AO16">
            <v>404000</v>
          </cell>
          <cell r="AP16">
            <v>418000</v>
          </cell>
          <cell r="AQ16">
            <v>433000</v>
          </cell>
          <cell r="AR16">
            <v>449000</v>
          </cell>
          <cell r="AS16">
            <v>465000</v>
          </cell>
          <cell r="AT16">
            <v>482000</v>
          </cell>
          <cell r="AU16">
            <v>499000</v>
          </cell>
          <cell r="AV16">
            <v>517000</v>
          </cell>
          <cell r="AW16">
            <v>536000</v>
          </cell>
          <cell r="AX16">
            <v>555000</v>
          </cell>
          <cell r="AY16">
            <v>575000</v>
          </cell>
          <cell r="AZ16">
            <v>596000</v>
          </cell>
          <cell r="BA16">
            <v>618000</v>
          </cell>
          <cell r="BB16">
            <v>640000</v>
          </cell>
          <cell r="BC16">
            <v>663000</v>
          </cell>
          <cell r="BD16">
            <v>687000</v>
          </cell>
          <cell r="BE16">
            <v>712000</v>
          </cell>
          <cell r="BF16">
            <v>737000</v>
          </cell>
          <cell r="BG16">
            <v>764000</v>
          </cell>
          <cell r="BH16">
            <v>791000</v>
          </cell>
          <cell r="BI16">
            <v>820000</v>
          </cell>
          <cell r="BJ16">
            <v>849000</v>
          </cell>
          <cell r="BK16">
            <v>880000</v>
          </cell>
          <cell r="BL16">
            <v>912000</v>
          </cell>
          <cell r="BM16">
            <v>945000</v>
          </cell>
          <cell r="BN16">
            <v>979000</v>
          </cell>
          <cell r="BO16">
            <v>1014000</v>
          </cell>
          <cell r="BP16">
            <v>1051000</v>
          </cell>
          <cell r="BQ16">
            <v>1088000</v>
          </cell>
          <cell r="BR16">
            <v>1128000</v>
          </cell>
          <cell r="BS16">
            <v>1168000</v>
          </cell>
          <cell r="BT16">
            <v>1211000</v>
          </cell>
          <cell r="BU16">
            <v>1254000</v>
          </cell>
          <cell r="BV16">
            <v>2545000</v>
          </cell>
          <cell r="BW16">
            <v>2637000</v>
          </cell>
          <cell r="BX16">
            <v>0</v>
          </cell>
        </row>
        <row r="17">
          <cell r="A17" t="str">
            <v>Summe</v>
          </cell>
          <cell r="C17">
            <v>896157</v>
          </cell>
          <cell r="D17">
            <v>1009245</v>
          </cell>
          <cell r="E17">
            <v>1007810</v>
          </cell>
          <cell r="F17">
            <v>999230</v>
          </cell>
          <cell r="G17">
            <v>878973</v>
          </cell>
          <cell r="H17">
            <v>692000</v>
          </cell>
          <cell r="I17">
            <v>692000</v>
          </cell>
          <cell r="J17">
            <v>703000</v>
          </cell>
          <cell r="K17">
            <v>728000</v>
          </cell>
          <cell r="L17">
            <v>806000</v>
          </cell>
          <cell r="M17">
            <v>522000</v>
          </cell>
          <cell r="N17">
            <v>515000</v>
          </cell>
          <cell r="O17">
            <v>533000</v>
          </cell>
          <cell r="P17">
            <v>698000</v>
          </cell>
          <cell r="Q17">
            <v>486000</v>
          </cell>
          <cell r="R17">
            <v>502000</v>
          </cell>
          <cell r="S17">
            <v>470000</v>
          </cell>
          <cell r="T17">
            <v>487000</v>
          </cell>
          <cell r="U17">
            <v>452000</v>
          </cell>
          <cell r="V17">
            <v>469000</v>
          </cell>
          <cell r="W17">
            <v>485000</v>
          </cell>
          <cell r="X17">
            <v>502000</v>
          </cell>
          <cell r="Y17">
            <v>520000</v>
          </cell>
          <cell r="Z17">
            <v>665000</v>
          </cell>
          <cell r="AA17">
            <v>1010000</v>
          </cell>
          <cell r="AB17">
            <v>1216000</v>
          </cell>
          <cell r="AC17">
            <v>1440000</v>
          </cell>
          <cell r="AD17">
            <v>2189000</v>
          </cell>
          <cell r="AE17">
            <v>2079000</v>
          </cell>
          <cell r="AF17">
            <v>1959000</v>
          </cell>
          <cell r="AG17">
            <v>1611000</v>
          </cell>
          <cell r="AH17">
            <v>1205000</v>
          </cell>
          <cell r="AI17">
            <v>1309000</v>
          </cell>
          <cell r="AJ17">
            <v>1360000</v>
          </cell>
          <cell r="AK17">
            <v>1406000</v>
          </cell>
          <cell r="AL17">
            <v>1643000</v>
          </cell>
          <cell r="AM17">
            <v>1703000</v>
          </cell>
          <cell r="AN17">
            <v>1765000</v>
          </cell>
          <cell r="AO17">
            <v>1829000</v>
          </cell>
          <cell r="AP17">
            <v>1895000</v>
          </cell>
          <cell r="AQ17">
            <v>1425000</v>
          </cell>
          <cell r="AR17">
            <v>1474000</v>
          </cell>
          <cell r="AS17">
            <v>1478000</v>
          </cell>
          <cell r="AT17">
            <v>1524000</v>
          </cell>
          <cell r="AU17">
            <v>1578000</v>
          </cell>
          <cell r="AV17">
            <v>1626000</v>
          </cell>
          <cell r="AW17">
            <v>1685000</v>
          </cell>
          <cell r="AX17">
            <v>1745000</v>
          </cell>
          <cell r="AY17">
            <v>1808000</v>
          </cell>
          <cell r="AZ17">
            <v>1873000</v>
          </cell>
          <cell r="BA17">
            <v>1941000</v>
          </cell>
          <cell r="BB17">
            <v>2012000</v>
          </cell>
          <cell r="BC17">
            <v>2084000</v>
          </cell>
          <cell r="BD17">
            <v>2159000</v>
          </cell>
          <cell r="BE17">
            <v>2237000</v>
          </cell>
          <cell r="BF17">
            <v>2317000</v>
          </cell>
          <cell r="BG17">
            <v>2401000</v>
          </cell>
          <cell r="BH17">
            <v>2351000</v>
          </cell>
          <cell r="BI17">
            <v>2590000</v>
          </cell>
          <cell r="BJ17">
            <v>2680000</v>
          </cell>
          <cell r="BK17">
            <v>2837000</v>
          </cell>
          <cell r="BL17">
            <v>2880000</v>
          </cell>
          <cell r="BM17">
            <v>3018000</v>
          </cell>
          <cell r="BN17">
            <v>3099000</v>
          </cell>
          <cell r="BO17">
            <v>3139000</v>
          </cell>
          <cell r="BP17">
            <v>3308000</v>
          </cell>
          <cell r="BQ17">
            <v>2727000</v>
          </cell>
          <cell r="BR17">
            <v>2894000</v>
          </cell>
          <cell r="BS17">
            <v>2696000</v>
          </cell>
          <cell r="BT17">
            <v>2792000</v>
          </cell>
          <cell r="BU17">
            <v>2891000</v>
          </cell>
          <cell r="BV17">
            <v>3721000</v>
          </cell>
          <cell r="BW17">
            <v>3858000</v>
          </cell>
          <cell r="BX17">
            <v>0</v>
          </cell>
        </row>
        <row r="21">
          <cell r="C21">
            <v>45291</v>
          </cell>
          <cell r="D21">
            <v>45657</v>
          </cell>
          <cell r="E21">
            <v>46022</v>
          </cell>
          <cell r="F21">
            <v>46387</v>
          </cell>
          <cell r="G21">
            <v>46752</v>
          </cell>
          <cell r="H21">
            <v>47118</v>
          </cell>
          <cell r="I21">
            <v>47483</v>
          </cell>
          <cell r="J21">
            <v>47848</v>
          </cell>
          <cell r="K21">
            <v>48213</v>
          </cell>
          <cell r="L21">
            <v>48579</v>
          </cell>
          <cell r="M21">
            <v>48944</v>
          </cell>
          <cell r="N21">
            <v>49309</v>
          </cell>
          <cell r="O21">
            <v>49674</v>
          </cell>
          <cell r="P21">
            <v>50040</v>
          </cell>
          <cell r="Q21">
            <v>50405</v>
          </cell>
          <cell r="R21">
            <v>50770</v>
          </cell>
          <cell r="S21">
            <v>51135</v>
          </cell>
          <cell r="T21">
            <v>51501</v>
          </cell>
          <cell r="U21">
            <v>51866</v>
          </cell>
          <cell r="V21">
            <v>52231</v>
          </cell>
          <cell r="W21">
            <v>52596</v>
          </cell>
          <cell r="X21">
            <v>52962</v>
          </cell>
          <cell r="Y21">
            <v>53327</v>
          </cell>
          <cell r="Z21">
            <v>53692</v>
          </cell>
          <cell r="AA21">
            <v>54057</v>
          </cell>
          <cell r="AB21">
            <v>54423</v>
          </cell>
          <cell r="AC21">
            <v>54788</v>
          </cell>
          <cell r="AD21">
            <v>55153</v>
          </cell>
          <cell r="AE21">
            <v>55518</v>
          </cell>
          <cell r="AF21">
            <v>55884</v>
          </cell>
          <cell r="AG21">
            <v>56249</v>
          </cell>
          <cell r="AH21">
            <v>56614</v>
          </cell>
          <cell r="AI21">
            <v>56979</v>
          </cell>
          <cell r="AJ21">
            <v>57345</v>
          </cell>
          <cell r="AK21">
            <v>57710</v>
          </cell>
          <cell r="AL21">
            <v>58075</v>
          </cell>
          <cell r="AM21">
            <v>58440</v>
          </cell>
          <cell r="AN21">
            <v>58806</v>
          </cell>
          <cell r="AO21">
            <v>59171</v>
          </cell>
          <cell r="AP21">
            <v>59536</v>
          </cell>
          <cell r="AQ21">
            <v>59901</v>
          </cell>
          <cell r="AR21">
            <v>60267</v>
          </cell>
          <cell r="AS21">
            <v>60632</v>
          </cell>
          <cell r="AT21">
            <v>60997</v>
          </cell>
          <cell r="AU21">
            <v>61362</v>
          </cell>
          <cell r="AV21">
            <v>61728</v>
          </cell>
          <cell r="AW21">
            <v>62093</v>
          </cell>
          <cell r="AX21">
            <v>62458</v>
          </cell>
          <cell r="AY21">
            <v>62823</v>
          </cell>
          <cell r="AZ21">
            <v>63189</v>
          </cell>
          <cell r="BA21">
            <v>63554</v>
          </cell>
          <cell r="BB21">
            <v>63919</v>
          </cell>
          <cell r="BC21">
            <v>64284</v>
          </cell>
          <cell r="BD21">
            <v>64650</v>
          </cell>
          <cell r="BE21">
            <v>65015</v>
          </cell>
          <cell r="BF21">
            <v>65380</v>
          </cell>
          <cell r="BG21">
            <v>65745</v>
          </cell>
          <cell r="BH21">
            <v>66111</v>
          </cell>
          <cell r="BI21">
            <v>66476</v>
          </cell>
          <cell r="BJ21">
            <v>66841</v>
          </cell>
          <cell r="BK21">
            <v>67206</v>
          </cell>
          <cell r="BL21">
            <v>67572</v>
          </cell>
          <cell r="BM21">
            <v>67937</v>
          </cell>
          <cell r="BN21">
            <v>68302</v>
          </cell>
          <cell r="BO21">
            <v>68667</v>
          </cell>
          <cell r="BP21">
            <v>69033</v>
          </cell>
          <cell r="BQ21">
            <v>69398</v>
          </cell>
          <cell r="BR21">
            <v>69763</v>
          </cell>
          <cell r="BS21">
            <v>70128</v>
          </cell>
          <cell r="BT21">
            <v>70494</v>
          </cell>
          <cell r="BU21">
            <v>70859</v>
          </cell>
          <cell r="BV21">
            <v>71224</v>
          </cell>
          <cell r="BW21">
            <v>71589</v>
          </cell>
          <cell r="BX21">
            <v>71590</v>
          </cell>
        </row>
        <row r="26">
          <cell r="C26">
            <v>-226157</v>
          </cell>
          <cell r="D26">
            <v>-270245</v>
          </cell>
          <cell r="E26">
            <v>-272810</v>
          </cell>
          <cell r="F26">
            <v>-257230</v>
          </cell>
          <cell r="G26">
            <v>-214973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231000</v>
          </cell>
          <cell r="BT26">
            <v>211000</v>
          </cell>
          <cell r="BU26">
            <v>219000</v>
          </cell>
          <cell r="BV26">
            <v>143000</v>
          </cell>
          <cell r="BW26">
            <v>148000</v>
          </cell>
          <cell r="BX26">
            <v>0</v>
          </cell>
        </row>
        <row r="110">
          <cell r="B110">
            <v>44926</v>
          </cell>
          <cell r="C110">
            <v>45291</v>
          </cell>
          <cell r="D110">
            <v>45657</v>
          </cell>
          <cell r="E110">
            <v>46022</v>
          </cell>
          <cell r="F110">
            <v>46387</v>
          </cell>
          <cell r="G110">
            <v>46752</v>
          </cell>
          <cell r="H110">
            <v>47118</v>
          </cell>
          <cell r="I110">
            <v>47483</v>
          </cell>
          <cell r="J110">
            <v>47848</v>
          </cell>
          <cell r="K110">
            <v>48213</v>
          </cell>
          <cell r="L110">
            <v>48579</v>
          </cell>
          <cell r="M110">
            <v>48944</v>
          </cell>
          <cell r="N110">
            <v>49309</v>
          </cell>
          <cell r="O110">
            <v>49674</v>
          </cell>
          <cell r="P110">
            <v>50040</v>
          </cell>
          <cell r="Q110">
            <v>50405</v>
          </cell>
          <cell r="R110">
            <v>50770</v>
          </cell>
          <cell r="S110">
            <v>51135</v>
          </cell>
          <cell r="T110">
            <v>51501</v>
          </cell>
          <cell r="U110">
            <v>51866</v>
          </cell>
          <cell r="V110">
            <v>52231</v>
          </cell>
          <cell r="W110">
            <v>52596</v>
          </cell>
          <cell r="X110">
            <v>52962</v>
          </cell>
          <cell r="Y110">
            <v>53327</v>
          </cell>
          <cell r="Z110">
            <v>53692</v>
          </cell>
          <cell r="AA110">
            <v>54057</v>
          </cell>
          <cell r="AB110">
            <v>54423</v>
          </cell>
          <cell r="AC110">
            <v>54788</v>
          </cell>
          <cell r="AD110">
            <v>55153</v>
          </cell>
          <cell r="AE110">
            <v>55518</v>
          </cell>
          <cell r="AF110">
            <v>55884</v>
          </cell>
          <cell r="AG110">
            <v>56249</v>
          </cell>
          <cell r="AH110">
            <v>56614</v>
          </cell>
          <cell r="AI110">
            <v>56979</v>
          </cell>
          <cell r="AJ110">
            <v>57345</v>
          </cell>
          <cell r="AK110">
            <v>57710</v>
          </cell>
          <cell r="AL110">
            <v>58075</v>
          </cell>
          <cell r="AM110">
            <v>58440</v>
          </cell>
          <cell r="AN110">
            <v>58806</v>
          </cell>
          <cell r="AO110">
            <v>59171</v>
          </cell>
          <cell r="AP110">
            <v>59536</v>
          </cell>
          <cell r="AQ110">
            <v>59901</v>
          </cell>
          <cell r="AR110">
            <v>60267</v>
          </cell>
          <cell r="AS110">
            <v>60632</v>
          </cell>
          <cell r="AT110">
            <v>60997</v>
          </cell>
          <cell r="AU110">
            <v>61362</v>
          </cell>
          <cell r="AV110">
            <v>61728</v>
          </cell>
          <cell r="AW110">
            <v>62093</v>
          </cell>
          <cell r="AX110">
            <v>62458</v>
          </cell>
          <cell r="AY110">
            <v>62823</v>
          </cell>
          <cell r="AZ110">
            <v>63189</v>
          </cell>
          <cell r="BA110">
            <v>63554</v>
          </cell>
          <cell r="BB110">
            <v>63919</v>
          </cell>
          <cell r="BC110">
            <v>64284</v>
          </cell>
          <cell r="BD110">
            <v>64650</v>
          </cell>
          <cell r="BE110">
            <v>65015</v>
          </cell>
          <cell r="BF110">
            <v>65380</v>
          </cell>
          <cell r="BG110">
            <v>65745</v>
          </cell>
          <cell r="BH110">
            <v>66111</v>
          </cell>
          <cell r="BI110">
            <v>66476</v>
          </cell>
          <cell r="BJ110">
            <v>66841</v>
          </cell>
          <cell r="BK110">
            <v>67206</v>
          </cell>
          <cell r="BL110">
            <v>67572</v>
          </cell>
          <cell r="BM110">
            <v>67937</v>
          </cell>
          <cell r="BN110">
            <v>68302</v>
          </cell>
          <cell r="BO110">
            <v>68667</v>
          </cell>
          <cell r="BP110">
            <v>69033</v>
          </cell>
          <cell r="BQ110">
            <v>69398</v>
          </cell>
          <cell r="BR110">
            <v>69763</v>
          </cell>
          <cell r="BS110">
            <v>70128</v>
          </cell>
          <cell r="BT110">
            <v>70494</v>
          </cell>
          <cell r="BU110">
            <v>70859</v>
          </cell>
          <cell r="BV110">
            <v>71224</v>
          </cell>
          <cell r="BW110">
            <v>71589</v>
          </cell>
          <cell r="BX110">
            <v>71590</v>
          </cell>
        </row>
        <row r="111">
          <cell r="A111" t="str">
            <v>Cost Projections</v>
          </cell>
          <cell r="B111">
            <v>0</v>
          </cell>
          <cell r="C111">
            <v>896157000</v>
          </cell>
          <cell r="D111">
            <v>1009245000</v>
          </cell>
          <cell r="E111">
            <v>1007810000</v>
          </cell>
          <cell r="F111">
            <v>999230000</v>
          </cell>
          <cell r="G111">
            <v>878973000</v>
          </cell>
          <cell r="H111">
            <v>692000000</v>
          </cell>
          <cell r="I111">
            <v>692000000</v>
          </cell>
          <cell r="J111">
            <v>703000000</v>
          </cell>
          <cell r="K111">
            <v>728000000</v>
          </cell>
          <cell r="L111">
            <v>806000000</v>
          </cell>
          <cell r="M111">
            <v>522000000</v>
          </cell>
          <cell r="N111">
            <v>515000000</v>
          </cell>
          <cell r="O111">
            <v>533000000</v>
          </cell>
          <cell r="P111">
            <v>698000000</v>
          </cell>
          <cell r="Q111">
            <v>486000000</v>
          </cell>
          <cell r="R111">
            <v>502000000</v>
          </cell>
          <cell r="S111">
            <v>470000000</v>
          </cell>
          <cell r="T111">
            <v>487000000</v>
          </cell>
          <cell r="U111">
            <v>452000000</v>
          </cell>
          <cell r="V111">
            <v>469000000</v>
          </cell>
          <cell r="W111">
            <v>485000000</v>
          </cell>
          <cell r="X111">
            <v>502000000</v>
          </cell>
          <cell r="Y111">
            <v>520000000</v>
          </cell>
          <cell r="Z111">
            <v>665000000</v>
          </cell>
          <cell r="AA111">
            <v>1010000000</v>
          </cell>
          <cell r="AB111">
            <v>1216000000</v>
          </cell>
          <cell r="AC111">
            <v>1440000000</v>
          </cell>
          <cell r="AD111">
            <v>2189000000</v>
          </cell>
          <cell r="AE111">
            <v>2079000000</v>
          </cell>
          <cell r="AF111">
            <v>1959000000</v>
          </cell>
          <cell r="AG111">
            <v>1611000000</v>
          </cell>
          <cell r="AH111">
            <v>1205000000</v>
          </cell>
          <cell r="AI111">
            <v>1309000000</v>
          </cell>
          <cell r="AJ111">
            <v>1360000000</v>
          </cell>
          <cell r="AK111">
            <v>1406000000</v>
          </cell>
          <cell r="AL111">
            <v>1643000000</v>
          </cell>
          <cell r="AM111">
            <v>1703000000</v>
          </cell>
          <cell r="AN111">
            <v>1765000000</v>
          </cell>
          <cell r="AO111">
            <v>1829000000</v>
          </cell>
          <cell r="AP111">
            <v>1895000000</v>
          </cell>
          <cell r="AQ111">
            <v>1425000000</v>
          </cell>
          <cell r="AR111">
            <v>1474000000</v>
          </cell>
          <cell r="AS111">
            <v>1478000000</v>
          </cell>
          <cell r="AT111">
            <v>1524000000</v>
          </cell>
          <cell r="AU111">
            <v>1578000000</v>
          </cell>
          <cell r="AV111">
            <v>1626000000</v>
          </cell>
          <cell r="AW111">
            <v>1685000000</v>
          </cell>
          <cell r="AX111">
            <v>1745000000</v>
          </cell>
          <cell r="AY111">
            <v>1808000000</v>
          </cell>
          <cell r="AZ111">
            <v>1873000000</v>
          </cell>
          <cell r="BA111">
            <v>1941000000</v>
          </cell>
          <cell r="BB111">
            <v>2012000000</v>
          </cell>
          <cell r="BC111">
            <v>2084000000</v>
          </cell>
          <cell r="BD111">
            <v>2159000000</v>
          </cell>
          <cell r="BE111">
            <v>2237000000</v>
          </cell>
          <cell r="BF111">
            <v>2317000000</v>
          </cell>
          <cell r="BG111">
            <v>2401000000</v>
          </cell>
          <cell r="BH111">
            <v>2351000000</v>
          </cell>
          <cell r="BI111">
            <v>2590000000</v>
          </cell>
          <cell r="BJ111">
            <v>2680000000</v>
          </cell>
          <cell r="BK111">
            <v>2837000000</v>
          </cell>
          <cell r="BL111">
            <v>2880000000</v>
          </cell>
          <cell r="BM111">
            <v>3018000000</v>
          </cell>
          <cell r="BN111">
            <v>3099000000</v>
          </cell>
          <cell r="BO111">
            <v>3139000000</v>
          </cell>
          <cell r="BP111">
            <v>3308000000</v>
          </cell>
          <cell r="BQ111">
            <v>2727000000</v>
          </cell>
          <cell r="BR111">
            <v>2894000000</v>
          </cell>
          <cell r="BS111">
            <v>2696000000</v>
          </cell>
          <cell r="BT111">
            <v>2792000000</v>
          </cell>
          <cell r="BU111">
            <v>2891000000</v>
          </cell>
          <cell r="BV111">
            <v>3721000000</v>
          </cell>
          <cell r="BW111">
            <v>3858000000</v>
          </cell>
          <cell r="BX111">
            <v>0</v>
          </cell>
        </row>
        <row r="112">
          <cell r="A112" t="str">
            <v>Fund Balance</v>
          </cell>
          <cell r="B112">
            <v>21700000000</v>
          </cell>
          <cell r="C112">
            <v>21814315882.301208</v>
          </cell>
          <cell r="D112">
            <v>21820866948.891895</v>
          </cell>
          <cell r="E112">
            <v>21829158069.636501</v>
          </cell>
          <cell r="F112">
            <v>21846415271.149601</v>
          </cell>
          <cell r="G112">
            <v>21984733064.098339</v>
          </cell>
          <cell r="H112">
            <v>22316464704.001663</v>
          </cell>
          <cell r="I112">
            <v>22663643617.007458</v>
          </cell>
          <cell r="J112">
            <v>23015989114.202152</v>
          </cell>
          <cell r="K112">
            <v>23359741780.526627</v>
          </cell>
          <cell r="L112">
            <v>23641501485.908226</v>
          </cell>
          <cell r="M112">
            <v>24220381492.746658</v>
          </cell>
          <cell r="N112">
            <v>24833217377.419956</v>
          </cell>
          <cell r="O112">
            <v>25456590314.755161</v>
          </cell>
          <cell r="P112">
            <v>25943990968.622059</v>
          </cell>
          <cell r="Q112">
            <v>26666087712.053394</v>
          </cell>
          <cell r="R112">
            <v>27405809302.380371</v>
          </cell>
          <cell r="S112">
            <v>28211976450.655647</v>
          </cell>
          <cell r="T112">
            <v>29038683232.199783</v>
          </cell>
          <cell r="U112">
            <v>29938886086.756126</v>
          </cell>
          <cell r="V112">
            <v>30864007400.902302</v>
          </cell>
          <cell r="W112">
            <v>31816207516.927902</v>
          </cell>
          <cell r="X112">
            <v>32795747374.693962</v>
          </cell>
          <cell r="Y112">
            <v>33802900064.875034</v>
          </cell>
          <cell r="Z112">
            <v>34711951394.768761</v>
          </cell>
          <cell r="AA112">
            <v>35318333218.555458</v>
          </cell>
          <cell r="AB112">
            <v>35746951557.976112</v>
          </cell>
          <cell r="AC112">
            <v>35971528754.947067</v>
          </cell>
          <cell r="AD112">
            <v>35457563517.241638</v>
          </cell>
          <cell r="AE112">
            <v>35029665194.967224</v>
          </cell>
          <cell r="AF112">
            <v>34701841543.151779</v>
          </cell>
          <cell r="AG112">
            <v>34706752595.929123</v>
          </cell>
          <cell r="AH112">
            <v>35117892334.681351</v>
          </cell>
          <cell r="AI112">
            <v>35444177029.970238</v>
          </cell>
          <cell r="AJ112">
            <v>35734655358.277534</v>
          </cell>
          <cell r="AK112">
            <v>35992659975.693153</v>
          </cell>
          <cell r="AL112">
            <v>36025678725.339508</v>
          </cell>
          <cell r="AM112">
            <v>36000235011.904076</v>
          </cell>
          <cell r="AN112">
            <v>35911606497.434006</v>
          </cell>
          <cell r="AO112">
            <v>35754850945.615059</v>
          </cell>
          <cell r="AP112">
            <v>35524795982.078918</v>
          </cell>
          <cell r="AQ112">
            <v>35754028377.893372</v>
          </cell>
          <cell r="AR112">
            <v>35944935111.021896</v>
          </cell>
          <cell r="AS112">
            <v>36140731525.112411</v>
          </cell>
          <cell r="AT112">
            <v>36299645310.94902</v>
          </cell>
          <cell r="AU112">
            <v>36411959007.901375</v>
          </cell>
          <cell r="AV112">
            <v>36481502656.239967</v>
          </cell>
          <cell r="AW112">
            <v>36495284644.245956</v>
          </cell>
          <cell r="AX112">
            <v>36449708398.387627</v>
          </cell>
          <cell r="AY112">
            <v>36339009868.634506</v>
          </cell>
          <cell r="AZ112">
            <v>36158156598.677414</v>
          </cell>
          <cell r="BA112">
            <v>35900881793.007553</v>
          </cell>
          <cell r="BB112">
            <v>35560626839.207336</v>
          </cell>
          <cell r="BC112">
            <v>35132527719.329529</v>
          </cell>
          <cell r="BD112">
            <v>34609493919.655701</v>
          </cell>
          <cell r="BE112">
            <v>33984104752.6502</v>
          </cell>
          <cell r="BF112">
            <v>33249593982.227921</v>
          </cell>
          <cell r="BG112">
            <v>32396880298.659569</v>
          </cell>
          <cell r="BH112">
            <v>31554459515.846375</v>
          </cell>
          <cell r="BI112">
            <v>30433810928.58527</v>
          </cell>
          <cell r="BJ112">
            <v>29170978700.401745</v>
          </cell>
          <cell r="BK112">
            <v>27692341968.924419</v>
          </cell>
          <cell r="BL112">
            <v>26101851674.316574</v>
          </cell>
          <cell r="BM112">
            <v>24299299291.585941</v>
          </cell>
          <cell r="BN112">
            <v>22331810028.593708</v>
          </cell>
          <cell r="BO112">
            <v>20232703505.39537</v>
          </cell>
          <cell r="BP112">
            <v>17866850889.16692</v>
          </cell>
          <cell r="BQ112">
            <v>15971830995.877628</v>
          </cell>
          <cell r="BR112">
            <v>13821568419.934412</v>
          </cell>
          <cell r="BS112">
            <v>11769177640.174709</v>
          </cell>
          <cell r="BT112">
            <v>9525216112.6347218</v>
          </cell>
          <cell r="BU112">
            <v>7077763236.1313076</v>
          </cell>
          <cell r="BV112">
            <v>3686343319.8851843</v>
          </cell>
          <cell r="BW112">
            <v>5.0907135009765625E-2</v>
          </cell>
          <cell r="BX112">
            <v>5.3277654799766296E-2</v>
          </cell>
        </row>
        <row r="113">
          <cell r="A113" t="str">
            <v>Min Required ROI</v>
          </cell>
          <cell r="B113">
            <v>4.6565570612958802E-2</v>
          </cell>
          <cell r="C113">
            <v>4.6565570612958802E-2</v>
          </cell>
          <cell r="D113">
            <v>4.6565570612958802E-2</v>
          </cell>
          <cell r="E113">
            <v>4.6565570612958802E-2</v>
          </cell>
          <cell r="F113">
            <v>4.6565570612958802E-2</v>
          </cell>
          <cell r="G113">
            <v>4.6565570612958802E-2</v>
          </cell>
          <cell r="H113">
            <v>4.6565570612958802E-2</v>
          </cell>
          <cell r="I113">
            <v>4.6565570612958802E-2</v>
          </cell>
          <cell r="J113">
            <v>4.6565570612958802E-2</v>
          </cell>
          <cell r="K113">
            <v>4.6565570612958802E-2</v>
          </cell>
          <cell r="L113">
            <v>4.6565570612958802E-2</v>
          </cell>
          <cell r="M113">
            <v>4.6565570612958802E-2</v>
          </cell>
          <cell r="N113">
            <v>4.6565570612958802E-2</v>
          </cell>
          <cell r="O113">
            <v>4.6565570612958802E-2</v>
          </cell>
          <cell r="P113">
            <v>4.6565570612958802E-2</v>
          </cell>
          <cell r="Q113">
            <v>4.6565570612958802E-2</v>
          </cell>
          <cell r="R113">
            <v>4.6565570612958802E-2</v>
          </cell>
          <cell r="S113">
            <v>4.6565570612958802E-2</v>
          </cell>
          <cell r="T113">
            <v>4.6565570612958802E-2</v>
          </cell>
          <cell r="U113">
            <v>4.6565570612958802E-2</v>
          </cell>
          <cell r="V113">
            <v>4.6565570612958802E-2</v>
          </cell>
          <cell r="W113">
            <v>4.6565570612958802E-2</v>
          </cell>
          <cell r="X113">
            <v>4.6565570612958802E-2</v>
          </cell>
          <cell r="Y113">
            <v>4.6565570612958802E-2</v>
          </cell>
          <cell r="Z113">
            <v>4.6565570612958802E-2</v>
          </cell>
          <cell r="AA113">
            <v>4.6565570612958802E-2</v>
          </cell>
          <cell r="AB113">
            <v>4.6565570612958802E-2</v>
          </cell>
          <cell r="AC113">
            <v>4.6565570612958802E-2</v>
          </cell>
          <cell r="AD113">
            <v>4.6565570612958802E-2</v>
          </cell>
          <cell r="AE113">
            <v>4.6565570612958802E-2</v>
          </cell>
          <cell r="AF113">
            <v>4.6565570612958802E-2</v>
          </cell>
          <cell r="AG113">
            <v>4.6565570612958802E-2</v>
          </cell>
          <cell r="AH113">
            <v>4.6565570612958802E-2</v>
          </cell>
          <cell r="AI113">
            <v>4.6565570612958802E-2</v>
          </cell>
          <cell r="AJ113">
            <v>4.6565570612958802E-2</v>
          </cell>
          <cell r="AK113">
            <v>4.6565570612958802E-2</v>
          </cell>
          <cell r="AL113">
            <v>4.6565570612958802E-2</v>
          </cell>
          <cell r="AM113">
            <v>4.6565570612958802E-2</v>
          </cell>
          <cell r="AN113">
            <v>4.6565570612958802E-2</v>
          </cell>
          <cell r="AO113">
            <v>4.6565570612958802E-2</v>
          </cell>
          <cell r="AP113">
            <v>4.6565570612958802E-2</v>
          </cell>
          <cell r="AQ113">
            <v>4.6565570612958802E-2</v>
          </cell>
          <cell r="AR113">
            <v>4.6565570612958802E-2</v>
          </cell>
          <cell r="AS113">
            <v>4.6565570612958802E-2</v>
          </cell>
          <cell r="AT113">
            <v>4.6565570612958802E-2</v>
          </cell>
          <cell r="AU113">
            <v>4.6565570612958802E-2</v>
          </cell>
          <cell r="AV113">
            <v>4.6565570612958802E-2</v>
          </cell>
          <cell r="AW113">
            <v>4.6565570612958802E-2</v>
          </cell>
          <cell r="AX113">
            <v>4.6565570612958802E-2</v>
          </cell>
          <cell r="AY113">
            <v>4.6565570612958802E-2</v>
          </cell>
          <cell r="AZ113">
            <v>4.6565570612958802E-2</v>
          </cell>
          <cell r="BA113">
            <v>4.6565570612958802E-2</v>
          </cell>
          <cell r="BB113">
            <v>4.6565570612958802E-2</v>
          </cell>
          <cell r="BC113">
            <v>4.6565570612958802E-2</v>
          </cell>
          <cell r="BD113">
            <v>4.6565570612958802E-2</v>
          </cell>
          <cell r="BE113">
            <v>4.6565570612958802E-2</v>
          </cell>
          <cell r="BF113">
            <v>4.6565570612958802E-2</v>
          </cell>
          <cell r="BG113">
            <v>4.6565570612958802E-2</v>
          </cell>
          <cell r="BH113">
            <v>4.6565570612958802E-2</v>
          </cell>
          <cell r="BI113">
            <v>4.6565570612958802E-2</v>
          </cell>
          <cell r="BJ113">
            <v>4.6565570612958802E-2</v>
          </cell>
          <cell r="BK113">
            <v>4.6565570612958802E-2</v>
          </cell>
          <cell r="BL113">
            <v>4.6565570612958802E-2</v>
          </cell>
          <cell r="BM113">
            <v>4.6565570612958802E-2</v>
          </cell>
          <cell r="BN113">
            <v>4.6565570612958802E-2</v>
          </cell>
          <cell r="BO113">
            <v>4.6565570612958802E-2</v>
          </cell>
          <cell r="BP113">
            <v>4.6565570612958802E-2</v>
          </cell>
          <cell r="BQ113">
            <v>4.6565570612958802E-2</v>
          </cell>
          <cell r="BR113">
            <v>4.6565570612958802E-2</v>
          </cell>
          <cell r="BS113">
            <v>4.6565570612958802E-2</v>
          </cell>
          <cell r="BT113">
            <v>4.6565570612958802E-2</v>
          </cell>
          <cell r="BU113">
            <v>4.6565570612958802E-2</v>
          </cell>
          <cell r="BV113">
            <v>4.6565570612958802E-2</v>
          </cell>
          <cell r="BW113">
            <v>4.6565570612958802E-2</v>
          </cell>
          <cell r="BX113">
            <v>4.6565570612958802E-2</v>
          </cell>
        </row>
        <row r="156">
          <cell r="C156"/>
          <cell r="D156"/>
          <cell r="E156" t="str">
            <v>t=0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  <cell r="BF156"/>
          <cell r="BG156"/>
          <cell r="BH156"/>
          <cell r="BI156"/>
          <cell r="BJ156"/>
          <cell r="BK156"/>
          <cell r="BL156"/>
          <cell r="BM156"/>
          <cell r="BN156"/>
          <cell r="BO156"/>
          <cell r="BP156"/>
          <cell r="BQ156"/>
          <cell r="BR156"/>
          <cell r="BS156"/>
          <cell r="BT156"/>
          <cell r="BU156"/>
          <cell r="BV156"/>
          <cell r="BW156" t="str">
            <v>t=T</v>
          </cell>
        </row>
        <row r="157">
          <cell r="B157" t="str">
            <v>Cost Projections</v>
          </cell>
          <cell r="C157"/>
          <cell r="D157">
            <v>10092450000</v>
          </cell>
          <cell r="E157">
            <v>10078100000</v>
          </cell>
          <cell r="F157">
            <v>9992300000</v>
          </cell>
          <cell r="G157">
            <v>8789730000</v>
          </cell>
          <cell r="H157">
            <v>6920000000</v>
          </cell>
          <cell r="I157">
            <v>6920000000</v>
          </cell>
          <cell r="J157">
            <v>7030000000</v>
          </cell>
          <cell r="K157">
            <v>7280000000</v>
          </cell>
          <cell r="L157">
            <v>8060000000</v>
          </cell>
          <cell r="M157">
            <v>5220000000</v>
          </cell>
          <cell r="N157">
            <v>5150000000</v>
          </cell>
          <cell r="O157">
            <v>5330000000</v>
          </cell>
          <cell r="P157">
            <v>6980000000</v>
          </cell>
          <cell r="Q157">
            <v>4860000000</v>
          </cell>
          <cell r="R157">
            <v>5020000000</v>
          </cell>
          <cell r="S157">
            <v>4700000000</v>
          </cell>
          <cell r="T157">
            <v>4870000000</v>
          </cell>
          <cell r="U157">
            <v>4520000000</v>
          </cell>
          <cell r="V157">
            <v>4690000000</v>
          </cell>
          <cell r="W157">
            <v>4850000000</v>
          </cell>
          <cell r="X157">
            <v>5020000000</v>
          </cell>
          <cell r="Y157">
            <v>5200000000</v>
          </cell>
          <cell r="Z157">
            <v>6650000000</v>
          </cell>
          <cell r="AA157">
            <v>10100000000</v>
          </cell>
          <cell r="AB157">
            <v>12160000000</v>
          </cell>
          <cell r="AC157">
            <v>14400000000</v>
          </cell>
          <cell r="AD157">
            <v>21890000000</v>
          </cell>
          <cell r="AE157">
            <v>20790000000</v>
          </cell>
          <cell r="AF157">
            <v>19590000000</v>
          </cell>
          <cell r="AG157">
            <v>16110000000</v>
          </cell>
          <cell r="AH157">
            <v>12050000000</v>
          </cell>
          <cell r="AI157">
            <v>13090000000</v>
          </cell>
          <cell r="AJ157">
            <v>13600000000</v>
          </cell>
          <cell r="AK157">
            <v>14060000000</v>
          </cell>
          <cell r="AL157">
            <v>16430000000</v>
          </cell>
          <cell r="AM157">
            <v>17030000000</v>
          </cell>
          <cell r="AN157">
            <v>17650000000</v>
          </cell>
          <cell r="AO157">
            <v>18290000000</v>
          </cell>
          <cell r="AP157">
            <v>18950000000</v>
          </cell>
          <cell r="AQ157">
            <v>14250000000</v>
          </cell>
          <cell r="AR157">
            <v>14740000000</v>
          </cell>
          <cell r="AS157">
            <v>14780000000</v>
          </cell>
          <cell r="AT157">
            <v>15240000000</v>
          </cell>
          <cell r="AU157">
            <v>15780000000</v>
          </cell>
          <cell r="AV157">
            <v>16260000000</v>
          </cell>
          <cell r="AW157">
            <v>16850000000</v>
          </cell>
          <cell r="AX157">
            <v>17450000000</v>
          </cell>
          <cell r="AY157">
            <v>18080000000</v>
          </cell>
          <cell r="AZ157">
            <v>18730000000</v>
          </cell>
          <cell r="BA157">
            <v>19410000000</v>
          </cell>
          <cell r="BB157">
            <v>20120000000</v>
          </cell>
          <cell r="BC157">
            <v>20840000000</v>
          </cell>
          <cell r="BD157">
            <v>21590000000</v>
          </cell>
          <cell r="BE157">
            <v>22370000000</v>
          </cell>
          <cell r="BF157">
            <v>23170000000</v>
          </cell>
          <cell r="BG157">
            <v>24010000000</v>
          </cell>
          <cell r="BH157">
            <v>23510000000</v>
          </cell>
          <cell r="BI157">
            <v>25900000000</v>
          </cell>
          <cell r="BJ157">
            <v>26800000000</v>
          </cell>
          <cell r="BK157">
            <v>22696000000</v>
          </cell>
          <cell r="BL157">
            <v>20160000000</v>
          </cell>
          <cell r="BM157">
            <v>21126000000</v>
          </cell>
          <cell r="BN157">
            <v>18594000000</v>
          </cell>
          <cell r="BO157">
            <v>15695000000</v>
          </cell>
          <cell r="BP157">
            <v>13232000000</v>
          </cell>
          <cell r="BQ157">
            <v>8181000000</v>
          </cell>
          <cell r="BR157">
            <v>8682000000</v>
          </cell>
          <cell r="BS157">
            <v>5392000000</v>
          </cell>
          <cell r="BT157">
            <v>5584000000</v>
          </cell>
          <cell r="BU157">
            <v>5662210588.9050465</v>
          </cell>
          <cell r="BV157">
            <v>2949074655.9081478</v>
          </cell>
          <cell r="BW157">
            <v>4.07257080078125E-2</v>
          </cell>
          <cell r="BX157">
            <v>0</v>
          </cell>
        </row>
        <row r="158">
          <cell r="B158" t="str">
            <v>Fund Balance</v>
          </cell>
          <cell r="C158">
            <v>21814315882.301208</v>
          </cell>
          <cell r="D158">
            <v>21820866948.891895</v>
          </cell>
          <cell r="E158">
            <v>21829158069.636501</v>
          </cell>
          <cell r="F158">
            <v>21846415271.149601</v>
          </cell>
          <cell r="G158">
            <v>21984733064.098339</v>
          </cell>
          <cell r="H158">
            <v>22316464704.001663</v>
          </cell>
          <cell r="I158">
            <v>22663643617.007458</v>
          </cell>
          <cell r="J158">
            <v>23015989114.202152</v>
          </cell>
          <cell r="K158">
            <v>23359741780.526627</v>
          </cell>
          <cell r="L158">
            <v>23641501485.908226</v>
          </cell>
          <cell r="M158">
            <v>24220381492.746658</v>
          </cell>
          <cell r="N158">
            <v>24833217377.419956</v>
          </cell>
          <cell r="O158">
            <v>25456590314.755161</v>
          </cell>
          <cell r="P158">
            <v>25943990968.622059</v>
          </cell>
          <cell r="Q158">
            <v>26666087712.053394</v>
          </cell>
          <cell r="R158">
            <v>27405809302.380371</v>
          </cell>
          <cell r="S158">
            <v>28211976450.655647</v>
          </cell>
          <cell r="T158">
            <v>29038683232.199783</v>
          </cell>
          <cell r="U158">
            <v>29938886086.756126</v>
          </cell>
          <cell r="V158">
            <v>30864007400.902302</v>
          </cell>
          <cell r="W158">
            <v>31816207516.927902</v>
          </cell>
          <cell r="X158">
            <v>32795747374.693962</v>
          </cell>
          <cell r="Y158">
            <v>33802900064.875034</v>
          </cell>
          <cell r="Z158">
            <v>34711951394.768761</v>
          </cell>
          <cell r="AA158">
            <v>35318333218.555458</v>
          </cell>
          <cell r="AB158">
            <v>35746951557.976112</v>
          </cell>
          <cell r="AC158">
            <v>35971528754.947067</v>
          </cell>
          <cell r="AD158">
            <v>35457563517.241638</v>
          </cell>
          <cell r="AE158">
            <v>35029665194.967224</v>
          </cell>
          <cell r="AF158">
            <v>34701841543.151779</v>
          </cell>
          <cell r="AG158">
            <v>34706752595.929123</v>
          </cell>
          <cell r="AH158">
            <v>35117892334.681351</v>
          </cell>
          <cell r="AI158">
            <v>35444177029.970238</v>
          </cell>
          <cell r="AJ158">
            <v>35734655358.277534</v>
          </cell>
          <cell r="AK158">
            <v>35992659975.693153</v>
          </cell>
          <cell r="AL158">
            <v>36025678725.339508</v>
          </cell>
          <cell r="AM158">
            <v>36000235011.904076</v>
          </cell>
          <cell r="AN158">
            <v>35911606497.434006</v>
          </cell>
          <cell r="AO158">
            <v>35754850945.615059</v>
          </cell>
          <cell r="AP158">
            <v>35524795982.078918</v>
          </cell>
          <cell r="AQ158">
            <v>35754028377.893372</v>
          </cell>
          <cell r="AR158">
            <v>35944935111.021896</v>
          </cell>
          <cell r="AS158">
            <v>36140731525.112411</v>
          </cell>
          <cell r="AT158">
            <v>36299645310.94902</v>
          </cell>
          <cell r="AU158">
            <v>36411959007.901375</v>
          </cell>
          <cell r="AV158">
            <v>36481502656.239967</v>
          </cell>
          <cell r="AW158">
            <v>36495284644.245956</v>
          </cell>
          <cell r="AX158">
            <v>36449708398.387627</v>
          </cell>
          <cell r="AY158">
            <v>36339009868.634506</v>
          </cell>
          <cell r="AZ158">
            <v>36158156598.677414</v>
          </cell>
          <cell r="BA158">
            <v>35900881793.007553</v>
          </cell>
          <cell r="BB158">
            <v>35560626839.207336</v>
          </cell>
          <cell r="BC158">
            <v>35132527719.329529</v>
          </cell>
          <cell r="BD158">
            <v>34609493919.655701</v>
          </cell>
          <cell r="BE158">
            <v>33984104752.6502</v>
          </cell>
          <cell r="BF158">
            <v>33249593982.227921</v>
          </cell>
          <cell r="BG158">
            <v>32396880298.659569</v>
          </cell>
          <cell r="BH158">
            <v>31554459515.846375</v>
          </cell>
          <cell r="BI158">
            <v>30433810928.58527</v>
          </cell>
          <cell r="BJ158">
            <v>29170978700.401745</v>
          </cell>
          <cell r="BK158">
            <v>27692341968.924419</v>
          </cell>
          <cell r="BL158">
            <v>26101851674.316574</v>
          </cell>
          <cell r="BM158">
            <v>24299299291.585941</v>
          </cell>
          <cell r="BN158">
            <v>22331810028.593708</v>
          </cell>
          <cell r="BO158">
            <v>20232703505.39537</v>
          </cell>
          <cell r="BP158">
            <v>17866850889.16692</v>
          </cell>
          <cell r="BQ158">
            <v>15971830995.877628</v>
          </cell>
          <cell r="BR158">
            <v>13821568419.934412</v>
          </cell>
          <cell r="BS158">
            <v>11769177640.174709</v>
          </cell>
          <cell r="BT158">
            <v>9525216112.6347218</v>
          </cell>
          <cell r="BU158">
            <v>7077763236.1313076</v>
          </cell>
          <cell r="BV158">
            <v>3686343319.8851843</v>
          </cell>
          <cell r="BW158">
            <v>5.0907135009765625E-2</v>
          </cell>
          <cell r="BX158">
            <v>5.3277654799766296E-2</v>
          </cell>
        </row>
        <row r="181">
          <cell r="C181"/>
          <cell r="D181"/>
          <cell r="E181" t="str">
            <v>t=0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/>
          <cell r="BA181"/>
          <cell r="BB181"/>
          <cell r="BC181"/>
          <cell r="BD181"/>
          <cell r="BE181"/>
          <cell r="BF181"/>
          <cell r="BG181"/>
          <cell r="BH181"/>
          <cell r="BI181"/>
          <cell r="BJ181"/>
          <cell r="BK181"/>
          <cell r="BL181"/>
          <cell r="BM181"/>
          <cell r="BN181"/>
          <cell r="BO181"/>
          <cell r="BP181"/>
          <cell r="BQ181"/>
          <cell r="BR181"/>
          <cell r="BS181"/>
          <cell r="BT181"/>
          <cell r="BU181"/>
          <cell r="BV181"/>
          <cell r="BW181" t="str">
            <v>t=T</v>
          </cell>
        </row>
        <row r="182">
          <cell r="B182" t="str">
            <v>Cost Projections</v>
          </cell>
          <cell r="C182"/>
          <cell r="D182">
            <v>10092450000</v>
          </cell>
          <cell r="E182">
            <v>10078100000</v>
          </cell>
          <cell r="F182">
            <v>9992300000</v>
          </cell>
          <cell r="G182">
            <v>8789730000</v>
          </cell>
          <cell r="H182">
            <v>6920000000</v>
          </cell>
          <cell r="I182">
            <v>6920000000</v>
          </cell>
          <cell r="J182">
            <v>7030000000</v>
          </cell>
          <cell r="K182">
            <v>7280000000</v>
          </cell>
          <cell r="L182">
            <v>8060000000</v>
          </cell>
          <cell r="M182">
            <v>5220000000</v>
          </cell>
          <cell r="N182">
            <v>5150000000</v>
          </cell>
          <cell r="O182">
            <v>5330000000</v>
          </cell>
          <cell r="P182">
            <v>6980000000</v>
          </cell>
          <cell r="Q182">
            <v>4860000000</v>
          </cell>
          <cell r="R182">
            <v>5020000000</v>
          </cell>
          <cell r="S182">
            <v>4700000000</v>
          </cell>
          <cell r="T182">
            <v>4870000000</v>
          </cell>
          <cell r="U182">
            <v>4520000000</v>
          </cell>
          <cell r="V182">
            <v>4690000000</v>
          </cell>
          <cell r="W182">
            <v>4850000000</v>
          </cell>
          <cell r="X182">
            <v>5020000000</v>
          </cell>
          <cell r="Y182">
            <v>5200000000</v>
          </cell>
          <cell r="Z182">
            <v>6650000000</v>
          </cell>
          <cell r="AA182">
            <v>10100000000</v>
          </cell>
          <cell r="AB182">
            <v>12160000000</v>
          </cell>
          <cell r="AC182">
            <v>14400000000</v>
          </cell>
          <cell r="AD182">
            <v>21890000000</v>
          </cell>
          <cell r="AE182">
            <v>20790000000</v>
          </cell>
          <cell r="AF182">
            <v>19590000000</v>
          </cell>
          <cell r="AG182">
            <v>16110000000</v>
          </cell>
          <cell r="AH182">
            <v>12050000000</v>
          </cell>
          <cell r="AI182">
            <v>13090000000</v>
          </cell>
          <cell r="AJ182">
            <v>13600000000</v>
          </cell>
          <cell r="AK182">
            <v>14060000000</v>
          </cell>
          <cell r="AL182">
            <v>16430000000</v>
          </cell>
          <cell r="AM182">
            <v>17030000000</v>
          </cell>
          <cell r="AN182">
            <v>17650000000</v>
          </cell>
          <cell r="AO182">
            <v>18290000000</v>
          </cell>
          <cell r="AP182">
            <v>18950000000</v>
          </cell>
          <cell r="AQ182">
            <v>14250000000</v>
          </cell>
          <cell r="AR182">
            <v>14740000000</v>
          </cell>
          <cell r="AS182">
            <v>14780000000</v>
          </cell>
          <cell r="AT182">
            <v>15240000000</v>
          </cell>
          <cell r="AU182">
            <v>15780000000</v>
          </cell>
          <cell r="AV182">
            <v>16260000000</v>
          </cell>
          <cell r="AW182">
            <v>16850000000</v>
          </cell>
          <cell r="AX182">
            <v>17450000000</v>
          </cell>
          <cell r="AY182">
            <v>18080000000</v>
          </cell>
          <cell r="AZ182">
            <v>18730000000</v>
          </cell>
          <cell r="BA182">
            <v>19410000000</v>
          </cell>
          <cell r="BB182">
            <v>20120000000</v>
          </cell>
          <cell r="BC182">
            <v>20840000000</v>
          </cell>
          <cell r="BD182">
            <v>21590000000</v>
          </cell>
          <cell r="BE182">
            <v>22370000000</v>
          </cell>
          <cell r="BF182">
            <v>23170000000</v>
          </cell>
          <cell r="BG182">
            <v>24010000000</v>
          </cell>
          <cell r="BH182">
            <v>23510000000</v>
          </cell>
          <cell r="BI182">
            <v>25900000000</v>
          </cell>
          <cell r="BJ182">
            <v>26800000000</v>
          </cell>
          <cell r="BK182">
            <v>22696000000</v>
          </cell>
          <cell r="BL182">
            <v>20160000000</v>
          </cell>
          <cell r="BM182">
            <v>21126000000</v>
          </cell>
          <cell r="BN182">
            <v>18594000000</v>
          </cell>
          <cell r="BO182">
            <v>15695000000</v>
          </cell>
          <cell r="BP182">
            <v>13232000000</v>
          </cell>
          <cell r="BQ182">
            <v>8181000000</v>
          </cell>
          <cell r="BR182">
            <v>8682000000</v>
          </cell>
          <cell r="BS182">
            <v>5392000000</v>
          </cell>
          <cell r="BT182">
            <v>5584000000</v>
          </cell>
          <cell r="BU182">
            <v>5662210588.9050465</v>
          </cell>
          <cell r="BV182">
            <v>2949074655.9081478</v>
          </cell>
          <cell r="BW182">
            <v>4.07257080078125E-2</v>
          </cell>
        </row>
        <row r="183">
          <cell r="B183" t="str">
            <v>Fund Balance</v>
          </cell>
          <cell r="C183">
            <v>21814315882.301208</v>
          </cell>
          <cell r="D183">
            <v>21820866948.891895</v>
          </cell>
          <cell r="E183">
            <v>21829158069.636501</v>
          </cell>
          <cell r="F183">
            <v>21846415271.149601</v>
          </cell>
          <cell r="G183">
            <v>21984733064.098339</v>
          </cell>
          <cell r="H183">
            <v>22316464704.001663</v>
          </cell>
          <cell r="I183">
            <v>22663643617.007458</v>
          </cell>
          <cell r="J183">
            <v>23015989114.202152</v>
          </cell>
          <cell r="K183">
            <v>23359741780.526627</v>
          </cell>
          <cell r="L183">
            <v>23641501485.908226</v>
          </cell>
          <cell r="M183">
            <v>24220381492.746658</v>
          </cell>
          <cell r="N183">
            <v>24833217377.419956</v>
          </cell>
          <cell r="O183">
            <v>25456590314.755161</v>
          </cell>
          <cell r="P183">
            <v>25943990968.622059</v>
          </cell>
          <cell r="Q183">
            <v>26666087712.053394</v>
          </cell>
          <cell r="R183">
            <v>27405809302.380371</v>
          </cell>
          <cell r="S183">
            <v>28211976450.655647</v>
          </cell>
          <cell r="T183">
            <v>29038683232.199783</v>
          </cell>
          <cell r="U183">
            <v>29938886086.756126</v>
          </cell>
          <cell r="V183">
            <v>30864007400.902302</v>
          </cell>
          <cell r="W183">
            <v>31816207516.927902</v>
          </cell>
          <cell r="X183">
            <v>32795747374.693962</v>
          </cell>
          <cell r="Y183">
            <v>33802900064.875034</v>
          </cell>
          <cell r="Z183">
            <v>34711951394.768761</v>
          </cell>
          <cell r="AA183">
            <v>35318333218.555458</v>
          </cell>
          <cell r="AB183">
            <v>35746951557.976112</v>
          </cell>
          <cell r="AC183">
            <v>35971528754.947067</v>
          </cell>
          <cell r="AD183">
            <v>35457563517.241638</v>
          </cell>
          <cell r="AE183">
            <v>35029665194.967224</v>
          </cell>
          <cell r="AF183">
            <v>34701841543.151779</v>
          </cell>
          <cell r="AG183">
            <v>34706752595.929123</v>
          </cell>
          <cell r="AH183">
            <v>35117892334.681351</v>
          </cell>
          <cell r="AI183">
            <v>35444177029.970238</v>
          </cell>
          <cell r="AJ183">
            <v>35734655358.277534</v>
          </cell>
          <cell r="AK183">
            <v>35992659975.693153</v>
          </cell>
          <cell r="AL183">
            <v>36025678725.339508</v>
          </cell>
          <cell r="AM183">
            <v>36000235011.904076</v>
          </cell>
          <cell r="AN183">
            <v>35911606497.434006</v>
          </cell>
          <cell r="AO183">
            <v>35754850945.615059</v>
          </cell>
          <cell r="AP183">
            <v>35524795982.078918</v>
          </cell>
          <cell r="AQ183">
            <v>35754028377.893372</v>
          </cell>
          <cell r="AR183">
            <v>35944935111.021896</v>
          </cell>
          <cell r="AS183">
            <v>36140731525.112411</v>
          </cell>
          <cell r="AT183">
            <v>36299645310.94902</v>
          </cell>
          <cell r="AU183">
            <v>36411959007.901375</v>
          </cell>
          <cell r="AV183">
            <v>36481502656.239967</v>
          </cell>
          <cell r="AW183">
            <v>36495284644.245956</v>
          </cell>
          <cell r="AX183">
            <v>36449708398.387627</v>
          </cell>
          <cell r="AY183">
            <v>36339009868.634506</v>
          </cell>
          <cell r="AZ183">
            <v>36158156598.677414</v>
          </cell>
          <cell r="BA183">
            <v>35900881793.007553</v>
          </cell>
          <cell r="BB183">
            <v>35560626839.207336</v>
          </cell>
          <cell r="BC183">
            <v>35132527719.329529</v>
          </cell>
          <cell r="BD183">
            <v>34609493919.655701</v>
          </cell>
          <cell r="BE183">
            <v>33984104752.6502</v>
          </cell>
          <cell r="BF183">
            <v>33249593982.227921</v>
          </cell>
          <cell r="BG183">
            <v>32396880298.659569</v>
          </cell>
          <cell r="BH183">
            <v>31554459515.846375</v>
          </cell>
          <cell r="BI183">
            <v>30433810928.58527</v>
          </cell>
          <cell r="BJ183">
            <v>29170978700.401745</v>
          </cell>
          <cell r="BK183">
            <v>27692341968.924419</v>
          </cell>
          <cell r="BL183">
            <v>26101851674.316574</v>
          </cell>
          <cell r="BM183">
            <v>24299299291.585941</v>
          </cell>
          <cell r="BN183">
            <v>22331810028.593708</v>
          </cell>
          <cell r="BO183">
            <v>20232703505.39537</v>
          </cell>
          <cell r="BP183">
            <v>17866850889.16692</v>
          </cell>
          <cell r="BQ183">
            <v>15971830995.877628</v>
          </cell>
          <cell r="BR183">
            <v>13821568419.934412</v>
          </cell>
          <cell r="BS183">
            <v>11769177640.174709</v>
          </cell>
          <cell r="BT183">
            <v>9525216112.6347218</v>
          </cell>
          <cell r="BU183">
            <v>7077763236.1313076</v>
          </cell>
          <cell r="BV183">
            <v>3686343319.8851843</v>
          </cell>
          <cell r="BW183">
            <v>5.0907135009765625E-2</v>
          </cell>
        </row>
        <row r="184">
          <cell r="B184" t="str">
            <v>Least possible required ROI</v>
          </cell>
          <cell r="C184">
            <v>26800000000</v>
          </cell>
          <cell r="D184">
            <v>26800000000</v>
          </cell>
          <cell r="E184">
            <v>26800000000</v>
          </cell>
          <cell r="F184">
            <v>26800000000</v>
          </cell>
          <cell r="G184">
            <v>26800000000</v>
          </cell>
          <cell r="H184">
            <v>26800000000</v>
          </cell>
          <cell r="I184">
            <v>26800000000</v>
          </cell>
          <cell r="J184">
            <v>26800000000</v>
          </cell>
          <cell r="K184">
            <v>26800000000</v>
          </cell>
          <cell r="L184">
            <v>26800000000</v>
          </cell>
          <cell r="M184">
            <v>26800000000</v>
          </cell>
          <cell r="N184">
            <v>26800000000</v>
          </cell>
          <cell r="O184">
            <v>26800000000</v>
          </cell>
          <cell r="P184">
            <v>26800000000</v>
          </cell>
          <cell r="Q184">
            <v>26800000000</v>
          </cell>
          <cell r="R184">
            <v>26800000000</v>
          </cell>
          <cell r="S184">
            <v>26800000000</v>
          </cell>
          <cell r="T184">
            <v>26800000000</v>
          </cell>
          <cell r="U184">
            <v>26800000000</v>
          </cell>
          <cell r="V184">
            <v>26800000000</v>
          </cell>
          <cell r="W184">
            <v>26800000000</v>
          </cell>
          <cell r="X184">
            <v>26800000000</v>
          </cell>
          <cell r="Y184">
            <v>26800000000</v>
          </cell>
          <cell r="Z184">
            <v>26800000000</v>
          </cell>
          <cell r="AA184">
            <v>26800000000</v>
          </cell>
          <cell r="AB184">
            <v>26800000000</v>
          </cell>
          <cell r="AC184">
            <v>26800000000</v>
          </cell>
          <cell r="AD184">
            <v>26800000000</v>
          </cell>
          <cell r="AE184">
            <v>26800000000</v>
          </cell>
          <cell r="AF184">
            <v>26800000000</v>
          </cell>
          <cell r="AG184">
            <v>26800000000</v>
          </cell>
          <cell r="AH184">
            <v>26800000000</v>
          </cell>
          <cell r="AI184">
            <v>26800000000</v>
          </cell>
          <cell r="AJ184">
            <v>26800000000</v>
          </cell>
          <cell r="AK184">
            <v>26800000000</v>
          </cell>
          <cell r="AL184">
            <v>26800000000</v>
          </cell>
          <cell r="AM184">
            <v>26800000000</v>
          </cell>
          <cell r="AN184">
            <v>26800000000</v>
          </cell>
          <cell r="AO184">
            <v>26800000000</v>
          </cell>
          <cell r="AP184">
            <v>26800000000</v>
          </cell>
          <cell r="AQ184">
            <v>26800000000</v>
          </cell>
          <cell r="AR184">
            <v>26800000000</v>
          </cell>
          <cell r="AS184">
            <v>26800000000</v>
          </cell>
          <cell r="AT184">
            <v>26800000000</v>
          </cell>
          <cell r="AU184">
            <v>26800000000</v>
          </cell>
          <cell r="AV184">
            <v>26800000000</v>
          </cell>
          <cell r="AW184">
            <v>26800000000</v>
          </cell>
          <cell r="AX184">
            <v>26800000000</v>
          </cell>
          <cell r="AY184">
            <v>26800000000</v>
          </cell>
          <cell r="AZ184">
            <v>26800000000</v>
          </cell>
          <cell r="BA184">
            <v>26800000000</v>
          </cell>
          <cell r="BB184">
            <v>26800000000</v>
          </cell>
          <cell r="BC184">
            <v>26800000000</v>
          </cell>
          <cell r="BD184">
            <v>26800000000</v>
          </cell>
          <cell r="BE184">
            <v>26800000000</v>
          </cell>
          <cell r="BF184">
            <v>26800000000</v>
          </cell>
          <cell r="BG184">
            <v>26800000000</v>
          </cell>
          <cell r="BH184">
            <v>26800000000</v>
          </cell>
          <cell r="BI184">
            <v>26800000000</v>
          </cell>
          <cell r="BJ184">
            <v>26800000000</v>
          </cell>
          <cell r="BK184">
            <v>26800000000</v>
          </cell>
          <cell r="BL184">
            <v>26800000000</v>
          </cell>
          <cell r="BM184">
            <v>26800000000</v>
          </cell>
          <cell r="BN184">
            <v>26800000000</v>
          </cell>
          <cell r="BO184">
            <v>26800000000</v>
          </cell>
          <cell r="BP184">
            <v>26800000000</v>
          </cell>
          <cell r="BQ184">
            <v>26800000000</v>
          </cell>
          <cell r="BR184">
            <v>26800000000</v>
          </cell>
          <cell r="BS184">
            <v>26800000000</v>
          </cell>
          <cell r="BT184">
            <v>26800000000</v>
          </cell>
          <cell r="BU184">
            <v>26800000000</v>
          </cell>
          <cell r="BV184">
            <v>26800000000</v>
          </cell>
          <cell r="BW184">
            <v>26800000000</v>
          </cell>
        </row>
        <row r="185">
          <cell r="B185" t="str">
            <v>Current ROI of Fund</v>
          </cell>
          <cell r="C185">
            <v>29170978700.401745</v>
          </cell>
          <cell r="D185">
            <v>29170978700.401745</v>
          </cell>
          <cell r="E185">
            <v>29170978700.401745</v>
          </cell>
          <cell r="F185">
            <v>29170978700.401745</v>
          </cell>
          <cell r="G185">
            <v>29170978700.401745</v>
          </cell>
          <cell r="H185">
            <v>29170978700.401745</v>
          </cell>
          <cell r="I185">
            <v>29170978700.401745</v>
          </cell>
          <cell r="J185">
            <v>29170978700.401745</v>
          </cell>
          <cell r="K185">
            <v>29170978700.401745</v>
          </cell>
          <cell r="L185">
            <v>29170978700.401745</v>
          </cell>
          <cell r="M185">
            <v>29170978700.401745</v>
          </cell>
          <cell r="N185">
            <v>29170978700.401745</v>
          </cell>
          <cell r="O185">
            <v>29170978700.401745</v>
          </cell>
          <cell r="P185">
            <v>29170978700.401745</v>
          </cell>
          <cell r="Q185">
            <v>29170978700.401745</v>
          </cell>
          <cell r="R185">
            <v>29170978700.401745</v>
          </cell>
          <cell r="S185">
            <v>29170978700.401745</v>
          </cell>
          <cell r="T185">
            <v>29170978700.401745</v>
          </cell>
          <cell r="U185">
            <v>29170978700.401745</v>
          </cell>
          <cell r="V185">
            <v>29170978700.401745</v>
          </cell>
          <cell r="W185">
            <v>29170978700.401745</v>
          </cell>
          <cell r="X185">
            <v>29170978700.401745</v>
          </cell>
          <cell r="Y185">
            <v>29170978700.401745</v>
          </cell>
          <cell r="Z185">
            <v>29170978700.401745</v>
          </cell>
          <cell r="AA185">
            <v>29170978700.401745</v>
          </cell>
          <cell r="AB185">
            <v>29170978700.401745</v>
          </cell>
          <cell r="AC185">
            <v>29170978700.401745</v>
          </cell>
          <cell r="AD185">
            <v>29170978700.401745</v>
          </cell>
          <cell r="AE185">
            <v>29170978700.401745</v>
          </cell>
          <cell r="AF185">
            <v>29170978700.401745</v>
          </cell>
          <cell r="AG185">
            <v>29170978700.401745</v>
          </cell>
          <cell r="AH185">
            <v>29170978700.401745</v>
          </cell>
          <cell r="AI185">
            <v>29170978700.401745</v>
          </cell>
          <cell r="AJ185">
            <v>29170978700.401745</v>
          </cell>
          <cell r="AK185">
            <v>29170978700.401745</v>
          </cell>
          <cell r="AL185">
            <v>29170978700.401745</v>
          </cell>
          <cell r="AM185">
            <v>29170978700.401745</v>
          </cell>
          <cell r="AN185">
            <v>29170978700.401745</v>
          </cell>
          <cell r="AO185">
            <v>29170978700.401745</v>
          </cell>
          <cell r="AP185">
            <v>29170978700.401745</v>
          </cell>
          <cell r="AQ185">
            <v>29170978700.401745</v>
          </cell>
          <cell r="AR185">
            <v>29170978700.401745</v>
          </cell>
          <cell r="AS185">
            <v>29170978700.401745</v>
          </cell>
          <cell r="AT185">
            <v>29170978700.401745</v>
          </cell>
          <cell r="AU185">
            <v>29170978700.401745</v>
          </cell>
          <cell r="AV185">
            <v>29170978700.401745</v>
          </cell>
          <cell r="AW185">
            <v>29170978700.401745</v>
          </cell>
          <cell r="AX185">
            <v>29170978700.401745</v>
          </cell>
          <cell r="AY185">
            <v>29170978700.401745</v>
          </cell>
          <cell r="AZ185">
            <v>29170978700.401745</v>
          </cell>
          <cell r="BA185">
            <v>29170978700.401745</v>
          </cell>
          <cell r="BB185">
            <v>29170978700.401745</v>
          </cell>
          <cell r="BC185">
            <v>29170978700.401745</v>
          </cell>
          <cell r="BD185">
            <v>29170978700.401745</v>
          </cell>
          <cell r="BE185">
            <v>29170978700.401745</v>
          </cell>
          <cell r="BF185">
            <v>29170978700.401745</v>
          </cell>
          <cell r="BG185">
            <v>29170978700.401745</v>
          </cell>
          <cell r="BH185">
            <v>29170978700.401745</v>
          </cell>
          <cell r="BI185">
            <v>29170978700.401745</v>
          </cell>
          <cell r="BJ185">
            <v>29170978700.401745</v>
          </cell>
          <cell r="BK185">
            <v>29170978700.401745</v>
          </cell>
          <cell r="BL185">
            <v>29170978700.401745</v>
          </cell>
          <cell r="BM185">
            <v>29170978700.401745</v>
          </cell>
          <cell r="BN185">
            <v>29170978700.401745</v>
          </cell>
          <cell r="BO185">
            <v>29170978700.401745</v>
          </cell>
          <cell r="BP185">
            <v>29170978700.401745</v>
          </cell>
          <cell r="BQ185">
            <v>29170978700.401745</v>
          </cell>
          <cell r="BR185">
            <v>29170978700.401745</v>
          </cell>
          <cell r="BS185">
            <v>29170978700.401745</v>
          </cell>
          <cell r="BT185">
            <v>29170978700.401745</v>
          </cell>
          <cell r="BU185">
            <v>29170978700.401745</v>
          </cell>
          <cell r="BV185">
            <v>29170978700.401745</v>
          </cell>
          <cell r="BW185">
            <v>29170978700.401745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A103-1BCE-4D5C-A7E3-C6B8204EC81C}">
  <dimension ref="A1:O18"/>
  <sheetViews>
    <sheetView tabSelected="1" workbookViewId="0">
      <selection activeCell="J10" sqref="J10"/>
    </sheetView>
  </sheetViews>
  <sheetFormatPr defaultRowHeight="14.4" x14ac:dyDescent="0.3"/>
  <cols>
    <col min="1" max="1" width="12.88671875" customWidth="1"/>
    <col min="2" max="15" width="17.109375" customWidth="1"/>
    <col min="16" max="16" width="18" customWidth="1"/>
  </cols>
  <sheetData>
    <row r="1" spans="1:15" ht="59.4" customHeight="1" x14ac:dyDescent="0.3">
      <c r="A1" s="82" t="s">
        <v>280</v>
      </c>
      <c r="B1" s="86" t="s">
        <v>287</v>
      </c>
      <c r="C1" s="87"/>
      <c r="D1" s="86" t="s">
        <v>286</v>
      </c>
      <c r="E1" s="87"/>
      <c r="F1" s="88" t="s">
        <v>281</v>
      </c>
      <c r="G1" s="89"/>
      <c r="H1" s="86" t="s">
        <v>282</v>
      </c>
      <c r="I1" s="87"/>
      <c r="J1" s="86" t="s">
        <v>283</v>
      </c>
      <c r="K1" s="87"/>
      <c r="L1" s="86" t="s">
        <v>284</v>
      </c>
      <c r="M1" s="87"/>
      <c r="N1" s="86" t="s">
        <v>285</v>
      </c>
      <c r="O1" s="87"/>
    </row>
    <row r="2" spans="1:15" ht="59.4" customHeight="1" x14ac:dyDescent="0.3">
      <c r="A2" s="82" t="s">
        <v>272</v>
      </c>
      <c r="B2" s="84" t="s">
        <v>288</v>
      </c>
      <c r="C2" s="85" t="s">
        <v>289</v>
      </c>
      <c r="D2" s="84" t="s">
        <v>288</v>
      </c>
      <c r="E2" s="85" t="s">
        <v>289</v>
      </c>
      <c r="F2" s="84" t="s">
        <v>288</v>
      </c>
      <c r="G2" s="85" t="s">
        <v>289</v>
      </c>
      <c r="H2" s="84" t="s">
        <v>288</v>
      </c>
      <c r="I2" s="85" t="s">
        <v>289</v>
      </c>
      <c r="J2" s="84" t="s">
        <v>288</v>
      </c>
      <c r="K2" s="85" t="s">
        <v>289</v>
      </c>
      <c r="L2" s="84" t="s">
        <v>288</v>
      </c>
      <c r="M2" s="85" t="s">
        <v>289</v>
      </c>
      <c r="N2" s="84" t="s">
        <v>288</v>
      </c>
      <c r="O2" s="85" t="s">
        <v>289</v>
      </c>
    </row>
    <row r="3" spans="1:15" ht="36" customHeight="1" x14ac:dyDescent="0.3">
      <c r="A3" s="83" t="s">
        <v>273</v>
      </c>
      <c r="B3" s="78">
        <v>18988300257.610001</v>
      </c>
      <c r="C3" s="79">
        <v>-2423467742.3899999</v>
      </c>
      <c r="D3" s="78">
        <v>21213779077.580002</v>
      </c>
      <c r="E3" s="79">
        <v>-197988922.41999999</v>
      </c>
      <c r="F3" s="78">
        <v>23860441616.669998</v>
      </c>
      <c r="G3" s="79">
        <v>2448673616.6700001</v>
      </c>
      <c r="H3" s="78">
        <v>27023720545.330002</v>
      </c>
      <c r="I3" s="79">
        <v>5611952545.3299999</v>
      </c>
      <c r="J3" s="78">
        <v>30823145711.259998</v>
      </c>
      <c r="K3" s="79">
        <v>9411377711.2600002</v>
      </c>
      <c r="L3" s="78">
        <v>35408929632.220001</v>
      </c>
      <c r="M3" s="79">
        <v>13997161632.219999</v>
      </c>
      <c r="N3" s="78">
        <v>40970468759.720001</v>
      </c>
      <c r="O3" s="79">
        <v>19558700759.720001</v>
      </c>
    </row>
    <row r="4" spans="1:15" ht="36" customHeight="1" x14ac:dyDescent="0.3">
      <c r="A4" s="83" t="s">
        <v>274</v>
      </c>
      <c r="B4" s="78">
        <v>21503439775.790001</v>
      </c>
      <c r="C4" s="79">
        <v>91671775.790000007</v>
      </c>
      <c r="D4" s="78">
        <v>24624333306.57</v>
      </c>
      <c r="E4" s="79">
        <v>3212565306.5700002</v>
      </c>
      <c r="F4" s="78">
        <v>28494593665.110001</v>
      </c>
      <c r="G4" s="79">
        <v>7082825665.1099997</v>
      </c>
      <c r="H4" s="78">
        <v>33333402416.700001</v>
      </c>
      <c r="I4" s="79">
        <v>11921634416.700001</v>
      </c>
      <c r="J4" s="78">
        <v>39432011846.82</v>
      </c>
      <c r="K4" s="79">
        <v>18020243846.82</v>
      </c>
      <c r="L4" s="78">
        <v>47179437849.099998</v>
      </c>
      <c r="M4" s="79">
        <v>25767669849.099998</v>
      </c>
      <c r="N4" s="78">
        <v>57097882134.089996</v>
      </c>
      <c r="O4" s="79">
        <v>35686114134.089996</v>
      </c>
    </row>
    <row r="5" spans="1:15" ht="36" customHeight="1" x14ac:dyDescent="0.3">
      <c r="A5" s="83" t="s">
        <v>275</v>
      </c>
      <c r="B5" s="78">
        <v>23878692806.779999</v>
      </c>
      <c r="C5" s="79">
        <v>2466924806.7800002</v>
      </c>
      <c r="D5" s="78">
        <v>27852500578.470001</v>
      </c>
      <c r="E5" s="79">
        <v>6440732578.4700003</v>
      </c>
      <c r="F5" s="78">
        <v>32929254098.110001</v>
      </c>
      <c r="G5" s="79">
        <v>11517486098.110001</v>
      </c>
      <c r="H5" s="78">
        <v>39484663633.610001</v>
      </c>
      <c r="I5" s="79">
        <v>18072895633.610001</v>
      </c>
      <c r="J5" s="78">
        <v>48038706859.050003</v>
      </c>
      <c r="K5" s="79">
        <v>26626938859.049999</v>
      </c>
      <c r="L5" s="78">
        <v>59315671523.5</v>
      </c>
      <c r="M5" s="79">
        <v>37903903523.5</v>
      </c>
      <c r="N5" s="78">
        <v>74330706528.289993</v>
      </c>
      <c r="O5" s="79">
        <v>52918938528.290001</v>
      </c>
    </row>
    <row r="6" spans="1:15" ht="36" customHeight="1" x14ac:dyDescent="0.3">
      <c r="A6" s="83" t="s">
        <v>276</v>
      </c>
      <c r="B6" s="78">
        <v>25256452004.689999</v>
      </c>
      <c r="C6" s="79">
        <v>3844684004.6900001</v>
      </c>
      <c r="D6" s="78">
        <v>29933367436.43</v>
      </c>
      <c r="E6" s="79">
        <v>8521599436.4300003</v>
      </c>
      <c r="F6" s="78">
        <v>36079203634.470001</v>
      </c>
      <c r="G6" s="79">
        <v>14667435634.469999</v>
      </c>
      <c r="H6" s="78">
        <v>44263927146.110001</v>
      </c>
      <c r="I6" s="79">
        <v>22852159146.110001</v>
      </c>
      <c r="J6" s="78">
        <v>55306897283.589996</v>
      </c>
      <c r="K6" s="79">
        <v>33895129283.59</v>
      </c>
      <c r="L6" s="78">
        <v>70394900445.550003</v>
      </c>
      <c r="M6" s="79">
        <v>48983132445.550003</v>
      </c>
      <c r="N6" s="78">
        <v>91259296623.979996</v>
      </c>
      <c r="O6" s="79">
        <v>69847528623.979996</v>
      </c>
    </row>
    <row r="7" spans="1:15" ht="36" customHeight="1" x14ac:dyDescent="0.3">
      <c r="A7" s="83" t="s">
        <v>277</v>
      </c>
      <c r="B7" s="78">
        <v>28822423067.98</v>
      </c>
      <c r="C7" s="79">
        <v>7410655067.9799995</v>
      </c>
      <c r="D7" s="78">
        <v>34042874793.07</v>
      </c>
      <c r="E7" s="79">
        <v>12631106793.07</v>
      </c>
      <c r="F7" s="78">
        <v>40869070555.360001</v>
      </c>
      <c r="G7" s="79">
        <v>19457302555.360001</v>
      </c>
      <c r="H7" s="78">
        <v>49929922026.059998</v>
      </c>
      <c r="I7" s="79">
        <v>28518154026.060001</v>
      </c>
      <c r="J7" s="78">
        <v>62137986470.290001</v>
      </c>
      <c r="K7" s="79">
        <v>40726218470.290001</v>
      </c>
      <c r="L7" s="78">
        <v>78829416270.360001</v>
      </c>
      <c r="M7" s="79">
        <v>57417648270.360001</v>
      </c>
      <c r="N7" s="78">
        <v>101977402955.47</v>
      </c>
      <c r="O7" s="79">
        <v>80565634955.470001</v>
      </c>
    </row>
    <row r="8" spans="1:15" ht="36" customHeight="1" x14ac:dyDescent="0.3">
      <c r="A8" s="83" t="s">
        <v>278</v>
      </c>
      <c r="B8" s="78">
        <v>29794266359.68</v>
      </c>
      <c r="C8" s="79">
        <v>8382498359.6800003</v>
      </c>
      <c r="D8" s="78">
        <v>35963190606.510002</v>
      </c>
      <c r="E8" s="79">
        <v>14551422606.51</v>
      </c>
      <c r="F8" s="78">
        <v>44516718591.339996</v>
      </c>
      <c r="G8" s="79">
        <v>23104950591.34</v>
      </c>
      <c r="H8" s="78">
        <v>56715502952.43</v>
      </c>
      <c r="I8" s="79">
        <v>35303734952.43</v>
      </c>
      <c r="J8" s="78">
        <v>74622313124.630005</v>
      </c>
      <c r="K8" s="79">
        <v>53210545124.629997</v>
      </c>
      <c r="L8" s="78">
        <v>101674339118.34</v>
      </c>
      <c r="M8" s="79">
        <v>80262571118.339996</v>
      </c>
      <c r="N8" s="78">
        <v>143695678828.10999</v>
      </c>
      <c r="O8" s="79">
        <v>122283910828.11</v>
      </c>
    </row>
    <row r="9" spans="1:15" ht="36" customHeight="1" x14ac:dyDescent="0.3">
      <c r="A9" s="83" t="s">
        <v>279</v>
      </c>
      <c r="B9" s="80">
        <v>24844358920.209999</v>
      </c>
      <c r="C9" s="81">
        <v>3432590920.21</v>
      </c>
      <c r="D9" s="80">
        <v>30228388466.790001</v>
      </c>
      <c r="E9" s="81">
        <v>8816620466.7900009</v>
      </c>
      <c r="F9" s="80">
        <v>37796601619.379997</v>
      </c>
      <c r="G9" s="81">
        <v>16384833619.379999</v>
      </c>
      <c r="H9" s="80">
        <v>48821206914.889999</v>
      </c>
      <c r="I9" s="81">
        <v>27409438914.889999</v>
      </c>
      <c r="J9" s="80">
        <v>65527818243.75</v>
      </c>
      <c r="K9" s="81">
        <v>44116050243.75</v>
      </c>
      <c r="L9" s="80">
        <v>91939079541.929993</v>
      </c>
      <c r="M9" s="81">
        <v>70527311541.929993</v>
      </c>
      <c r="N9" s="80">
        <v>135547681728.25</v>
      </c>
      <c r="O9" s="81">
        <v>114135913728.25</v>
      </c>
    </row>
    <row r="10" spans="1:15" ht="36" customHeight="1" x14ac:dyDescent="0.3">
      <c r="I10" s="77"/>
    </row>
    <row r="11" spans="1:15" x14ac:dyDescent="0.3">
      <c r="D11" s="76"/>
      <c r="E11" s="76"/>
      <c r="F11" s="76"/>
    </row>
    <row r="12" spans="1:15" x14ac:dyDescent="0.3">
      <c r="D12" s="77"/>
    </row>
    <row r="13" spans="1:15" x14ac:dyDescent="0.3">
      <c r="D13" s="77"/>
    </row>
    <row r="14" spans="1:15" x14ac:dyDescent="0.3">
      <c r="D14" s="77"/>
    </row>
    <row r="15" spans="1:15" x14ac:dyDescent="0.3">
      <c r="D15" s="77"/>
    </row>
    <row r="16" spans="1:15" x14ac:dyDescent="0.3">
      <c r="D16" s="77"/>
    </row>
    <row r="17" spans="4:4" x14ac:dyDescent="0.3">
      <c r="D17" s="77"/>
    </row>
    <row r="18" spans="4:4" x14ac:dyDescent="0.3">
      <c r="D18" s="77"/>
    </row>
  </sheetData>
  <mergeCells count="7">
    <mergeCell ref="L1:M1"/>
    <mergeCell ref="N1:O1"/>
    <mergeCell ref="D1:E1"/>
    <mergeCell ref="B1:C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F7DC-8D3E-49C8-921C-5E354FA235C4}">
  <dimension ref="A1:CK133"/>
  <sheetViews>
    <sheetView topLeftCell="A51" zoomScale="80" zoomScaleNormal="80" workbookViewId="0">
      <selection activeCell="F48" sqref="F48"/>
    </sheetView>
  </sheetViews>
  <sheetFormatPr defaultColWidth="20" defaultRowHeight="35.4" customHeight="1" x14ac:dyDescent="0.3"/>
  <cols>
    <col min="1" max="16384" width="20" style="1"/>
  </cols>
  <sheetData>
    <row r="1" spans="1:80" ht="48.75" customHeight="1" x14ac:dyDescent="0.3">
      <c r="A1" s="90" t="s">
        <v>217</v>
      </c>
      <c r="B1" s="90"/>
      <c r="C1" s="90"/>
      <c r="D1" s="90"/>
      <c r="E1" s="63"/>
      <c r="CB1" s="2"/>
    </row>
    <row r="2" spans="1:80" ht="51" customHeight="1" x14ac:dyDescent="0.3">
      <c r="A2" s="3" t="s">
        <v>142</v>
      </c>
      <c r="B2" s="63"/>
      <c r="C2" s="63"/>
      <c r="D2" s="63"/>
      <c r="E2" s="63"/>
      <c r="CB2" s="2"/>
    </row>
    <row r="3" spans="1:80" ht="35.4" customHeight="1" x14ac:dyDescent="0.3">
      <c r="A3" s="4" t="s">
        <v>0</v>
      </c>
      <c r="B3" s="5" t="s">
        <v>268</v>
      </c>
      <c r="C3" s="6"/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2"/>
    </row>
    <row r="4" spans="1:80" ht="35.4" customHeight="1" x14ac:dyDescent="0.3">
      <c r="A4" s="7" t="s">
        <v>122</v>
      </c>
      <c r="B4" s="8">
        <f>SUM(C4:CA4)</f>
        <v>25525720.909899075</v>
      </c>
      <c r="C4" s="8"/>
      <c r="D4" s="8">
        <f t="shared" ref="D4:BN4" si="0">G71</f>
        <v>131053.64359749419</v>
      </c>
      <c r="E4" s="8">
        <f t="shared" si="0"/>
        <v>134297.76714344768</v>
      </c>
      <c r="F4" s="8">
        <f t="shared" si="0"/>
        <v>139134.52808667239</v>
      </c>
      <c r="G4" s="8">
        <f t="shared" si="0"/>
        <v>145729.50227165929</v>
      </c>
      <c r="H4" s="8">
        <f t="shared" si="0"/>
        <v>149336.91444794016</v>
      </c>
      <c r="I4" s="8">
        <f t="shared" si="0"/>
        <v>159815.81812287433</v>
      </c>
      <c r="J4" s="8">
        <f t="shared" si="0"/>
        <v>156764.61588340707</v>
      </c>
      <c r="K4" s="8">
        <f t="shared" si="0"/>
        <v>158760.85016102574</v>
      </c>
      <c r="L4" s="8">
        <f t="shared" si="0"/>
        <v>160697.53545055556</v>
      </c>
      <c r="M4" s="8">
        <f t="shared" si="0"/>
        <v>166485.08932931439</v>
      </c>
      <c r="N4" s="8">
        <f t="shared" si="0"/>
        <v>168422.70469220926</v>
      </c>
      <c r="O4" s="8">
        <f t="shared" si="0"/>
        <v>180795.29469176687</v>
      </c>
      <c r="P4" s="8">
        <f t="shared" si="0"/>
        <v>182950.7042405649</v>
      </c>
      <c r="Q4" s="8">
        <f t="shared" si="0"/>
        <v>191796.13556826222</v>
      </c>
      <c r="R4" s="8">
        <f t="shared" si="0"/>
        <v>198703.71174998034</v>
      </c>
      <c r="S4" s="8">
        <f t="shared" si="0"/>
        <v>208281.94879492058</v>
      </c>
      <c r="T4" s="8">
        <f t="shared" si="0"/>
        <v>215783.2648371594</v>
      </c>
      <c r="U4" s="8">
        <f t="shared" si="0"/>
        <v>223554.74227692263</v>
      </c>
      <c r="V4" s="8">
        <f t="shared" si="0"/>
        <v>231606.11103097457</v>
      </c>
      <c r="W4" s="8">
        <f t="shared" si="0"/>
        <v>239947.45144097728</v>
      </c>
      <c r="X4" s="8">
        <f t="shared" si="0"/>
        <v>248589.20689411438</v>
      </c>
      <c r="Y4" s="8">
        <f t="shared" si="0"/>
        <v>257542.19689824726</v>
      </c>
      <c r="Z4" s="8">
        <f t="shared" si="0"/>
        <v>266817.63062797702</v>
      </c>
      <c r="AA4" s="8">
        <f t="shared" si="0"/>
        <v>276427.12095856975</v>
      </c>
      <c r="AB4" s="8">
        <f t="shared" si="0"/>
        <v>286382.69900531683</v>
      </c>
      <c r="AC4" s="8">
        <f t="shared" si="0"/>
        <v>269097.12414592539</v>
      </c>
      <c r="AD4" s="8">
        <f t="shared" si="0"/>
        <v>278788.71089146577</v>
      </c>
      <c r="AE4" s="8">
        <f t="shared" si="0"/>
        <v>288829.34207196411</v>
      </c>
      <c r="AF4" s="8">
        <f t="shared" si="0"/>
        <v>299231.58859255427</v>
      </c>
      <c r="AG4" s="8">
        <f t="shared" si="0"/>
        <v>310008.47410203289</v>
      </c>
      <c r="AH4" s="8">
        <f t="shared" si="0"/>
        <v>312938.27357290953</v>
      </c>
      <c r="AI4" s="8">
        <f t="shared" si="0"/>
        <v>302879.28123570763</v>
      </c>
      <c r="AJ4" s="8">
        <f t="shared" si="0"/>
        <v>313787.53912526782</v>
      </c>
      <c r="AK4" s="8">
        <f t="shared" si="0"/>
        <v>325088.66010437219</v>
      </c>
      <c r="AL4" s="8">
        <f t="shared" si="0"/>
        <v>336796.79321576317</v>
      </c>
      <c r="AM4" s="8">
        <f t="shared" si="0"/>
        <v>348926.5970827876</v>
      </c>
      <c r="AN4" s="8">
        <f t="shared" si="0"/>
        <v>361493.25826204359</v>
      </c>
      <c r="AO4" s="8">
        <f t="shared" si="0"/>
        <v>374512.51025700272</v>
      </c>
      <c r="AP4" s="8">
        <f t="shared" si="0"/>
        <v>388000.65321641078</v>
      </c>
      <c r="AQ4" s="8">
        <f t="shared" si="0"/>
        <v>384989.73317274463</v>
      </c>
      <c r="AR4" s="8">
        <f t="shared" si="0"/>
        <v>398855.21541090769</v>
      </c>
      <c r="AS4" s="8">
        <f t="shared" si="0"/>
        <v>364605.94038085995</v>
      </c>
      <c r="AT4" s="8">
        <f t="shared" si="0"/>
        <v>377737.29624486476</v>
      </c>
      <c r="AU4" s="8">
        <f t="shared" si="0"/>
        <v>391341.58051658282</v>
      </c>
      <c r="AV4" s="8">
        <f t="shared" si="0"/>
        <v>405435.82580720366</v>
      </c>
      <c r="AW4" s="8">
        <f t="shared" si="0"/>
        <v>420037.67816081533</v>
      </c>
      <c r="AX4" s="8">
        <f t="shared" si="0"/>
        <v>435165.41914731276</v>
      </c>
      <c r="AY4" s="8">
        <f t="shared" si="0"/>
        <v>450837.98875098705</v>
      </c>
      <c r="AZ4" s="8">
        <f t="shared" si="0"/>
        <v>467075.00908345164</v>
      </c>
      <c r="BA4" s="8">
        <f t="shared" si="0"/>
        <v>483896.80895059393</v>
      </c>
      <c r="BB4" s="8">
        <f t="shared" si="0"/>
        <v>501324.44930431154</v>
      </c>
      <c r="BC4" s="8">
        <f t="shared" si="0"/>
        <v>519379.74961089616</v>
      </c>
      <c r="BD4" s="8">
        <f t="shared" si="0"/>
        <v>538085.31516908249</v>
      </c>
      <c r="BE4" s="8">
        <f t="shared" si="0"/>
        <v>557464.56541196001</v>
      </c>
      <c r="BF4" s="8">
        <f t="shared" si="0"/>
        <v>577541.76322818478</v>
      </c>
      <c r="BG4" s="8">
        <f t="shared" si="0"/>
        <v>598342.04533920053</v>
      </c>
      <c r="BH4" s="8">
        <f t="shared" si="0"/>
        <v>619891.45377050096</v>
      </c>
      <c r="BI4" s="8">
        <f t="shared" si="0"/>
        <v>642216.9684563363</v>
      </c>
      <c r="BJ4" s="8">
        <f t="shared" si="0"/>
        <v>665346.54101868509</v>
      </c>
      <c r="BK4" s="8">
        <f t="shared" si="0"/>
        <v>689309.12976278132</v>
      </c>
      <c r="BL4" s="8">
        <f t="shared" si="0"/>
        <v>714134.73593301373</v>
      </c>
      <c r="BM4" s="8">
        <f t="shared" si="0"/>
        <v>739854.44127458846</v>
      </c>
      <c r="BN4" s="8">
        <f t="shared" si="0"/>
        <v>766500.44694798102</v>
      </c>
      <c r="BO4" s="8">
        <f t="shared" ref="BO4:CA4" si="1">BR71</f>
        <v>794106.11384490191</v>
      </c>
      <c r="BP4" s="8">
        <f t="shared" si="1"/>
        <v>822706.004356249</v>
      </c>
      <c r="BQ4" s="8">
        <f t="shared" si="1"/>
        <v>213083.98141108503</v>
      </c>
      <c r="BR4" s="8">
        <f t="shared" si="1"/>
        <v>220758.24361840161</v>
      </c>
      <c r="BS4" s="8">
        <f t="shared" si="1"/>
        <v>228708.89591396708</v>
      </c>
      <c r="BT4" s="8">
        <f t="shared" si="1"/>
        <v>205353.10686980939</v>
      </c>
      <c r="BU4" s="8">
        <f t="shared" si="1"/>
        <v>212748.94008434689</v>
      </c>
      <c r="BV4" s="8">
        <f t="shared" si="1"/>
        <v>135637.62197616781</v>
      </c>
      <c r="BW4" s="8">
        <f t="shared" si="1"/>
        <v>140522.6380591639</v>
      </c>
      <c r="BX4" s="8">
        <f t="shared" si="1"/>
        <v>145583.5889733923</v>
      </c>
      <c r="BY4" s="8">
        <f t="shared" si="1"/>
        <v>150826.81104698681</v>
      </c>
      <c r="BZ4" s="8">
        <f t="shared" si="1"/>
        <v>156258.86881220629</v>
      </c>
      <c r="CA4" s="8">
        <f t="shared" si="1"/>
        <v>0</v>
      </c>
      <c r="CB4" s="2"/>
    </row>
    <row r="5" spans="1:80" ht="35.4" customHeight="1" x14ac:dyDescent="0.3">
      <c r="A5" s="7" t="s">
        <v>145</v>
      </c>
      <c r="B5" s="8">
        <f t="shared" ref="B5:B8" si="2">SUM(C5:CA5)</f>
        <v>47271257.631439559</v>
      </c>
      <c r="C5" s="8"/>
      <c r="D5" s="8">
        <f t="shared" ref="D5:BN5" si="3">G77</f>
        <v>0</v>
      </c>
      <c r="E5" s="8">
        <f t="shared" si="3"/>
        <v>0</v>
      </c>
      <c r="F5" s="8">
        <f t="shared" si="3"/>
        <v>0</v>
      </c>
      <c r="G5" s="8">
        <f t="shared" si="3"/>
        <v>150481.55125877864</v>
      </c>
      <c r="H5" s="8">
        <f t="shared" si="3"/>
        <v>160824.36940547399</v>
      </c>
      <c r="I5" s="8">
        <f t="shared" si="3"/>
        <v>137713.6305101364</v>
      </c>
      <c r="J5" s="8">
        <f t="shared" si="3"/>
        <v>137389.21392028933</v>
      </c>
      <c r="K5" s="8">
        <f t="shared" si="3"/>
        <v>145986.98865381678</v>
      </c>
      <c r="L5" s="8">
        <f t="shared" si="3"/>
        <v>115324.11367628105</v>
      </c>
      <c r="M5" s="8">
        <f t="shared" si="3"/>
        <v>105766.99792685857</v>
      </c>
      <c r="N5" s="8">
        <f t="shared" si="3"/>
        <v>101459.4606579574</v>
      </c>
      <c r="O5" s="8">
        <f t="shared" si="3"/>
        <v>103011.27255693695</v>
      </c>
      <c r="P5" s="8">
        <f t="shared" si="3"/>
        <v>106721.24414032952</v>
      </c>
      <c r="Q5" s="8">
        <f t="shared" si="3"/>
        <v>110564.83109229234</v>
      </c>
      <c r="R5" s="8">
        <f t="shared" si="3"/>
        <v>114546.84559704748</v>
      </c>
      <c r="S5" s="8">
        <f t="shared" si="3"/>
        <v>65390.844389102975</v>
      </c>
      <c r="T5" s="8">
        <f t="shared" si="3"/>
        <v>67745.908727945382</v>
      </c>
      <c r="U5" s="8">
        <f t="shared" si="3"/>
        <v>18196.316231842538</v>
      </c>
      <c r="V5" s="8">
        <f t="shared" si="3"/>
        <v>18851.660200195602</v>
      </c>
      <c r="W5" s="8">
        <f t="shared" si="3"/>
        <v>19530.606512637685</v>
      </c>
      <c r="X5" s="8">
        <f t="shared" si="3"/>
        <v>20234.005212311637</v>
      </c>
      <c r="Y5" s="8">
        <f t="shared" si="3"/>
        <v>20962.736956834076</v>
      </c>
      <c r="Z5" s="8">
        <f t="shared" si="3"/>
        <v>148921.46825747556</v>
      </c>
      <c r="AA5" s="8">
        <f t="shared" si="3"/>
        <v>337498.22907732357</v>
      </c>
      <c r="AB5" s="8">
        <f t="shared" si="3"/>
        <v>519484.89587010961</v>
      </c>
      <c r="AC5" s="8">
        <f t="shared" si="3"/>
        <v>714142.36792572506</v>
      </c>
      <c r="AD5" s="8">
        <f t="shared" si="3"/>
        <v>739862.34813504387</v>
      </c>
      <c r="AE5" s="8">
        <f t="shared" si="3"/>
        <v>577658.68414392823</v>
      </c>
      <c r="AF5" s="8">
        <f t="shared" si="3"/>
        <v>402811.75387459231</v>
      </c>
      <c r="AG5" s="8">
        <f t="shared" si="3"/>
        <v>258340.39508502738</v>
      </c>
      <c r="AH5" s="8">
        <f t="shared" si="3"/>
        <v>354114.36220092396</v>
      </c>
      <c r="AI5" s="8">
        <f t="shared" si="3"/>
        <v>452185.9691688029</v>
      </c>
      <c r="AJ5" s="8">
        <f t="shared" si="3"/>
        <v>472891.08009019238</v>
      </c>
      <c r="AK5" s="8">
        <f t="shared" si="3"/>
        <v>485343.63339525985</v>
      </c>
      <c r="AL5" s="8">
        <f t="shared" si="3"/>
        <v>502823.38142071693</v>
      </c>
      <c r="AM5" s="8">
        <f t="shared" si="3"/>
        <v>520932.66606726032</v>
      </c>
      <c r="AN5" s="8">
        <f t="shared" si="3"/>
        <v>539694.16022220592</v>
      </c>
      <c r="AO5" s="8">
        <f t="shared" si="3"/>
        <v>559131.35334144055</v>
      </c>
      <c r="AP5" s="8">
        <f t="shared" si="3"/>
        <v>579268.58085830347</v>
      </c>
      <c r="AQ5" s="8">
        <f t="shared" si="3"/>
        <v>605792.66837475996</v>
      </c>
      <c r="AR5" s="8">
        <f t="shared" si="3"/>
        <v>621744.89461112081</v>
      </c>
      <c r="AS5" s="8">
        <f t="shared" si="3"/>
        <v>644137.1613395192</v>
      </c>
      <c r="AT5" s="8">
        <f t="shared" si="3"/>
        <v>661040.26842851331</v>
      </c>
      <c r="AU5" s="8">
        <f t="shared" si="3"/>
        <v>684847.76590401994</v>
      </c>
      <c r="AV5" s="8">
        <f t="shared" si="3"/>
        <v>695998.1676356995</v>
      </c>
      <c r="AW5" s="8">
        <f t="shared" si="3"/>
        <v>721064.68084273289</v>
      </c>
      <c r="AX5" s="8">
        <f t="shared" si="3"/>
        <v>747033.96953622019</v>
      </c>
      <c r="AY5" s="8">
        <f t="shared" si="3"/>
        <v>773938.54735586117</v>
      </c>
      <c r="AZ5" s="8">
        <f t="shared" si="3"/>
        <v>801812.09892659192</v>
      </c>
      <c r="BA5" s="8">
        <f t="shared" si="3"/>
        <v>830689.52203185286</v>
      </c>
      <c r="BB5" s="8">
        <f t="shared" si="3"/>
        <v>860606.97130573483</v>
      </c>
      <c r="BC5" s="8">
        <f t="shared" si="3"/>
        <v>891601.90349870513</v>
      </c>
      <c r="BD5" s="8">
        <f t="shared" si="3"/>
        <v>923713.12437359174</v>
      </c>
      <c r="BE5" s="8">
        <f t="shared" si="3"/>
        <v>956980.83729053137</v>
      </c>
      <c r="BF5" s="8">
        <f t="shared" si="3"/>
        <v>991446.69354171725</v>
      </c>
      <c r="BG5" s="8">
        <f t="shared" si="3"/>
        <v>1027153.8444989609</v>
      </c>
      <c r="BH5" s="8">
        <f t="shared" si="3"/>
        <v>929837.18065575161</v>
      </c>
      <c r="BI5" s="8">
        <f t="shared" si="3"/>
        <v>1123879.6947985883</v>
      </c>
      <c r="BJ5" s="8">
        <f t="shared" si="3"/>
        <v>1153267.3377657207</v>
      </c>
      <c r="BK5" s="8">
        <f t="shared" si="3"/>
        <v>1263733.4045650992</v>
      </c>
      <c r="BL5" s="8">
        <f t="shared" si="3"/>
        <v>1249735.7878827739</v>
      </c>
      <c r="BM5" s="8">
        <f t="shared" si="3"/>
        <v>1319407.0869396827</v>
      </c>
      <c r="BN5" s="8">
        <f t="shared" si="3"/>
        <v>1341375.7821589666</v>
      </c>
      <c r="BO5" s="8">
        <f t="shared" ref="BO5:CA5" si="4">BR77</f>
        <v>1323510.1897415032</v>
      </c>
      <c r="BP5" s="8">
        <f t="shared" si="4"/>
        <v>1426023.740884165</v>
      </c>
      <c r="BQ5" s="8">
        <f t="shared" si="4"/>
        <v>1420559.8760739001</v>
      </c>
      <c r="BR5" s="8">
        <f t="shared" si="4"/>
        <v>1545307.7053288112</v>
      </c>
      <c r="BS5" s="8">
        <f t="shared" si="4"/>
        <v>1524725.9727597805</v>
      </c>
      <c r="BT5" s="8">
        <f t="shared" si="4"/>
        <v>1579639.2836139183</v>
      </c>
      <c r="BU5" s="8">
        <f t="shared" si="4"/>
        <v>1636530.3083411301</v>
      </c>
      <c r="BV5" s="8">
        <f t="shared" si="4"/>
        <v>1169874.4895444473</v>
      </c>
      <c r="BW5" s="8">
        <f t="shared" si="4"/>
        <v>1212007.7532602889</v>
      </c>
      <c r="BX5" s="8">
        <f t="shared" si="4"/>
        <v>913222.03092163731</v>
      </c>
      <c r="BY5" s="8">
        <f t="shared" si="4"/>
        <v>913222.03092163731</v>
      </c>
      <c r="BZ5" s="8">
        <f t="shared" si="4"/>
        <v>899986.92902422219</v>
      </c>
      <c r="CA5" s="8">
        <f t="shared" si="4"/>
        <v>0</v>
      </c>
      <c r="CB5" s="2"/>
    </row>
    <row r="6" spans="1:80" ht="35.4" customHeight="1" x14ac:dyDescent="0.3">
      <c r="A6" s="7" t="s">
        <v>130</v>
      </c>
      <c r="B6" s="8">
        <f t="shared" si="2"/>
        <v>7254912.0742231458</v>
      </c>
      <c r="C6" s="8"/>
      <c r="D6" s="8">
        <f t="shared" ref="D6:BN6" si="5">G83</f>
        <v>75498.294681165135</v>
      </c>
      <c r="E6" s="8">
        <f t="shared" si="5"/>
        <v>78217.380863766215</v>
      </c>
      <c r="F6" s="8">
        <f t="shared" si="5"/>
        <v>81034.39547905096</v>
      </c>
      <c r="G6" s="8">
        <f t="shared" si="5"/>
        <v>83952.865439108078</v>
      </c>
      <c r="H6" s="8">
        <f t="shared" si="5"/>
        <v>86976.444678470638</v>
      </c>
      <c r="I6" s="8">
        <f t="shared" si="5"/>
        <v>90108.918728854667</v>
      </c>
      <c r="J6" s="8">
        <f t="shared" si="5"/>
        <v>93354.209458658152</v>
      </c>
      <c r="K6" s="8">
        <f t="shared" si="5"/>
        <v>96716.379983153616</v>
      </c>
      <c r="L6" s="8">
        <f t="shared" si="5"/>
        <v>100199.63975152289</v>
      </c>
      <c r="M6" s="8">
        <f t="shared" si="5"/>
        <v>103808.34981710193</v>
      </c>
      <c r="N6" s="8">
        <f t="shared" si="5"/>
        <v>107547.02829743484</v>
      </c>
      <c r="O6" s="8">
        <f t="shared" si="5"/>
        <v>111420.3560309726</v>
      </c>
      <c r="P6" s="8">
        <f t="shared" si="5"/>
        <v>115433.18243749927</v>
      </c>
      <c r="Q6" s="8">
        <f t="shared" si="5"/>
        <v>119590.53158962233</v>
      </c>
      <c r="R6" s="8">
        <f t="shared" si="5"/>
        <v>123897.60850292892</v>
      </c>
      <c r="S6" s="8">
        <f t="shared" si="5"/>
        <v>128359.80565268362</v>
      </c>
      <c r="T6" s="8">
        <f t="shared" si="5"/>
        <v>132982.70972522613</v>
      </c>
      <c r="U6" s="8">
        <f t="shared" si="5"/>
        <v>137772.10861252208</v>
      </c>
      <c r="V6" s="8">
        <f t="shared" si="5"/>
        <v>142733.99865862384</v>
      </c>
      <c r="W6" s="8">
        <f t="shared" si="5"/>
        <v>147874.59216711391</v>
      </c>
      <c r="X6" s="8">
        <f t="shared" si="5"/>
        <v>153200.32517893097</v>
      </c>
      <c r="Y6" s="8">
        <f t="shared" si="5"/>
        <v>158717.86553031518</v>
      </c>
      <c r="Z6" s="8">
        <f t="shared" si="5"/>
        <v>164434.1212009626</v>
      </c>
      <c r="AA6" s="8">
        <f t="shared" si="5"/>
        <v>170356.24896283951</v>
      </c>
      <c r="AB6" s="8">
        <f t="shared" si="5"/>
        <v>176491.66334048595</v>
      </c>
      <c r="AC6" s="8">
        <f t="shared" si="5"/>
        <v>182848.04589402623</v>
      </c>
      <c r="AD6" s="8">
        <f t="shared" si="5"/>
        <v>189433.35483650884</v>
      </c>
      <c r="AE6" s="8">
        <f t="shared" si="5"/>
        <v>196255.83499761665</v>
      </c>
      <c r="AF6" s="8">
        <f t="shared" si="5"/>
        <v>203324.02814622282</v>
      </c>
      <c r="AG6" s="8">
        <f t="shared" si="5"/>
        <v>210646.78368471464</v>
      </c>
      <c r="AH6" s="8">
        <f t="shared" si="5"/>
        <v>218233.26972847641</v>
      </c>
      <c r="AI6" s="8">
        <f t="shared" si="5"/>
        <v>226092.98458440145</v>
      </c>
      <c r="AJ6" s="8">
        <f t="shared" si="5"/>
        <v>234235.7686428056</v>
      </c>
      <c r="AK6" s="8">
        <f t="shared" si="5"/>
        <v>242671.81669762993</v>
      </c>
      <c r="AL6" s="8">
        <f t="shared" si="5"/>
        <v>441156.36294459127</v>
      </c>
      <c r="AM6" s="8">
        <f t="shared" si="5"/>
        <v>457044.69758731336</v>
      </c>
      <c r="AN6" s="8">
        <f t="shared" si="5"/>
        <v>473505.25377985992</v>
      </c>
      <c r="AO6" s="8">
        <f t="shared" si="5"/>
        <v>490558.64019579225</v>
      </c>
      <c r="AP6" s="8">
        <f t="shared" si="5"/>
        <v>508226.20773417194</v>
      </c>
      <c r="AQ6" s="8">
        <f t="shared" si="5"/>
        <v>0</v>
      </c>
      <c r="AR6" s="8">
        <f t="shared" si="5"/>
        <v>0</v>
      </c>
      <c r="AS6" s="8">
        <f t="shared" si="5"/>
        <v>0</v>
      </c>
      <c r="AT6" s="8">
        <f t="shared" si="5"/>
        <v>0</v>
      </c>
      <c r="AU6" s="8">
        <f t="shared" si="5"/>
        <v>0</v>
      </c>
      <c r="AV6" s="8">
        <f t="shared" si="5"/>
        <v>0</v>
      </c>
      <c r="AW6" s="8">
        <f t="shared" si="5"/>
        <v>0</v>
      </c>
      <c r="AX6" s="8">
        <f t="shared" si="5"/>
        <v>0</v>
      </c>
      <c r="AY6" s="8">
        <f t="shared" si="5"/>
        <v>0</v>
      </c>
      <c r="AZ6" s="8">
        <f t="shared" si="5"/>
        <v>0</v>
      </c>
      <c r="BA6" s="8">
        <f t="shared" si="5"/>
        <v>0</v>
      </c>
      <c r="BB6" s="8">
        <f t="shared" si="5"/>
        <v>0</v>
      </c>
      <c r="BC6" s="8">
        <f t="shared" si="5"/>
        <v>0</v>
      </c>
      <c r="BD6" s="8">
        <f t="shared" si="5"/>
        <v>0</v>
      </c>
      <c r="BE6" s="8">
        <f t="shared" si="5"/>
        <v>0</v>
      </c>
      <c r="BF6" s="8">
        <f t="shared" si="5"/>
        <v>0</v>
      </c>
      <c r="BG6" s="8">
        <f t="shared" si="5"/>
        <v>0</v>
      </c>
      <c r="BH6" s="8">
        <f t="shared" si="5"/>
        <v>0</v>
      </c>
      <c r="BI6" s="8">
        <f t="shared" si="5"/>
        <v>0</v>
      </c>
      <c r="BJ6" s="8">
        <f t="shared" si="5"/>
        <v>0</v>
      </c>
      <c r="BK6" s="8">
        <f t="shared" si="5"/>
        <v>0</v>
      </c>
      <c r="BL6" s="8">
        <f t="shared" si="5"/>
        <v>0</v>
      </c>
      <c r="BM6" s="8">
        <f t="shared" si="5"/>
        <v>0</v>
      </c>
      <c r="BN6" s="8">
        <f t="shared" si="5"/>
        <v>0</v>
      </c>
      <c r="BO6" s="8">
        <f t="shared" ref="BO6:CA6" si="6">BR83</f>
        <v>0</v>
      </c>
      <c r="BP6" s="8">
        <f t="shared" si="6"/>
        <v>0</v>
      </c>
      <c r="BQ6" s="8">
        <f t="shared" si="6"/>
        <v>0</v>
      </c>
      <c r="BR6" s="8">
        <f t="shared" si="6"/>
        <v>0</v>
      </c>
      <c r="BS6" s="8">
        <f t="shared" si="6"/>
        <v>0</v>
      </c>
      <c r="BT6" s="8">
        <f t="shared" si="6"/>
        <v>0</v>
      </c>
      <c r="BU6" s="8">
        <f t="shared" si="6"/>
        <v>0</v>
      </c>
      <c r="BV6" s="8">
        <f t="shared" si="6"/>
        <v>0</v>
      </c>
      <c r="BW6" s="8">
        <f t="shared" si="6"/>
        <v>0</v>
      </c>
      <c r="BX6" s="8">
        <f t="shared" si="6"/>
        <v>0</v>
      </c>
      <c r="BY6" s="8">
        <f t="shared" si="6"/>
        <v>0</v>
      </c>
      <c r="BZ6" s="8">
        <f t="shared" si="6"/>
        <v>0</v>
      </c>
      <c r="CA6" s="8">
        <f t="shared" si="6"/>
        <v>0</v>
      </c>
      <c r="CB6" s="2"/>
    </row>
    <row r="7" spans="1:80" ht="35.4" customHeight="1" x14ac:dyDescent="0.3">
      <c r="A7" s="7" t="s">
        <v>148</v>
      </c>
      <c r="B7" s="8">
        <f t="shared" si="2"/>
        <v>47204270.292092815</v>
      </c>
      <c r="C7" s="8"/>
      <c r="D7" s="8">
        <f t="shared" ref="D7:BN7" si="7">G89</f>
        <v>253560.31043863005</v>
      </c>
      <c r="E7" s="8">
        <f t="shared" si="7"/>
        <v>262692.33573113935</v>
      </c>
      <c r="F7" s="8">
        <f t="shared" si="7"/>
        <v>272153.25274096359</v>
      </c>
      <c r="G7" s="8">
        <f t="shared" si="7"/>
        <v>281954.90656907996</v>
      </c>
      <c r="H7" s="8">
        <f t="shared" si="7"/>
        <v>292109.56892014667</v>
      </c>
      <c r="I7" s="8">
        <f t="shared" si="7"/>
        <v>302629.95346671948</v>
      </c>
      <c r="J7" s="8">
        <f t="shared" si="7"/>
        <v>313529.23176681413</v>
      </c>
      <c r="K7" s="8">
        <f t="shared" si="7"/>
        <v>324821.0497547423</v>
      </c>
      <c r="L7" s="8">
        <f t="shared" si="7"/>
        <v>429156.94761501311</v>
      </c>
      <c r="M7" s="8">
        <f t="shared" si="7"/>
        <v>144939.96012199137</v>
      </c>
      <c r="N7" s="8">
        <f t="shared" si="7"/>
        <v>135955.67728166291</v>
      </c>
      <c r="O7" s="8">
        <f t="shared" si="7"/>
        <v>136647.60645307961</v>
      </c>
      <c r="P7" s="8">
        <f t="shared" si="7"/>
        <v>289671.94838089444</v>
      </c>
      <c r="Q7" s="8">
        <f t="shared" si="7"/>
        <v>60923.478356977408</v>
      </c>
      <c r="R7" s="8">
        <f t="shared" si="7"/>
        <v>63117.649614699636</v>
      </c>
      <c r="S7" s="8">
        <f t="shared" si="7"/>
        <v>65390.844389102975</v>
      </c>
      <c r="T7" s="8">
        <f t="shared" si="7"/>
        <v>67745.908727945382</v>
      </c>
      <c r="U7" s="8">
        <f t="shared" si="7"/>
        <v>70185.791179964086</v>
      </c>
      <c r="V7" s="8">
        <f t="shared" si="7"/>
        <v>72713.546486468753</v>
      </c>
      <c r="W7" s="8">
        <f t="shared" si="7"/>
        <v>75332.339405888226</v>
      </c>
      <c r="X7" s="8">
        <f t="shared" si="7"/>
        <v>78045.448676059168</v>
      </c>
      <c r="Y7" s="8">
        <f t="shared" si="7"/>
        <v>80856.271119217156</v>
      </c>
      <c r="Z7" s="8">
        <f t="shared" si="7"/>
        <v>83768.325894829992</v>
      </c>
      <c r="AA7" s="8">
        <f t="shared" si="7"/>
        <v>224998.81938488237</v>
      </c>
      <c r="AB7" s="8">
        <f t="shared" si="7"/>
        <v>233102.19686479279</v>
      </c>
      <c r="AC7" s="8">
        <f t="shared" si="7"/>
        <v>272547.08727600134</v>
      </c>
      <c r="AD7" s="8">
        <f t="shared" si="7"/>
        <v>979334.70236232853</v>
      </c>
      <c r="AE7" s="8">
        <f t="shared" si="7"/>
        <v>1014605.6375348485</v>
      </c>
      <c r="AF7" s="8">
        <f t="shared" si="7"/>
        <v>1051146.8624917932</v>
      </c>
      <c r="AG7" s="8">
        <f t="shared" si="7"/>
        <v>830663.73188878037</v>
      </c>
      <c r="AH7" s="8">
        <f t="shared" si="7"/>
        <v>312938.27357290953</v>
      </c>
      <c r="AI7" s="8">
        <f t="shared" si="7"/>
        <v>324208.80808329262</v>
      </c>
      <c r="AJ7" s="8">
        <f t="shared" si="7"/>
        <v>335885.25314817403</v>
      </c>
      <c r="AK7" s="8">
        <f t="shared" si="7"/>
        <v>347982.22771735612</v>
      </c>
      <c r="AL7" s="8">
        <f t="shared" si="7"/>
        <v>360514.8772450423</v>
      </c>
      <c r="AM7" s="8">
        <f t="shared" si="7"/>
        <v>373498.89265199803</v>
      </c>
      <c r="AN7" s="8">
        <f t="shared" si="7"/>
        <v>386950.52997063828</v>
      </c>
      <c r="AO7" s="8">
        <f t="shared" si="7"/>
        <v>400886.63069763669</v>
      </c>
      <c r="AP7" s="8">
        <f t="shared" si="7"/>
        <v>415324.64287953835</v>
      </c>
      <c r="AQ7" s="8">
        <f t="shared" si="7"/>
        <v>430282.64295777347</v>
      </c>
      <c r="AR7" s="8">
        <f t="shared" si="7"/>
        <v>445779.35840042628</v>
      </c>
      <c r="AS7" s="8">
        <f t="shared" si="7"/>
        <v>461834.19114908919</v>
      </c>
      <c r="AT7" s="8">
        <f t="shared" si="7"/>
        <v>478467.24191016203</v>
      </c>
      <c r="AU7" s="8">
        <f t="shared" si="7"/>
        <v>495699.33532100491</v>
      </c>
      <c r="AV7" s="8">
        <f t="shared" si="7"/>
        <v>513552.04602245789</v>
      </c>
      <c r="AW7" s="8">
        <f t="shared" si="7"/>
        <v>532047.72567036608</v>
      </c>
      <c r="AX7" s="8">
        <f t="shared" si="7"/>
        <v>551209.5309199295</v>
      </c>
      <c r="AY7" s="8">
        <f t="shared" si="7"/>
        <v>571061.45241791697</v>
      </c>
      <c r="AZ7" s="8">
        <f t="shared" si="7"/>
        <v>591628.34483903868</v>
      </c>
      <c r="BA7" s="8">
        <f t="shared" si="7"/>
        <v>612935.9580040857</v>
      </c>
      <c r="BB7" s="8">
        <f t="shared" si="7"/>
        <v>635010.96911879454</v>
      </c>
      <c r="BC7" s="8">
        <f t="shared" si="7"/>
        <v>657881.01617380173</v>
      </c>
      <c r="BD7" s="8">
        <f t="shared" si="7"/>
        <v>681574.73254750448</v>
      </c>
      <c r="BE7" s="8">
        <f t="shared" si="7"/>
        <v>706121.78285514924</v>
      </c>
      <c r="BF7" s="8">
        <f t="shared" si="7"/>
        <v>731552.90008903411</v>
      </c>
      <c r="BG7" s="8">
        <f t="shared" si="7"/>
        <v>757899.92409632064</v>
      </c>
      <c r="BH7" s="8">
        <f t="shared" si="7"/>
        <v>785195.8414426347</v>
      </c>
      <c r="BI7" s="8">
        <f t="shared" si="7"/>
        <v>813474.8267113592</v>
      </c>
      <c r="BJ7" s="8">
        <f t="shared" si="7"/>
        <v>842772.28529033449</v>
      </c>
      <c r="BK7" s="8">
        <f t="shared" si="7"/>
        <v>873124.8976995229</v>
      </c>
      <c r="BL7" s="8">
        <f t="shared" si="7"/>
        <v>904570.66551515064</v>
      </c>
      <c r="BM7" s="8">
        <f t="shared" si="7"/>
        <v>937148.95894781197</v>
      </c>
      <c r="BN7" s="8">
        <f t="shared" si="7"/>
        <v>970900.56613410928</v>
      </c>
      <c r="BO7" s="8">
        <f t="shared" ref="BO7:CA7" si="8">BR89</f>
        <v>1005867.7442035425</v>
      </c>
      <c r="BP7" s="8">
        <f t="shared" si="8"/>
        <v>1042094.2721845822</v>
      </c>
      <c r="BQ7" s="8">
        <f t="shared" si="8"/>
        <v>1079625.5058161642</v>
      </c>
      <c r="BR7" s="8">
        <f t="shared" si="8"/>
        <v>1118508.4343332348</v>
      </c>
      <c r="BS7" s="8">
        <f t="shared" si="8"/>
        <v>1158791.7392974331</v>
      </c>
      <c r="BT7" s="8">
        <f t="shared" si="8"/>
        <v>1200525.8555465778</v>
      </c>
      <c r="BU7" s="8">
        <f t="shared" si="8"/>
        <v>1243763.0343392589</v>
      </c>
      <c r="BV7" s="8">
        <f t="shared" si="8"/>
        <v>2543205.4120531469</v>
      </c>
      <c r="BW7" s="8">
        <f t="shared" si="8"/>
        <v>2634799.4636093234</v>
      </c>
      <c r="BX7" s="8">
        <f t="shared" si="8"/>
        <v>1985265.2846122549</v>
      </c>
      <c r="BY7" s="8">
        <f t="shared" si="8"/>
        <v>2056765.0108906226</v>
      </c>
      <c r="BZ7" s="8">
        <f t="shared" si="8"/>
        <v>2130839.8141108504</v>
      </c>
      <c r="CA7" s="8">
        <f t="shared" si="8"/>
        <v>0</v>
      </c>
      <c r="CB7" s="2"/>
    </row>
    <row r="8" spans="1:80" ht="35.4" customHeight="1" x14ac:dyDescent="0.3">
      <c r="A8" s="9" t="s">
        <v>5</v>
      </c>
      <c r="B8" s="8">
        <f t="shared" si="2"/>
        <v>127256160.90765457</v>
      </c>
      <c r="C8" s="10"/>
      <c r="D8" s="10">
        <f>SUM(D4:D7)</f>
        <v>460112.24871728936</v>
      </c>
      <c r="E8" s="10">
        <f t="shared" ref="E8:BP8" si="9">SUM(E4:E7)</f>
        <v>475207.48373835324</v>
      </c>
      <c r="F8" s="10">
        <f t="shared" si="9"/>
        <v>492322.17630668695</v>
      </c>
      <c r="G8" s="10">
        <f t="shared" si="9"/>
        <v>662118.82553862594</v>
      </c>
      <c r="H8" s="10">
        <f t="shared" si="9"/>
        <v>689247.2974520314</v>
      </c>
      <c r="I8" s="10">
        <f t="shared" si="9"/>
        <v>690268.32082858495</v>
      </c>
      <c r="J8" s="10">
        <f t="shared" si="9"/>
        <v>701037.27102916862</v>
      </c>
      <c r="K8" s="10">
        <f t="shared" si="9"/>
        <v>726285.26855273847</v>
      </c>
      <c r="L8" s="10">
        <f t="shared" si="9"/>
        <v>805378.23649337259</v>
      </c>
      <c r="M8" s="10">
        <f t="shared" si="9"/>
        <v>521000.39719526621</v>
      </c>
      <c r="N8" s="10">
        <f t="shared" si="9"/>
        <v>513384.87092926446</v>
      </c>
      <c r="O8" s="10">
        <f t="shared" si="9"/>
        <v>531874.52973275608</v>
      </c>
      <c r="P8" s="10">
        <f t="shared" si="9"/>
        <v>694777.07919928816</v>
      </c>
      <c r="Q8" s="10">
        <f t="shared" si="9"/>
        <v>482874.9766071543</v>
      </c>
      <c r="R8" s="10">
        <f t="shared" si="9"/>
        <v>500265.81546465639</v>
      </c>
      <c r="S8" s="10">
        <f t="shared" si="9"/>
        <v>467423.44322581019</v>
      </c>
      <c r="T8" s="10">
        <f t="shared" si="9"/>
        <v>484257.79201827629</v>
      </c>
      <c r="U8" s="10">
        <f t="shared" si="9"/>
        <v>449708.95830125129</v>
      </c>
      <c r="V8" s="10">
        <f t="shared" si="9"/>
        <v>465905.31637626275</v>
      </c>
      <c r="W8" s="10">
        <f t="shared" si="9"/>
        <v>482684.98952661711</v>
      </c>
      <c r="X8" s="10">
        <f t="shared" si="9"/>
        <v>500068.98596141615</v>
      </c>
      <c r="Y8" s="10">
        <f t="shared" si="9"/>
        <v>518079.07050461369</v>
      </c>
      <c r="Z8" s="10">
        <f t="shared" si="9"/>
        <v>663941.54598124512</v>
      </c>
      <c r="AA8" s="10">
        <f t="shared" si="9"/>
        <v>1009280.4183836151</v>
      </c>
      <c r="AB8" s="10">
        <f t="shared" si="9"/>
        <v>1215461.4550807052</v>
      </c>
      <c r="AC8" s="10">
        <f t="shared" si="9"/>
        <v>1438634.6252416782</v>
      </c>
      <c r="AD8" s="10">
        <f t="shared" si="9"/>
        <v>2187419.1162253469</v>
      </c>
      <c r="AE8" s="10">
        <f t="shared" si="9"/>
        <v>2077349.4987483574</v>
      </c>
      <c r="AF8" s="10">
        <f t="shared" si="9"/>
        <v>1956514.2331051626</v>
      </c>
      <c r="AG8" s="10">
        <f t="shared" si="9"/>
        <v>1609659.3847605553</v>
      </c>
      <c r="AH8" s="10">
        <f t="shared" si="9"/>
        <v>1198224.1790752194</v>
      </c>
      <c r="AI8" s="10">
        <f t="shared" si="9"/>
        <v>1305367.0430722046</v>
      </c>
      <c r="AJ8" s="10">
        <f t="shared" si="9"/>
        <v>1356799.6410064399</v>
      </c>
      <c r="AK8" s="10">
        <f t="shared" si="9"/>
        <v>1401086.337914618</v>
      </c>
      <c r="AL8" s="10">
        <f t="shared" si="9"/>
        <v>1641291.4148261137</v>
      </c>
      <c r="AM8" s="10">
        <f t="shared" si="9"/>
        <v>1700402.8533893593</v>
      </c>
      <c r="AN8" s="10">
        <f t="shared" si="9"/>
        <v>1761643.2022347476</v>
      </c>
      <c r="AO8" s="10">
        <f t="shared" si="9"/>
        <v>1825089.1344918723</v>
      </c>
      <c r="AP8" s="10">
        <f t="shared" si="9"/>
        <v>1890820.0846884246</v>
      </c>
      <c r="AQ8" s="10">
        <f t="shared" si="9"/>
        <v>1421065.0445052781</v>
      </c>
      <c r="AR8" s="10">
        <f t="shared" si="9"/>
        <v>1466379.4684224548</v>
      </c>
      <c r="AS8" s="10">
        <f t="shared" si="9"/>
        <v>1470577.2928694685</v>
      </c>
      <c r="AT8" s="10">
        <f t="shared" si="9"/>
        <v>1517244.80658354</v>
      </c>
      <c r="AU8" s="10">
        <f t="shared" si="9"/>
        <v>1571888.6817416078</v>
      </c>
      <c r="AV8" s="10">
        <f t="shared" si="9"/>
        <v>1614986.0394653613</v>
      </c>
      <c r="AW8" s="10">
        <f t="shared" si="9"/>
        <v>1673150.0846739144</v>
      </c>
      <c r="AX8" s="10">
        <f t="shared" si="9"/>
        <v>1733408.9196034623</v>
      </c>
      <c r="AY8" s="10">
        <f t="shared" si="9"/>
        <v>1795837.9885247652</v>
      </c>
      <c r="AZ8" s="10">
        <f t="shared" si="9"/>
        <v>1860515.4528490822</v>
      </c>
      <c r="BA8" s="10">
        <f t="shared" si="9"/>
        <v>1927522.2889865325</v>
      </c>
      <c r="BB8" s="10">
        <f t="shared" si="9"/>
        <v>1996942.3897288409</v>
      </c>
      <c r="BC8" s="10">
        <f t="shared" si="9"/>
        <v>2068862.6692834031</v>
      </c>
      <c r="BD8" s="10">
        <f t="shared" si="9"/>
        <v>2143373.1720901788</v>
      </c>
      <c r="BE8" s="10">
        <f t="shared" si="9"/>
        <v>2220567.1855576406</v>
      </c>
      <c r="BF8" s="10">
        <f t="shared" si="9"/>
        <v>2300541.3568589361</v>
      </c>
      <c r="BG8" s="10">
        <f t="shared" si="9"/>
        <v>2383395.8139344822</v>
      </c>
      <c r="BH8" s="10">
        <f t="shared" si="9"/>
        <v>2334924.4758688873</v>
      </c>
      <c r="BI8" s="10">
        <f t="shared" si="9"/>
        <v>2579571.4899662836</v>
      </c>
      <c r="BJ8" s="10">
        <f t="shared" si="9"/>
        <v>2661386.1640747404</v>
      </c>
      <c r="BK8" s="10">
        <f t="shared" si="9"/>
        <v>2826167.4320274033</v>
      </c>
      <c r="BL8" s="10">
        <f t="shared" si="9"/>
        <v>2868441.1893309383</v>
      </c>
      <c r="BM8" s="10">
        <f t="shared" si="9"/>
        <v>2996410.4871620834</v>
      </c>
      <c r="BN8" s="10">
        <f t="shared" si="9"/>
        <v>3078776.7952410569</v>
      </c>
      <c r="BO8" s="10">
        <f t="shared" si="9"/>
        <v>3123484.0477899476</v>
      </c>
      <c r="BP8" s="10">
        <f t="shared" si="9"/>
        <v>3290824.017424996</v>
      </c>
      <c r="BQ8" s="10">
        <f t="shared" ref="BQ8:CA8" si="10">SUM(BQ4:BQ7)</f>
        <v>2713269.3633011496</v>
      </c>
      <c r="BR8" s="10">
        <f t="shared" si="10"/>
        <v>2884574.3832804477</v>
      </c>
      <c r="BS8" s="10">
        <f t="shared" si="10"/>
        <v>2912226.6079711807</v>
      </c>
      <c r="BT8" s="10">
        <f t="shared" si="10"/>
        <v>2985518.2460303055</v>
      </c>
      <c r="BU8" s="10">
        <f t="shared" si="10"/>
        <v>3093042.2827647356</v>
      </c>
      <c r="BV8" s="10">
        <f t="shared" si="10"/>
        <v>3848717.5235737618</v>
      </c>
      <c r="BW8" s="10">
        <f t="shared" si="10"/>
        <v>3987329.8549287762</v>
      </c>
      <c r="BX8" s="10">
        <f t="shared" si="10"/>
        <v>3044070.9045072845</v>
      </c>
      <c r="BY8" s="10">
        <f t="shared" si="10"/>
        <v>3120813.8528592465</v>
      </c>
      <c r="BZ8" s="10">
        <f t="shared" si="10"/>
        <v>3187085.611947279</v>
      </c>
      <c r="CA8" s="10">
        <f t="shared" si="10"/>
        <v>0</v>
      </c>
      <c r="CB8" s="2"/>
    </row>
    <row r="9" spans="1:80" ht="11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CB9" s="2"/>
    </row>
    <row r="10" spans="1:80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ht="85.5" customHeight="1" x14ac:dyDescent="0.3">
      <c r="A11" s="3" t="s">
        <v>141</v>
      </c>
      <c r="CB11" s="2"/>
    </row>
    <row r="12" spans="1:80" ht="35.4" customHeight="1" x14ac:dyDescent="0.3">
      <c r="A12" s="4" t="s">
        <v>0</v>
      </c>
      <c r="B12" s="5" t="s">
        <v>269</v>
      </c>
      <c r="C12" s="6"/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71590</v>
      </c>
      <c r="BY12" s="6">
        <v>71591</v>
      </c>
      <c r="BZ12" s="6">
        <v>71592</v>
      </c>
      <c r="CA12" s="6">
        <v>71593</v>
      </c>
      <c r="CB12" s="2"/>
    </row>
    <row r="13" spans="1:80" ht="35.4" customHeight="1" x14ac:dyDescent="0.3">
      <c r="A13" s="7" t="s">
        <v>122</v>
      </c>
      <c r="B13" s="8">
        <f>SUM(C13:CA13)</f>
        <v>16197047.749792473</v>
      </c>
      <c r="C13" s="8"/>
      <c r="D13" s="8">
        <f t="shared" ref="D13:BC13" si="11">G103</f>
        <v>520286</v>
      </c>
      <c r="E13" s="8">
        <f t="shared" si="11"/>
        <v>548842</v>
      </c>
      <c r="F13" s="8">
        <f t="shared" si="11"/>
        <v>541667</v>
      </c>
      <c r="G13" s="8">
        <f t="shared" si="11"/>
        <v>145729.50227165929</v>
      </c>
      <c r="H13" s="8">
        <f t="shared" si="11"/>
        <v>149336.91444794016</v>
      </c>
      <c r="I13" s="8">
        <f t="shared" si="11"/>
        <v>159815.81812287433</v>
      </c>
      <c r="J13" s="8">
        <f t="shared" si="11"/>
        <v>156764.61588340707</v>
      </c>
      <c r="K13" s="8">
        <f t="shared" si="11"/>
        <v>158760.85016102574</v>
      </c>
      <c r="L13" s="8">
        <f t="shared" si="11"/>
        <v>160697.53545055556</v>
      </c>
      <c r="M13" s="8">
        <f t="shared" si="11"/>
        <v>166485.08932931439</v>
      </c>
      <c r="N13" s="8">
        <f t="shared" si="11"/>
        <v>168422.70469220926</v>
      </c>
      <c r="O13" s="8">
        <f t="shared" si="11"/>
        <v>180795.29469176687</v>
      </c>
      <c r="P13" s="8">
        <f t="shared" si="11"/>
        <v>182950.7042405649</v>
      </c>
      <c r="Q13" s="8">
        <f t="shared" si="11"/>
        <v>191796.13556826222</v>
      </c>
      <c r="R13" s="8">
        <f t="shared" si="11"/>
        <v>198703.71174998034</v>
      </c>
      <c r="S13" s="8">
        <f t="shared" si="11"/>
        <v>208281.94879492058</v>
      </c>
      <c r="T13" s="8">
        <f t="shared" si="11"/>
        <v>215783.2648371594</v>
      </c>
      <c r="U13" s="8">
        <f t="shared" si="11"/>
        <v>223554.74227692263</v>
      </c>
      <c r="V13" s="8">
        <f t="shared" si="11"/>
        <v>231606.11103097457</v>
      </c>
      <c r="W13" s="8">
        <f t="shared" si="11"/>
        <v>239947.45144097728</v>
      </c>
      <c r="X13" s="8">
        <f t="shared" si="11"/>
        <v>248589.20689411438</v>
      </c>
      <c r="Y13" s="8">
        <f t="shared" si="11"/>
        <v>257542.19689824726</v>
      </c>
      <c r="Z13" s="8">
        <f t="shared" si="11"/>
        <v>266817.63062797702</v>
      </c>
      <c r="AA13" s="8">
        <f t="shared" si="11"/>
        <v>276427.12095856975</v>
      </c>
      <c r="AB13" s="8">
        <f t="shared" si="11"/>
        <v>286382.69900531683</v>
      </c>
      <c r="AC13" s="8">
        <f t="shared" si="11"/>
        <v>269097.12414592539</v>
      </c>
      <c r="AD13" s="8">
        <f t="shared" si="11"/>
        <v>278788.71089146577</v>
      </c>
      <c r="AE13" s="8">
        <f t="shared" si="11"/>
        <v>288829.34207196411</v>
      </c>
      <c r="AF13" s="8">
        <f t="shared" si="11"/>
        <v>299231.58859255427</v>
      </c>
      <c r="AG13" s="8">
        <f t="shared" si="11"/>
        <v>310008.47410203289</v>
      </c>
      <c r="AH13" s="8">
        <f t="shared" si="11"/>
        <v>312938.27357290953</v>
      </c>
      <c r="AI13" s="8">
        <f t="shared" si="11"/>
        <v>302879.28123570763</v>
      </c>
      <c r="AJ13" s="8">
        <f t="shared" si="11"/>
        <v>313787.53912526782</v>
      </c>
      <c r="AK13" s="8">
        <f t="shared" si="11"/>
        <v>325088.66010437219</v>
      </c>
      <c r="AL13" s="8">
        <f t="shared" si="11"/>
        <v>336796.79321576317</v>
      </c>
      <c r="AM13" s="8">
        <f t="shared" si="11"/>
        <v>348926.5970827876</v>
      </c>
      <c r="AN13" s="8">
        <f t="shared" si="11"/>
        <v>361493.25826204359</v>
      </c>
      <c r="AO13" s="8">
        <f t="shared" si="11"/>
        <v>374512.51025700272</v>
      </c>
      <c r="AP13" s="8">
        <f t="shared" si="11"/>
        <v>388000.65321641078</v>
      </c>
      <c r="AQ13" s="8">
        <f t="shared" si="11"/>
        <v>384989.73317274463</v>
      </c>
      <c r="AR13" s="8">
        <f t="shared" si="11"/>
        <v>398855.21541090769</v>
      </c>
      <c r="AS13" s="8">
        <f t="shared" si="11"/>
        <v>364605.94038085995</v>
      </c>
      <c r="AT13" s="8">
        <f t="shared" si="11"/>
        <v>377737.29624486476</v>
      </c>
      <c r="AU13" s="8">
        <f t="shared" si="11"/>
        <v>391341.58051658282</v>
      </c>
      <c r="AV13" s="8">
        <f t="shared" si="11"/>
        <v>405435.82580720366</v>
      </c>
      <c r="AW13" s="8">
        <f t="shared" si="11"/>
        <v>420037.67816081533</v>
      </c>
      <c r="AX13" s="8">
        <f t="shared" si="11"/>
        <v>435165.41914731276</v>
      </c>
      <c r="AY13" s="8">
        <f t="shared" si="11"/>
        <v>450837.98875098705</v>
      </c>
      <c r="AZ13" s="8">
        <f t="shared" si="11"/>
        <v>467075.00908345164</v>
      </c>
      <c r="BA13" s="8">
        <f t="shared" si="11"/>
        <v>483896.80895059393</v>
      </c>
      <c r="BB13" s="8">
        <f t="shared" si="11"/>
        <v>501324.44930431154</v>
      </c>
      <c r="BC13" s="8">
        <f t="shared" si="11"/>
        <v>519379.74961089616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2"/>
    </row>
    <row r="14" spans="1:80" ht="35.4" customHeight="1" x14ac:dyDescent="0.3">
      <c r="A14" s="7" t="s">
        <v>145</v>
      </c>
      <c r="B14" s="8">
        <f t="shared" ref="B14:B17" si="12">SUM(C14:CA14)</f>
        <v>24255248.226913285</v>
      </c>
      <c r="C14" s="8"/>
      <c r="D14" s="8">
        <v>0</v>
      </c>
      <c r="E14" s="8">
        <v>0</v>
      </c>
      <c r="F14" s="8">
        <v>0</v>
      </c>
      <c r="G14" s="8">
        <f>G5</f>
        <v>150481.55125877864</v>
      </c>
      <c r="H14" s="8">
        <f t="shared" ref="H14:BS15" si="13">H5</f>
        <v>160824.36940547399</v>
      </c>
      <c r="I14" s="8">
        <f t="shared" si="13"/>
        <v>137713.6305101364</v>
      </c>
      <c r="J14" s="8">
        <f t="shared" si="13"/>
        <v>137389.21392028933</v>
      </c>
      <c r="K14" s="8">
        <f t="shared" si="13"/>
        <v>145986.98865381678</v>
      </c>
      <c r="L14" s="8">
        <f t="shared" si="13"/>
        <v>115324.11367628105</v>
      </c>
      <c r="M14" s="8">
        <f t="shared" si="13"/>
        <v>105766.99792685857</v>
      </c>
      <c r="N14" s="8">
        <f t="shared" si="13"/>
        <v>101459.4606579574</v>
      </c>
      <c r="O14" s="8">
        <f t="shared" si="13"/>
        <v>103011.27255693695</v>
      </c>
      <c r="P14" s="8">
        <f t="shared" si="13"/>
        <v>106721.24414032952</v>
      </c>
      <c r="Q14" s="8">
        <f t="shared" si="13"/>
        <v>110564.83109229234</v>
      </c>
      <c r="R14" s="8">
        <f t="shared" si="13"/>
        <v>114546.84559704748</v>
      </c>
      <c r="S14" s="8">
        <f t="shared" si="13"/>
        <v>65390.844389102975</v>
      </c>
      <c r="T14" s="8">
        <f t="shared" si="13"/>
        <v>67745.908727945382</v>
      </c>
      <c r="U14" s="8">
        <f t="shared" si="13"/>
        <v>18196.316231842538</v>
      </c>
      <c r="V14" s="8">
        <f t="shared" si="13"/>
        <v>18851.660200195602</v>
      </c>
      <c r="W14" s="8">
        <f t="shared" si="13"/>
        <v>19530.606512637685</v>
      </c>
      <c r="X14" s="8">
        <f t="shared" si="13"/>
        <v>20234.005212311637</v>
      </c>
      <c r="Y14" s="8">
        <f t="shared" si="13"/>
        <v>20962.736956834076</v>
      </c>
      <c r="Z14" s="8">
        <f t="shared" si="13"/>
        <v>148921.46825747556</v>
      </c>
      <c r="AA14" s="8">
        <f t="shared" si="13"/>
        <v>337498.22907732357</v>
      </c>
      <c r="AB14" s="8">
        <f t="shared" si="13"/>
        <v>519484.89587010961</v>
      </c>
      <c r="AC14" s="8">
        <f t="shared" si="13"/>
        <v>714142.36792572506</v>
      </c>
      <c r="AD14" s="8">
        <f t="shared" si="13"/>
        <v>739862.34813504387</v>
      </c>
      <c r="AE14" s="8">
        <f t="shared" si="13"/>
        <v>577658.68414392823</v>
      </c>
      <c r="AF14" s="8">
        <f t="shared" si="13"/>
        <v>402811.75387459231</v>
      </c>
      <c r="AG14" s="8">
        <f t="shared" si="13"/>
        <v>258340.39508502738</v>
      </c>
      <c r="AH14" s="8">
        <f t="shared" si="13"/>
        <v>354114.36220092396</v>
      </c>
      <c r="AI14" s="8">
        <f t="shared" si="13"/>
        <v>452185.9691688029</v>
      </c>
      <c r="AJ14" s="8">
        <f t="shared" si="13"/>
        <v>472891.08009019238</v>
      </c>
      <c r="AK14" s="8">
        <f t="shared" si="13"/>
        <v>485343.63339525985</v>
      </c>
      <c r="AL14" s="8">
        <f t="shared" si="13"/>
        <v>502823.38142071693</v>
      </c>
      <c r="AM14" s="8">
        <f t="shared" si="13"/>
        <v>520932.66606726032</v>
      </c>
      <c r="AN14" s="8">
        <f t="shared" si="13"/>
        <v>539694.16022220592</v>
      </c>
      <c r="AO14" s="8">
        <f t="shared" si="13"/>
        <v>559131.35334144055</v>
      </c>
      <c r="AP14" s="8">
        <f t="shared" si="13"/>
        <v>579268.58085830347</v>
      </c>
      <c r="AQ14" s="8">
        <f t="shared" si="13"/>
        <v>605792.66837475996</v>
      </c>
      <c r="AR14" s="8">
        <f t="shared" si="13"/>
        <v>621744.89461112081</v>
      </c>
      <c r="AS14" s="8">
        <f t="shared" si="13"/>
        <v>644137.1613395192</v>
      </c>
      <c r="AT14" s="8">
        <f t="shared" si="13"/>
        <v>661040.26842851331</v>
      </c>
      <c r="AU14" s="8">
        <f t="shared" si="13"/>
        <v>684847.76590401994</v>
      </c>
      <c r="AV14" s="8">
        <f t="shared" si="13"/>
        <v>695998.1676356995</v>
      </c>
      <c r="AW14" s="8">
        <f t="shared" si="13"/>
        <v>721064.68084273289</v>
      </c>
      <c r="AX14" s="8">
        <f t="shared" si="13"/>
        <v>747033.96953622019</v>
      </c>
      <c r="AY14" s="8">
        <f t="shared" si="13"/>
        <v>773938.54735586117</v>
      </c>
      <c r="AZ14" s="8">
        <f t="shared" si="13"/>
        <v>801812.09892659192</v>
      </c>
      <c r="BA14" s="8">
        <f t="shared" si="13"/>
        <v>830689.52203185286</v>
      </c>
      <c r="BB14" s="8">
        <f t="shared" si="13"/>
        <v>860606.97130573483</v>
      </c>
      <c r="BC14" s="8">
        <f t="shared" si="13"/>
        <v>891601.90349870513</v>
      </c>
      <c r="BD14" s="8">
        <f t="shared" si="13"/>
        <v>923713.12437359174</v>
      </c>
      <c r="BE14" s="8">
        <f t="shared" si="13"/>
        <v>956980.83729053137</v>
      </c>
      <c r="BF14" s="8">
        <f t="shared" si="13"/>
        <v>991446.69354171725</v>
      </c>
      <c r="BG14" s="8">
        <f t="shared" si="13"/>
        <v>1027153.8444989609</v>
      </c>
      <c r="BH14" s="8">
        <f t="shared" si="13"/>
        <v>929837.18065575161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f t="shared" ref="CA14" si="14">CA5</f>
        <v>0</v>
      </c>
      <c r="CB14" s="2"/>
    </row>
    <row r="15" spans="1:80" ht="35.4" customHeight="1" x14ac:dyDescent="0.3">
      <c r="A15" s="7" t="s">
        <v>130</v>
      </c>
      <c r="B15" s="8">
        <f t="shared" si="12"/>
        <v>8279554.1377600562</v>
      </c>
      <c r="C15" s="8"/>
      <c r="D15" s="8">
        <v>376362</v>
      </c>
      <c r="E15" s="8">
        <v>341195</v>
      </c>
      <c r="F15" s="8">
        <v>325815</v>
      </c>
      <c r="G15" s="8">
        <v>299973</v>
      </c>
      <c r="H15" s="8">
        <f t="shared" si="13"/>
        <v>86976.444678470638</v>
      </c>
      <c r="I15" s="8">
        <f t="shared" si="13"/>
        <v>90108.918728854667</v>
      </c>
      <c r="J15" s="8">
        <f t="shared" si="13"/>
        <v>93354.209458658152</v>
      </c>
      <c r="K15" s="8">
        <f t="shared" si="13"/>
        <v>96716.379983153616</v>
      </c>
      <c r="L15" s="8">
        <f t="shared" si="13"/>
        <v>100199.63975152289</v>
      </c>
      <c r="M15" s="8">
        <f t="shared" si="13"/>
        <v>103808.34981710193</v>
      </c>
      <c r="N15" s="8">
        <f t="shared" si="13"/>
        <v>107547.02829743484</v>
      </c>
      <c r="O15" s="8">
        <f t="shared" si="13"/>
        <v>111420.3560309726</v>
      </c>
      <c r="P15" s="8">
        <f t="shared" si="13"/>
        <v>115433.18243749927</v>
      </c>
      <c r="Q15" s="8">
        <f t="shared" si="13"/>
        <v>119590.53158962233</v>
      </c>
      <c r="R15" s="8">
        <f t="shared" si="13"/>
        <v>123897.60850292892</v>
      </c>
      <c r="S15" s="8">
        <f t="shared" si="13"/>
        <v>128359.80565268362</v>
      </c>
      <c r="T15" s="8">
        <f t="shared" si="13"/>
        <v>132982.70972522613</v>
      </c>
      <c r="U15" s="8">
        <f t="shared" si="13"/>
        <v>137772.10861252208</v>
      </c>
      <c r="V15" s="8">
        <f t="shared" si="13"/>
        <v>142733.99865862384</v>
      </c>
      <c r="W15" s="8">
        <f t="shared" si="13"/>
        <v>147874.59216711391</v>
      </c>
      <c r="X15" s="8">
        <f t="shared" si="13"/>
        <v>153200.32517893097</v>
      </c>
      <c r="Y15" s="8">
        <f t="shared" si="13"/>
        <v>158717.86553031518</v>
      </c>
      <c r="Z15" s="8">
        <f t="shared" si="13"/>
        <v>164434.1212009626</v>
      </c>
      <c r="AA15" s="8">
        <f t="shared" si="13"/>
        <v>170356.24896283951</v>
      </c>
      <c r="AB15" s="8">
        <f t="shared" si="13"/>
        <v>176491.66334048595</v>
      </c>
      <c r="AC15" s="8">
        <f t="shared" si="13"/>
        <v>182848.04589402623</v>
      </c>
      <c r="AD15" s="8">
        <f t="shared" si="13"/>
        <v>189433.35483650884</v>
      </c>
      <c r="AE15" s="8">
        <f t="shared" si="13"/>
        <v>196255.83499761665</v>
      </c>
      <c r="AF15" s="8">
        <f t="shared" si="13"/>
        <v>203324.02814622282</v>
      </c>
      <c r="AG15" s="8">
        <f t="shared" si="13"/>
        <v>210646.78368471464</v>
      </c>
      <c r="AH15" s="8">
        <f t="shared" si="13"/>
        <v>218233.26972847641</v>
      </c>
      <c r="AI15" s="8">
        <f t="shared" si="13"/>
        <v>226092.98458440145</v>
      </c>
      <c r="AJ15" s="8">
        <f t="shared" si="13"/>
        <v>234235.7686428056</v>
      </c>
      <c r="AK15" s="8">
        <f t="shared" si="13"/>
        <v>242671.81669762993</v>
      </c>
      <c r="AL15" s="8">
        <f t="shared" si="13"/>
        <v>441156.36294459127</v>
      </c>
      <c r="AM15" s="8">
        <f t="shared" si="13"/>
        <v>457044.69758731336</v>
      </c>
      <c r="AN15" s="8">
        <f t="shared" si="13"/>
        <v>473505.25377985992</v>
      </c>
      <c r="AO15" s="8">
        <f t="shared" si="13"/>
        <v>490558.64019579225</v>
      </c>
      <c r="AP15" s="8">
        <f t="shared" si="13"/>
        <v>508226.20773417194</v>
      </c>
      <c r="AQ15" s="8">
        <f t="shared" si="13"/>
        <v>0</v>
      </c>
      <c r="AR15" s="8">
        <f t="shared" si="13"/>
        <v>0</v>
      </c>
      <c r="AS15" s="8">
        <f t="shared" si="13"/>
        <v>0</v>
      </c>
      <c r="AT15" s="8">
        <f t="shared" si="13"/>
        <v>0</v>
      </c>
      <c r="AU15" s="8">
        <f t="shared" si="13"/>
        <v>0</v>
      </c>
      <c r="AV15" s="8">
        <f t="shared" si="13"/>
        <v>0</v>
      </c>
      <c r="AW15" s="8">
        <f t="shared" si="13"/>
        <v>0</v>
      </c>
      <c r="AX15" s="8">
        <f t="shared" si="13"/>
        <v>0</v>
      </c>
      <c r="AY15" s="8">
        <f t="shared" si="13"/>
        <v>0</v>
      </c>
      <c r="AZ15" s="8">
        <f t="shared" si="13"/>
        <v>0</v>
      </c>
      <c r="BA15" s="8">
        <f t="shared" si="13"/>
        <v>0</v>
      </c>
      <c r="BB15" s="8">
        <f t="shared" si="13"/>
        <v>0</v>
      </c>
      <c r="BC15" s="8">
        <f t="shared" si="13"/>
        <v>0</v>
      </c>
      <c r="BD15" s="8">
        <f t="shared" si="13"/>
        <v>0</v>
      </c>
      <c r="BE15" s="8">
        <f t="shared" si="13"/>
        <v>0</v>
      </c>
      <c r="BF15" s="8">
        <f t="shared" si="13"/>
        <v>0</v>
      </c>
      <c r="BG15" s="8">
        <f t="shared" si="13"/>
        <v>0</v>
      </c>
      <c r="BH15" s="8">
        <f t="shared" si="13"/>
        <v>0</v>
      </c>
      <c r="BI15" s="8">
        <f t="shared" si="13"/>
        <v>0</v>
      </c>
      <c r="BJ15" s="8">
        <f t="shared" si="13"/>
        <v>0</v>
      </c>
      <c r="BK15" s="8">
        <f t="shared" si="13"/>
        <v>0</v>
      </c>
      <c r="BL15" s="8">
        <f t="shared" si="13"/>
        <v>0</v>
      </c>
      <c r="BM15" s="8">
        <f t="shared" si="13"/>
        <v>0</v>
      </c>
      <c r="BN15" s="8">
        <f t="shared" si="13"/>
        <v>0</v>
      </c>
      <c r="BO15" s="8">
        <f t="shared" si="13"/>
        <v>0</v>
      </c>
      <c r="BP15" s="8">
        <f t="shared" si="13"/>
        <v>0</v>
      </c>
      <c r="BQ15" s="8">
        <f t="shared" si="13"/>
        <v>0</v>
      </c>
      <c r="BR15" s="8">
        <f t="shared" si="13"/>
        <v>0</v>
      </c>
      <c r="BS15" s="8">
        <f t="shared" si="13"/>
        <v>0</v>
      </c>
      <c r="BT15" s="8">
        <f t="shared" ref="BT15:CA16" si="15">BT6</f>
        <v>0</v>
      </c>
      <c r="BU15" s="8">
        <f t="shared" si="15"/>
        <v>0</v>
      </c>
      <c r="BV15" s="8">
        <f t="shared" si="15"/>
        <v>0</v>
      </c>
      <c r="BW15" s="8">
        <f t="shared" si="15"/>
        <v>0</v>
      </c>
      <c r="BX15" s="8">
        <f t="shared" si="15"/>
        <v>0</v>
      </c>
      <c r="BY15" s="8">
        <f t="shared" si="15"/>
        <v>0</v>
      </c>
      <c r="BZ15" s="8">
        <f t="shared" si="15"/>
        <v>0</v>
      </c>
      <c r="CA15" s="8">
        <f t="shared" si="15"/>
        <v>0</v>
      </c>
      <c r="CB15" s="2"/>
    </row>
    <row r="16" spans="1:80" ht="40.5" customHeight="1" x14ac:dyDescent="0.3">
      <c r="A16" s="7" t="s">
        <v>148</v>
      </c>
      <c r="B16" s="8">
        <f t="shared" si="12"/>
        <v>22235938.621886797</v>
      </c>
      <c r="C16" s="8"/>
      <c r="D16" s="8">
        <f>57866+25477+29254</f>
        <v>112597</v>
      </c>
      <c r="E16" s="8">
        <f>62933+25444+29396</f>
        <v>117773</v>
      </c>
      <c r="F16" s="8">
        <f>76878+25412+29458</f>
        <v>131748</v>
      </c>
      <c r="G16" s="8">
        <f t="shared" ref="G16:BH16" si="16">G7</f>
        <v>281954.90656907996</v>
      </c>
      <c r="H16" s="8">
        <f t="shared" si="16"/>
        <v>292109.56892014667</v>
      </c>
      <c r="I16" s="8">
        <f t="shared" si="16"/>
        <v>302629.95346671948</v>
      </c>
      <c r="J16" s="8">
        <f t="shared" si="16"/>
        <v>313529.23176681413</v>
      </c>
      <c r="K16" s="8">
        <f t="shared" si="16"/>
        <v>324821.0497547423</v>
      </c>
      <c r="L16" s="8">
        <f t="shared" si="16"/>
        <v>429156.94761501311</v>
      </c>
      <c r="M16" s="8">
        <f t="shared" si="16"/>
        <v>144939.96012199137</v>
      </c>
      <c r="N16" s="8">
        <f t="shared" si="16"/>
        <v>135955.67728166291</v>
      </c>
      <c r="O16" s="8">
        <f t="shared" si="16"/>
        <v>136647.60645307961</v>
      </c>
      <c r="P16" s="8">
        <f t="shared" si="16"/>
        <v>289671.94838089444</v>
      </c>
      <c r="Q16" s="8">
        <f t="shared" si="16"/>
        <v>60923.478356977408</v>
      </c>
      <c r="R16" s="8">
        <f t="shared" si="16"/>
        <v>63117.649614699636</v>
      </c>
      <c r="S16" s="8">
        <f t="shared" si="16"/>
        <v>65390.844389102975</v>
      </c>
      <c r="T16" s="8">
        <f t="shared" si="16"/>
        <v>67745.908727945382</v>
      </c>
      <c r="U16" s="8">
        <f t="shared" si="16"/>
        <v>70185.791179964086</v>
      </c>
      <c r="V16" s="8">
        <f t="shared" si="16"/>
        <v>72713.546486468753</v>
      </c>
      <c r="W16" s="8">
        <f t="shared" si="16"/>
        <v>75332.339405888226</v>
      </c>
      <c r="X16" s="8">
        <f t="shared" si="16"/>
        <v>78045.448676059168</v>
      </c>
      <c r="Y16" s="8">
        <f t="shared" si="16"/>
        <v>80856.271119217156</v>
      </c>
      <c r="Z16" s="8">
        <f t="shared" si="16"/>
        <v>83768.325894829992</v>
      </c>
      <c r="AA16" s="8">
        <f t="shared" si="16"/>
        <v>224998.81938488237</v>
      </c>
      <c r="AB16" s="8">
        <f t="shared" si="16"/>
        <v>233102.19686479279</v>
      </c>
      <c r="AC16" s="8">
        <f t="shared" si="16"/>
        <v>272547.08727600134</v>
      </c>
      <c r="AD16" s="8">
        <f t="shared" si="16"/>
        <v>979334.70236232853</v>
      </c>
      <c r="AE16" s="8">
        <f t="shared" si="16"/>
        <v>1014605.6375348485</v>
      </c>
      <c r="AF16" s="8">
        <f t="shared" si="16"/>
        <v>1051146.8624917932</v>
      </c>
      <c r="AG16" s="8">
        <f t="shared" si="16"/>
        <v>830663.73188878037</v>
      </c>
      <c r="AH16" s="8">
        <f t="shared" si="16"/>
        <v>312938.27357290953</v>
      </c>
      <c r="AI16" s="8">
        <f t="shared" si="16"/>
        <v>324208.80808329262</v>
      </c>
      <c r="AJ16" s="8">
        <f t="shared" si="16"/>
        <v>335885.25314817403</v>
      </c>
      <c r="AK16" s="8">
        <f t="shared" si="16"/>
        <v>347982.22771735612</v>
      </c>
      <c r="AL16" s="8">
        <f t="shared" si="16"/>
        <v>360514.8772450423</v>
      </c>
      <c r="AM16" s="8">
        <f t="shared" si="16"/>
        <v>373498.89265199803</v>
      </c>
      <c r="AN16" s="8">
        <f t="shared" si="16"/>
        <v>386950.52997063828</v>
      </c>
      <c r="AO16" s="8">
        <f t="shared" si="16"/>
        <v>400886.63069763669</v>
      </c>
      <c r="AP16" s="8">
        <f t="shared" si="16"/>
        <v>415324.64287953835</v>
      </c>
      <c r="AQ16" s="8">
        <f t="shared" si="16"/>
        <v>430282.64295777347</v>
      </c>
      <c r="AR16" s="8">
        <f t="shared" si="16"/>
        <v>445779.35840042628</v>
      </c>
      <c r="AS16" s="8">
        <f t="shared" si="16"/>
        <v>461834.19114908919</v>
      </c>
      <c r="AT16" s="8">
        <f t="shared" si="16"/>
        <v>478467.24191016203</v>
      </c>
      <c r="AU16" s="8">
        <f t="shared" si="16"/>
        <v>495699.33532100491</v>
      </c>
      <c r="AV16" s="8">
        <f t="shared" si="16"/>
        <v>513552.04602245789</v>
      </c>
      <c r="AW16" s="8">
        <f t="shared" si="16"/>
        <v>532047.72567036608</v>
      </c>
      <c r="AX16" s="8">
        <f t="shared" si="16"/>
        <v>551209.5309199295</v>
      </c>
      <c r="AY16" s="8">
        <f t="shared" si="16"/>
        <v>571061.45241791697</v>
      </c>
      <c r="AZ16" s="8">
        <f t="shared" si="16"/>
        <v>591628.34483903868</v>
      </c>
      <c r="BA16" s="8">
        <f t="shared" si="16"/>
        <v>612935.9580040857</v>
      </c>
      <c r="BB16" s="8">
        <f t="shared" si="16"/>
        <v>635010.96911879454</v>
      </c>
      <c r="BC16" s="8">
        <f t="shared" si="16"/>
        <v>657881.01617380173</v>
      </c>
      <c r="BD16" s="8">
        <f t="shared" si="16"/>
        <v>681574.73254750448</v>
      </c>
      <c r="BE16" s="8">
        <f t="shared" si="16"/>
        <v>706121.78285514924</v>
      </c>
      <c r="BF16" s="8">
        <f t="shared" si="16"/>
        <v>731552.90008903411</v>
      </c>
      <c r="BG16" s="8">
        <f t="shared" si="16"/>
        <v>757899.92409632064</v>
      </c>
      <c r="BH16" s="8">
        <f t="shared" si="16"/>
        <v>785195.8414426347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f t="shared" si="15"/>
        <v>0</v>
      </c>
      <c r="CB16" s="2"/>
    </row>
    <row r="17" spans="1:80" ht="35.4" customHeight="1" x14ac:dyDescent="0.3">
      <c r="A17" s="9" t="s">
        <v>5</v>
      </c>
      <c r="B17" s="8">
        <f t="shared" si="12"/>
        <v>70967788.736352623</v>
      </c>
      <c r="C17" s="10"/>
      <c r="D17" s="10">
        <f t="shared" ref="D17:BO17" si="17">SUM(D13:D16)</f>
        <v>1009245</v>
      </c>
      <c r="E17" s="10">
        <f t="shared" si="17"/>
        <v>1007810</v>
      </c>
      <c r="F17" s="10">
        <f t="shared" si="17"/>
        <v>999230</v>
      </c>
      <c r="G17" s="10">
        <f>SUM(G13:G16)</f>
        <v>878138.96009951783</v>
      </c>
      <c r="H17" s="10">
        <f t="shared" si="17"/>
        <v>689247.2974520314</v>
      </c>
      <c r="I17" s="10">
        <f t="shared" si="17"/>
        <v>690268.32082858495</v>
      </c>
      <c r="J17" s="10">
        <f t="shared" si="17"/>
        <v>701037.27102916862</v>
      </c>
      <c r="K17" s="10">
        <f t="shared" si="17"/>
        <v>726285.26855273847</v>
      </c>
      <c r="L17" s="10">
        <f t="shared" si="17"/>
        <v>805378.23649337259</v>
      </c>
      <c r="M17" s="10">
        <f t="shared" si="17"/>
        <v>521000.39719526621</v>
      </c>
      <c r="N17" s="10">
        <f t="shared" si="17"/>
        <v>513384.87092926446</v>
      </c>
      <c r="O17" s="10">
        <f t="shared" si="17"/>
        <v>531874.52973275608</v>
      </c>
      <c r="P17" s="10">
        <f t="shared" si="17"/>
        <v>694777.07919928816</v>
      </c>
      <c r="Q17" s="10">
        <f t="shared" si="17"/>
        <v>482874.9766071543</v>
      </c>
      <c r="R17" s="10">
        <f t="shared" si="17"/>
        <v>500265.81546465639</v>
      </c>
      <c r="S17" s="10">
        <f t="shared" si="17"/>
        <v>467423.44322581019</v>
      </c>
      <c r="T17" s="10">
        <f t="shared" si="17"/>
        <v>484257.79201827629</v>
      </c>
      <c r="U17" s="10">
        <f t="shared" si="17"/>
        <v>449708.95830125129</v>
      </c>
      <c r="V17" s="10">
        <f t="shared" si="17"/>
        <v>465905.31637626275</v>
      </c>
      <c r="W17" s="10">
        <f t="shared" si="17"/>
        <v>482684.98952661711</v>
      </c>
      <c r="X17" s="10">
        <f t="shared" si="17"/>
        <v>500068.98596141615</v>
      </c>
      <c r="Y17" s="10">
        <f t="shared" si="17"/>
        <v>518079.07050461369</v>
      </c>
      <c r="Z17" s="10">
        <f t="shared" si="17"/>
        <v>663941.54598124512</v>
      </c>
      <c r="AA17" s="10">
        <f t="shared" si="17"/>
        <v>1009280.4183836151</v>
      </c>
      <c r="AB17" s="10">
        <f t="shared" si="17"/>
        <v>1215461.4550807052</v>
      </c>
      <c r="AC17" s="10">
        <f t="shared" si="17"/>
        <v>1438634.6252416782</v>
      </c>
      <c r="AD17" s="10">
        <f t="shared" si="17"/>
        <v>2187419.1162253469</v>
      </c>
      <c r="AE17" s="10">
        <f t="shared" si="17"/>
        <v>2077349.4987483574</v>
      </c>
      <c r="AF17" s="10">
        <f t="shared" si="17"/>
        <v>1956514.2331051626</v>
      </c>
      <c r="AG17" s="10">
        <f t="shared" si="17"/>
        <v>1609659.3847605553</v>
      </c>
      <c r="AH17" s="10">
        <f t="shared" si="17"/>
        <v>1198224.1790752194</v>
      </c>
      <c r="AI17" s="10">
        <f t="shared" si="17"/>
        <v>1305367.0430722046</v>
      </c>
      <c r="AJ17" s="10">
        <f t="shared" si="17"/>
        <v>1356799.6410064399</v>
      </c>
      <c r="AK17" s="10">
        <f t="shared" si="17"/>
        <v>1401086.337914618</v>
      </c>
      <c r="AL17" s="10">
        <f t="shared" si="17"/>
        <v>1641291.4148261137</v>
      </c>
      <c r="AM17" s="10">
        <f t="shared" si="17"/>
        <v>1700402.8533893593</v>
      </c>
      <c r="AN17" s="10">
        <f t="shared" si="17"/>
        <v>1761643.2022347476</v>
      </c>
      <c r="AO17" s="10">
        <f t="shared" si="17"/>
        <v>1825089.1344918723</v>
      </c>
      <c r="AP17" s="10">
        <f t="shared" si="17"/>
        <v>1890820.0846884246</v>
      </c>
      <c r="AQ17" s="10">
        <f t="shared" si="17"/>
        <v>1421065.0445052781</v>
      </c>
      <c r="AR17" s="10">
        <f t="shared" si="17"/>
        <v>1466379.4684224548</v>
      </c>
      <c r="AS17" s="10">
        <f t="shared" si="17"/>
        <v>1470577.2928694685</v>
      </c>
      <c r="AT17" s="10">
        <f t="shared" si="17"/>
        <v>1517244.80658354</v>
      </c>
      <c r="AU17" s="10">
        <f t="shared" si="17"/>
        <v>1571888.6817416078</v>
      </c>
      <c r="AV17" s="10">
        <f t="shared" si="17"/>
        <v>1614986.0394653613</v>
      </c>
      <c r="AW17" s="10">
        <f t="shared" si="17"/>
        <v>1673150.0846739144</v>
      </c>
      <c r="AX17" s="10">
        <f t="shared" si="17"/>
        <v>1733408.9196034623</v>
      </c>
      <c r="AY17" s="10">
        <f t="shared" si="17"/>
        <v>1795837.9885247652</v>
      </c>
      <c r="AZ17" s="10">
        <f t="shared" si="17"/>
        <v>1860515.4528490822</v>
      </c>
      <c r="BA17" s="10">
        <f t="shared" si="17"/>
        <v>1927522.2889865325</v>
      </c>
      <c r="BB17" s="10">
        <f t="shared" si="17"/>
        <v>1996942.3897288409</v>
      </c>
      <c r="BC17" s="10">
        <f t="shared" si="17"/>
        <v>2068862.6692834031</v>
      </c>
      <c r="BD17" s="10">
        <f t="shared" si="17"/>
        <v>1605287.8569210963</v>
      </c>
      <c r="BE17" s="10">
        <f t="shared" si="17"/>
        <v>1663102.6201456806</v>
      </c>
      <c r="BF17" s="10">
        <f t="shared" si="17"/>
        <v>1722999.5936307514</v>
      </c>
      <c r="BG17" s="10">
        <f t="shared" si="17"/>
        <v>1785053.7685952815</v>
      </c>
      <c r="BH17" s="10">
        <f t="shared" si="17"/>
        <v>1715033.0220983862</v>
      </c>
      <c r="BI17" s="10">
        <f t="shared" si="17"/>
        <v>0</v>
      </c>
      <c r="BJ17" s="10">
        <f t="shared" si="17"/>
        <v>0</v>
      </c>
      <c r="BK17" s="10">
        <f t="shared" si="17"/>
        <v>0</v>
      </c>
      <c r="BL17" s="10">
        <f t="shared" si="17"/>
        <v>0</v>
      </c>
      <c r="BM17" s="10">
        <f t="shared" si="17"/>
        <v>0</v>
      </c>
      <c r="BN17" s="10">
        <f t="shared" si="17"/>
        <v>0</v>
      </c>
      <c r="BO17" s="10">
        <f t="shared" si="17"/>
        <v>0</v>
      </c>
      <c r="BP17" s="10">
        <f t="shared" ref="BP17:BW17" si="18">SUM(BP13:BP16)</f>
        <v>0</v>
      </c>
      <c r="BQ17" s="10">
        <f t="shared" si="18"/>
        <v>0</v>
      </c>
      <c r="BR17" s="10">
        <f t="shared" si="18"/>
        <v>0</v>
      </c>
      <c r="BS17" s="10">
        <f t="shared" si="18"/>
        <v>0</v>
      </c>
      <c r="BT17" s="10">
        <f t="shared" si="18"/>
        <v>0</v>
      </c>
      <c r="BU17" s="10">
        <f t="shared" si="18"/>
        <v>0</v>
      </c>
      <c r="BV17" s="10">
        <f t="shared" si="18"/>
        <v>0</v>
      </c>
      <c r="BW17" s="10">
        <f t="shared" si="18"/>
        <v>0</v>
      </c>
      <c r="BX17" s="8">
        <v>0</v>
      </c>
      <c r="BY17" s="8">
        <v>0</v>
      </c>
      <c r="BZ17" s="8">
        <v>0</v>
      </c>
      <c r="CA17" s="8">
        <v>0</v>
      </c>
      <c r="CB17" s="2"/>
    </row>
    <row r="18" spans="1:80" ht="101.25" customHeight="1" x14ac:dyDescent="0.3">
      <c r="A18" s="91" t="s">
        <v>146</v>
      </c>
      <c r="B18" s="91"/>
      <c r="C18" s="91"/>
      <c r="D18" s="91"/>
      <c r="E18" s="91"/>
      <c r="F18" s="91"/>
      <c r="G18" s="91"/>
      <c r="H18" s="91"/>
      <c r="I18" s="91"/>
      <c r="J18" s="11"/>
      <c r="CB18" s="2"/>
    </row>
    <row r="19" spans="1:80" ht="35.4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ht="68.25" customHeight="1" x14ac:dyDescent="0.3">
      <c r="A20" s="3" t="s">
        <v>2</v>
      </c>
      <c r="CB20" s="2"/>
    </row>
    <row r="21" spans="1:80" ht="35.4" customHeight="1" x14ac:dyDescent="0.3">
      <c r="A21" s="4" t="s">
        <v>0</v>
      </c>
      <c r="B21" s="5" t="s">
        <v>1</v>
      </c>
      <c r="C21" s="6"/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71955</v>
      </c>
      <c r="BY21" s="6">
        <v>72320</v>
      </c>
      <c r="BZ21" s="6">
        <v>72685</v>
      </c>
      <c r="CA21" s="6">
        <v>73050</v>
      </c>
      <c r="CB21" s="2"/>
    </row>
    <row r="22" spans="1:80" ht="35.4" customHeight="1" x14ac:dyDescent="0.3">
      <c r="A22" s="7" t="s">
        <v>122</v>
      </c>
      <c r="B22" s="8">
        <f>SUM(C22:CA22)</f>
        <v>8876003.8912740201</v>
      </c>
      <c r="C22" s="8"/>
      <c r="D22" s="8">
        <f t="shared" ref="D22:BN26" si="19">D4-D13</f>
        <v>-389232.35640250583</v>
      </c>
      <c r="E22" s="8">
        <f t="shared" si="19"/>
        <v>-414544.23285655235</v>
      </c>
      <c r="F22" s="8">
        <f t="shared" si="19"/>
        <v>-402532.47191332758</v>
      </c>
      <c r="G22" s="8">
        <f t="shared" si="19"/>
        <v>0</v>
      </c>
      <c r="H22" s="8">
        <f t="shared" si="19"/>
        <v>0</v>
      </c>
      <c r="I22" s="8">
        <f t="shared" si="19"/>
        <v>0</v>
      </c>
      <c r="J22" s="8">
        <f t="shared" si="19"/>
        <v>0</v>
      </c>
      <c r="K22" s="8">
        <f t="shared" si="19"/>
        <v>0</v>
      </c>
      <c r="L22" s="8">
        <f t="shared" si="19"/>
        <v>0</v>
      </c>
      <c r="M22" s="8">
        <f t="shared" si="19"/>
        <v>0</v>
      </c>
      <c r="N22" s="8">
        <f t="shared" si="19"/>
        <v>0</v>
      </c>
      <c r="O22" s="8">
        <f t="shared" si="19"/>
        <v>0</v>
      </c>
      <c r="P22" s="8">
        <f t="shared" si="19"/>
        <v>0</v>
      </c>
      <c r="Q22" s="8">
        <f t="shared" si="19"/>
        <v>0</v>
      </c>
      <c r="R22" s="8">
        <f t="shared" si="19"/>
        <v>0</v>
      </c>
      <c r="S22" s="8">
        <f t="shared" si="19"/>
        <v>0</v>
      </c>
      <c r="T22" s="8">
        <f t="shared" si="19"/>
        <v>0</v>
      </c>
      <c r="U22" s="8">
        <f t="shared" si="19"/>
        <v>0</v>
      </c>
      <c r="V22" s="8">
        <f t="shared" si="19"/>
        <v>0</v>
      </c>
      <c r="W22" s="8">
        <f t="shared" si="19"/>
        <v>0</v>
      </c>
      <c r="X22" s="8">
        <f t="shared" si="19"/>
        <v>0</v>
      </c>
      <c r="Y22" s="8">
        <f t="shared" si="19"/>
        <v>0</v>
      </c>
      <c r="Z22" s="8">
        <f t="shared" si="19"/>
        <v>0</v>
      </c>
      <c r="AA22" s="8">
        <f t="shared" si="19"/>
        <v>0</v>
      </c>
      <c r="AB22" s="8">
        <f t="shared" si="19"/>
        <v>0</v>
      </c>
      <c r="AC22" s="8">
        <f t="shared" si="19"/>
        <v>0</v>
      </c>
      <c r="AD22" s="8">
        <f t="shared" si="19"/>
        <v>0</v>
      </c>
      <c r="AE22" s="8">
        <f t="shared" si="19"/>
        <v>0</v>
      </c>
      <c r="AF22" s="8">
        <f t="shared" si="19"/>
        <v>0</v>
      </c>
      <c r="AG22" s="8">
        <f t="shared" si="19"/>
        <v>0</v>
      </c>
      <c r="AH22" s="8">
        <f t="shared" si="19"/>
        <v>0</v>
      </c>
      <c r="AI22" s="8">
        <f t="shared" si="19"/>
        <v>0</v>
      </c>
      <c r="AJ22" s="8">
        <f t="shared" si="19"/>
        <v>0</v>
      </c>
      <c r="AK22" s="8">
        <f t="shared" si="19"/>
        <v>0</v>
      </c>
      <c r="AL22" s="8">
        <f t="shared" si="19"/>
        <v>0</v>
      </c>
      <c r="AM22" s="8">
        <f t="shared" si="19"/>
        <v>0</v>
      </c>
      <c r="AN22" s="8">
        <f t="shared" si="19"/>
        <v>0</v>
      </c>
      <c r="AO22" s="8">
        <f t="shared" si="19"/>
        <v>0</v>
      </c>
      <c r="AP22" s="8">
        <f t="shared" si="19"/>
        <v>0</v>
      </c>
      <c r="AQ22" s="8">
        <f t="shared" si="19"/>
        <v>0</v>
      </c>
      <c r="AR22" s="8">
        <f t="shared" si="19"/>
        <v>0</v>
      </c>
      <c r="AS22" s="8">
        <f t="shared" si="19"/>
        <v>0</v>
      </c>
      <c r="AT22" s="8">
        <f t="shared" si="19"/>
        <v>0</v>
      </c>
      <c r="AU22" s="8">
        <f t="shared" si="19"/>
        <v>0</v>
      </c>
      <c r="AV22" s="8">
        <f t="shared" si="19"/>
        <v>0</v>
      </c>
      <c r="AW22" s="8">
        <f t="shared" si="19"/>
        <v>0</v>
      </c>
      <c r="AX22" s="8">
        <f t="shared" si="19"/>
        <v>0</v>
      </c>
      <c r="AY22" s="8">
        <f t="shared" si="19"/>
        <v>0</v>
      </c>
      <c r="AZ22" s="8">
        <f t="shared" si="19"/>
        <v>0</v>
      </c>
      <c r="BA22" s="8">
        <f t="shared" si="19"/>
        <v>0</v>
      </c>
      <c r="BB22" s="8">
        <f t="shared" si="19"/>
        <v>0</v>
      </c>
      <c r="BC22" s="8">
        <f t="shared" si="19"/>
        <v>0</v>
      </c>
      <c r="BD22" s="8">
        <f t="shared" si="19"/>
        <v>538085.31516908249</v>
      </c>
      <c r="BE22" s="8">
        <f t="shared" si="19"/>
        <v>557464.56541196001</v>
      </c>
      <c r="BF22" s="8">
        <f t="shared" si="19"/>
        <v>577541.76322818478</v>
      </c>
      <c r="BG22" s="8">
        <f t="shared" si="19"/>
        <v>598342.04533920053</v>
      </c>
      <c r="BH22" s="8">
        <f t="shared" si="19"/>
        <v>619891.45377050096</v>
      </c>
      <c r="BI22" s="8">
        <f t="shared" si="19"/>
        <v>642216.9684563363</v>
      </c>
      <c r="BJ22" s="8">
        <f t="shared" si="19"/>
        <v>665346.54101868509</v>
      </c>
      <c r="BK22" s="8">
        <f t="shared" si="19"/>
        <v>689309.12976278132</v>
      </c>
      <c r="BL22" s="8">
        <f t="shared" si="19"/>
        <v>714134.73593301373</v>
      </c>
      <c r="BM22" s="8">
        <f t="shared" si="19"/>
        <v>739854.44127458846</v>
      </c>
      <c r="BN22" s="8">
        <f t="shared" si="19"/>
        <v>766500.44694798102</v>
      </c>
      <c r="BO22" s="8">
        <f t="shared" ref="BO22:BW26" si="20">BO4-BO13</f>
        <v>794106.11384490191</v>
      </c>
      <c r="BP22" s="8">
        <f t="shared" si="20"/>
        <v>822706.004356249</v>
      </c>
      <c r="BQ22" s="8">
        <f t="shared" si="20"/>
        <v>213083.98141108503</v>
      </c>
      <c r="BR22" s="8">
        <f t="shared" si="20"/>
        <v>220758.24361840161</v>
      </c>
      <c r="BS22" s="8">
        <f t="shared" si="20"/>
        <v>228708.89591396708</v>
      </c>
      <c r="BT22" s="8">
        <f t="shared" si="20"/>
        <v>205353.10686980939</v>
      </c>
      <c r="BU22" s="8">
        <f t="shared" si="20"/>
        <v>212748.94008434689</v>
      </c>
      <c r="BV22" s="8">
        <f t="shared" si="20"/>
        <v>135637.62197616781</v>
      </c>
      <c r="BW22" s="8">
        <f t="shared" si="20"/>
        <v>140522.6380591639</v>
      </c>
      <c r="BX22" s="8">
        <v>0</v>
      </c>
      <c r="BY22" s="8">
        <v>0</v>
      </c>
      <c r="BZ22" s="8">
        <v>0</v>
      </c>
      <c r="CA22" s="8">
        <v>0</v>
      </c>
      <c r="CB22" s="2"/>
    </row>
    <row r="23" spans="1:80" ht="35.4" customHeight="1" x14ac:dyDescent="0.3">
      <c r="A23" s="7" t="s">
        <v>145</v>
      </c>
      <c r="B23" s="8">
        <f>SUM(C23:CA23)</f>
        <v>20289578.413658775</v>
      </c>
      <c r="C23" s="8"/>
      <c r="D23" s="8">
        <f t="shared" si="19"/>
        <v>0</v>
      </c>
      <c r="E23" s="8">
        <f t="shared" si="19"/>
        <v>0</v>
      </c>
      <c r="F23" s="8">
        <f t="shared" si="19"/>
        <v>0</v>
      </c>
      <c r="G23" s="8">
        <f t="shared" si="19"/>
        <v>0</v>
      </c>
      <c r="H23" s="8">
        <f t="shared" si="19"/>
        <v>0</v>
      </c>
      <c r="I23" s="8">
        <f t="shared" si="19"/>
        <v>0</v>
      </c>
      <c r="J23" s="8">
        <f t="shared" si="19"/>
        <v>0</v>
      </c>
      <c r="K23" s="8">
        <f t="shared" si="19"/>
        <v>0</v>
      </c>
      <c r="L23" s="8">
        <f t="shared" si="19"/>
        <v>0</v>
      </c>
      <c r="M23" s="8">
        <f t="shared" si="19"/>
        <v>0</v>
      </c>
      <c r="N23" s="8">
        <f t="shared" si="19"/>
        <v>0</v>
      </c>
      <c r="O23" s="8">
        <f t="shared" si="19"/>
        <v>0</v>
      </c>
      <c r="P23" s="8">
        <f t="shared" si="19"/>
        <v>0</v>
      </c>
      <c r="Q23" s="8">
        <f t="shared" si="19"/>
        <v>0</v>
      </c>
      <c r="R23" s="8">
        <f t="shared" si="19"/>
        <v>0</v>
      </c>
      <c r="S23" s="8">
        <f t="shared" si="19"/>
        <v>0</v>
      </c>
      <c r="T23" s="8">
        <f t="shared" si="19"/>
        <v>0</v>
      </c>
      <c r="U23" s="8">
        <f t="shared" si="19"/>
        <v>0</v>
      </c>
      <c r="V23" s="8">
        <f t="shared" si="19"/>
        <v>0</v>
      </c>
      <c r="W23" s="8">
        <f t="shared" si="19"/>
        <v>0</v>
      </c>
      <c r="X23" s="8">
        <f t="shared" si="19"/>
        <v>0</v>
      </c>
      <c r="Y23" s="8">
        <f t="shared" si="19"/>
        <v>0</v>
      </c>
      <c r="Z23" s="8">
        <f t="shared" si="19"/>
        <v>0</v>
      </c>
      <c r="AA23" s="8">
        <f t="shared" si="19"/>
        <v>0</v>
      </c>
      <c r="AB23" s="8">
        <f t="shared" si="19"/>
        <v>0</v>
      </c>
      <c r="AC23" s="8">
        <f t="shared" si="19"/>
        <v>0</v>
      </c>
      <c r="AD23" s="8">
        <f t="shared" si="19"/>
        <v>0</v>
      </c>
      <c r="AE23" s="8">
        <f t="shared" si="19"/>
        <v>0</v>
      </c>
      <c r="AF23" s="8">
        <f t="shared" si="19"/>
        <v>0</v>
      </c>
      <c r="AG23" s="8">
        <f t="shared" si="19"/>
        <v>0</v>
      </c>
      <c r="AH23" s="8">
        <f t="shared" si="19"/>
        <v>0</v>
      </c>
      <c r="AI23" s="8">
        <f t="shared" si="19"/>
        <v>0</v>
      </c>
      <c r="AJ23" s="8">
        <f t="shared" si="19"/>
        <v>0</v>
      </c>
      <c r="AK23" s="8">
        <f t="shared" si="19"/>
        <v>0</v>
      </c>
      <c r="AL23" s="8">
        <f t="shared" si="19"/>
        <v>0</v>
      </c>
      <c r="AM23" s="8">
        <f t="shared" si="19"/>
        <v>0</v>
      </c>
      <c r="AN23" s="8">
        <f t="shared" si="19"/>
        <v>0</v>
      </c>
      <c r="AO23" s="8">
        <f t="shared" si="19"/>
        <v>0</v>
      </c>
      <c r="AP23" s="8">
        <f t="shared" si="19"/>
        <v>0</v>
      </c>
      <c r="AQ23" s="8">
        <f t="shared" si="19"/>
        <v>0</v>
      </c>
      <c r="AR23" s="8">
        <f t="shared" si="19"/>
        <v>0</v>
      </c>
      <c r="AS23" s="8">
        <f t="shared" si="19"/>
        <v>0</v>
      </c>
      <c r="AT23" s="8">
        <f t="shared" si="19"/>
        <v>0</v>
      </c>
      <c r="AU23" s="8">
        <f t="shared" si="19"/>
        <v>0</v>
      </c>
      <c r="AV23" s="8">
        <f t="shared" si="19"/>
        <v>0</v>
      </c>
      <c r="AW23" s="8">
        <f t="shared" si="19"/>
        <v>0</v>
      </c>
      <c r="AX23" s="8">
        <f t="shared" si="19"/>
        <v>0</v>
      </c>
      <c r="AY23" s="8">
        <f t="shared" si="19"/>
        <v>0</v>
      </c>
      <c r="AZ23" s="8">
        <f t="shared" si="19"/>
        <v>0</v>
      </c>
      <c r="BA23" s="8">
        <f t="shared" si="19"/>
        <v>0</v>
      </c>
      <c r="BB23" s="8">
        <f t="shared" si="19"/>
        <v>0</v>
      </c>
      <c r="BC23" s="8">
        <f t="shared" si="19"/>
        <v>0</v>
      </c>
      <c r="BD23" s="8">
        <f t="shared" si="19"/>
        <v>0</v>
      </c>
      <c r="BE23" s="8">
        <f t="shared" si="19"/>
        <v>0</v>
      </c>
      <c r="BF23" s="8">
        <f t="shared" si="19"/>
        <v>0</v>
      </c>
      <c r="BG23" s="8">
        <f t="shared" si="19"/>
        <v>0</v>
      </c>
      <c r="BH23" s="8">
        <f t="shared" si="19"/>
        <v>0</v>
      </c>
      <c r="BI23" s="8">
        <f t="shared" si="19"/>
        <v>1123879.6947985883</v>
      </c>
      <c r="BJ23" s="8">
        <f t="shared" si="19"/>
        <v>1153267.3377657207</v>
      </c>
      <c r="BK23" s="8">
        <f t="shared" si="19"/>
        <v>1263733.4045650992</v>
      </c>
      <c r="BL23" s="8">
        <f t="shared" si="19"/>
        <v>1249735.7878827739</v>
      </c>
      <c r="BM23" s="8">
        <f t="shared" si="19"/>
        <v>1319407.0869396827</v>
      </c>
      <c r="BN23" s="8">
        <f t="shared" si="19"/>
        <v>1341375.7821589666</v>
      </c>
      <c r="BO23" s="8">
        <f t="shared" si="20"/>
        <v>1323510.1897415032</v>
      </c>
      <c r="BP23" s="8">
        <f t="shared" si="20"/>
        <v>1426023.740884165</v>
      </c>
      <c r="BQ23" s="8">
        <f t="shared" si="20"/>
        <v>1420559.8760739001</v>
      </c>
      <c r="BR23" s="8">
        <f t="shared" si="20"/>
        <v>1545307.7053288112</v>
      </c>
      <c r="BS23" s="8">
        <f t="shared" si="20"/>
        <v>1524725.9727597805</v>
      </c>
      <c r="BT23" s="8">
        <f t="shared" si="20"/>
        <v>1579639.2836139183</v>
      </c>
      <c r="BU23" s="8">
        <f t="shared" si="20"/>
        <v>1636530.3083411301</v>
      </c>
      <c r="BV23" s="8">
        <f t="shared" si="20"/>
        <v>1169874.4895444473</v>
      </c>
      <c r="BW23" s="8">
        <f t="shared" si="20"/>
        <v>1212007.7532602889</v>
      </c>
      <c r="BX23" s="8">
        <v>0</v>
      </c>
      <c r="BY23" s="8">
        <v>0</v>
      </c>
      <c r="BZ23" s="8">
        <v>0</v>
      </c>
      <c r="CA23" s="8">
        <v>0</v>
      </c>
      <c r="CB23" s="2"/>
    </row>
    <row r="24" spans="1:80" ht="35.4" customHeight="1" x14ac:dyDescent="0.3">
      <c r="A24" s="7" t="s">
        <v>130</v>
      </c>
      <c r="B24" s="8">
        <f>SUM(C24:CA24)</f>
        <v>-1024642.0635369096</v>
      </c>
      <c r="C24" s="8"/>
      <c r="D24" s="8">
        <f t="shared" si="19"/>
        <v>-300863.70531883487</v>
      </c>
      <c r="E24" s="8">
        <f t="shared" si="19"/>
        <v>-262977.61913623381</v>
      </c>
      <c r="F24" s="8">
        <f t="shared" si="19"/>
        <v>-244780.60452094904</v>
      </c>
      <c r="G24" s="8">
        <f t="shared" si="19"/>
        <v>-216020.13456089192</v>
      </c>
      <c r="H24" s="8">
        <f t="shared" si="19"/>
        <v>0</v>
      </c>
      <c r="I24" s="8">
        <f t="shared" si="19"/>
        <v>0</v>
      </c>
      <c r="J24" s="8">
        <f t="shared" si="19"/>
        <v>0</v>
      </c>
      <c r="K24" s="8">
        <f t="shared" si="19"/>
        <v>0</v>
      </c>
      <c r="L24" s="8">
        <f t="shared" si="19"/>
        <v>0</v>
      </c>
      <c r="M24" s="8">
        <f t="shared" si="19"/>
        <v>0</v>
      </c>
      <c r="N24" s="8">
        <f t="shared" si="19"/>
        <v>0</v>
      </c>
      <c r="O24" s="8">
        <f t="shared" si="19"/>
        <v>0</v>
      </c>
      <c r="P24" s="8">
        <f t="shared" si="19"/>
        <v>0</v>
      </c>
      <c r="Q24" s="8">
        <f t="shared" si="19"/>
        <v>0</v>
      </c>
      <c r="R24" s="8">
        <f t="shared" si="19"/>
        <v>0</v>
      </c>
      <c r="S24" s="8">
        <f t="shared" si="19"/>
        <v>0</v>
      </c>
      <c r="T24" s="8">
        <f t="shared" si="19"/>
        <v>0</v>
      </c>
      <c r="U24" s="8">
        <f t="shared" si="19"/>
        <v>0</v>
      </c>
      <c r="V24" s="8">
        <f t="shared" si="19"/>
        <v>0</v>
      </c>
      <c r="W24" s="8">
        <f t="shared" si="19"/>
        <v>0</v>
      </c>
      <c r="X24" s="8">
        <f t="shared" si="19"/>
        <v>0</v>
      </c>
      <c r="Y24" s="8">
        <f t="shared" si="19"/>
        <v>0</v>
      </c>
      <c r="Z24" s="8">
        <f t="shared" si="19"/>
        <v>0</v>
      </c>
      <c r="AA24" s="8">
        <f t="shared" si="19"/>
        <v>0</v>
      </c>
      <c r="AB24" s="8">
        <f t="shared" si="19"/>
        <v>0</v>
      </c>
      <c r="AC24" s="8">
        <f t="shared" si="19"/>
        <v>0</v>
      </c>
      <c r="AD24" s="8">
        <f t="shared" si="19"/>
        <v>0</v>
      </c>
      <c r="AE24" s="8">
        <f t="shared" si="19"/>
        <v>0</v>
      </c>
      <c r="AF24" s="8">
        <f t="shared" si="19"/>
        <v>0</v>
      </c>
      <c r="AG24" s="8">
        <f t="shared" si="19"/>
        <v>0</v>
      </c>
      <c r="AH24" s="8">
        <f t="shared" si="19"/>
        <v>0</v>
      </c>
      <c r="AI24" s="8">
        <f t="shared" si="19"/>
        <v>0</v>
      </c>
      <c r="AJ24" s="8">
        <f t="shared" si="19"/>
        <v>0</v>
      </c>
      <c r="AK24" s="8">
        <f t="shared" si="19"/>
        <v>0</v>
      </c>
      <c r="AL24" s="8">
        <f t="shared" si="19"/>
        <v>0</v>
      </c>
      <c r="AM24" s="8">
        <f t="shared" si="19"/>
        <v>0</v>
      </c>
      <c r="AN24" s="8">
        <f t="shared" si="19"/>
        <v>0</v>
      </c>
      <c r="AO24" s="8">
        <f t="shared" si="19"/>
        <v>0</v>
      </c>
      <c r="AP24" s="8">
        <f t="shared" si="19"/>
        <v>0</v>
      </c>
      <c r="AQ24" s="8">
        <f t="shared" si="19"/>
        <v>0</v>
      </c>
      <c r="AR24" s="8">
        <f t="shared" si="19"/>
        <v>0</v>
      </c>
      <c r="AS24" s="8">
        <f t="shared" si="19"/>
        <v>0</v>
      </c>
      <c r="AT24" s="8">
        <f t="shared" si="19"/>
        <v>0</v>
      </c>
      <c r="AU24" s="8">
        <f t="shared" si="19"/>
        <v>0</v>
      </c>
      <c r="AV24" s="8">
        <f t="shared" si="19"/>
        <v>0</v>
      </c>
      <c r="AW24" s="8">
        <f t="shared" si="19"/>
        <v>0</v>
      </c>
      <c r="AX24" s="8">
        <f t="shared" si="19"/>
        <v>0</v>
      </c>
      <c r="AY24" s="8">
        <f t="shared" si="19"/>
        <v>0</v>
      </c>
      <c r="AZ24" s="8">
        <f t="shared" si="19"/>
        <v>0</v>
      </c>
      <c r="BA24" s="8">
        <f t="shared" si="19"/>
        <v>0</v>
      </c>
      <c r="BB24" s="8">
        <f t="shared" si="19"/>
        <v>0</v>
      </c>
      <c r="BC24" s="8">
        <f t="shared" si="19"/>
        <v>0</v>
      </c>
      <c r="BD24" s="8">
        <f t="shared" si="19"/>
        <v>0</v>
      </c>
      <c r="BE24" s="8">
        <f t="shared" si="19"/>
        <v>0</v>
      </c>
      <c r="BF24" s="8">
        <f t="shared" si="19"/>
        <v>0</v>
      </c>
      <c r="BG24" s="8">
        <f t="shared" si="19"/>
        <v>0</v>
      </c>
      <c r="BH24" s="8">
        <f t="shared" si="19"/>
        <v>0</v>
      </c>
      <c r="BI24" s="8">
        <f t="shared" si="19"/>
        <v>0</v>
      </c>
      <c r="BJ24" s="8">
        <f t="shared" si="19"/>
        <v>0</v>
      </c>
      <c r="BK24" s="8">
        <f t="shared" si="19"/>
        <v>0</v>
      </c>
      <c r="BL24" s="8">
        <f t="shared" si="19"/>
        <v>0</v>
      </c>
      <c r="BM24" s="8">
        <f t="shared" si="19"/>
        <v>0</v>
      </c>
      <c r="BN24" s="8">
        <f t="shared" si="19"/>
        <v>0</v>
      </c>
      <c r="BO24" s="8">
        <f t="shared" si="20"/>
        <v>0</v>
      </c>
      <c r="BP24" s="8">
        <f t="shared" si="20"/>
        <v>0</v>
      </c>
      <c r="BQ24" s="8">
        <f t="shared" si="20"/>
        <v>0</v>
      </c>
      <c r="BR24" s="8">
        <f t="shared" si="20"/>
        <v>0</v>
      </c>
      <c r="BS24" s="8">
        <f t="shared" si="20"/>
        <v>0</v>
      </c>
      <c r="BT24" s="8">
        <f t="shared" si="20"/>
        <v>0</v>
      </c>
      <c r="BU24" s="8">
        <f t="shared" si="20"/>
        <v>0</v>
      </c>
      <c r="BV24" s="8">
        <f t="shared" si="20"/>
        <v>0</v>
      </c>
      <c r="BW24" s="8">
        <f t="shared" si="20"/>
        <v>0</v>
      </c>
      <c r="BX24" s="8">
        <v>0</v>
      </c>
      <c r="BY24" s="8">
        <v>0</v>
      </c>
      <c r="BZ24" s="8">
        <v>0</v>
      </c>
      <c r="CA24" s="8">
        <v>0</v>
      </c>
      <c r="CB24" s="2"/>
    </row>
    <row r="25" spans="1:80" ht="35.4" customHeight="1" x14ac:dyDescent="0.3">
      <c r="A25" s="7" t="s">
        <v>148</v>
      </c>
      <c r="B25" s="8">
        <f>SUM(C25:CA25)</f>
        <v>18795461.560592286</v>
      </c>
      <c r="C25" s="8"/>
      <c r="D25" s="8">
        <f t="shared" ref="D25:R26" si="21">D7-D16</f>
        <v>140963.31043863005</v>
      </c>
      <c r="E25" s="8">
        <f t="shared" si="21"/>
        <v>144919.33573113935</v>
      </c>
      <c r="F25" s="8">
        <f t="shared" si="21"/>
        <v>140405.25274096359</v>
      </c>
      <c r="G25" s="8">
        <f t="shared" si="21"/>
        <v>0</v>
      </c>
      <c r="H25" s="8">
        <f>H7-H16</f>
        <v>0</v>
      </c>
      <c r="I25" s="8">
        <f t="shared" si="21"/>
        <v>0</v>
      </c>
      <c r="J25" s="8">
        <f t="shared" si="21"/>
        <v>0</v>
      </c>
      <c r="K25" s="8">
        <f t="shared" si="21"/>
        <v>0</v>
      </c>
      <c r="L25" s="8">
        <f t="shared" si="21"/>
        <v>0</v>
      </c>
      <c r="M25" s="8">
        <f t="shared" si="21"/>
        <v>0</v>
      </c>
      <c r="N25" s="8">
        <f t="shared" si="21"/>
        <v>0</v>
      </c>
      <c r="O25" s="8">
        <f t="shared" si="21"/>
        <v>0</v>
      </c>
      <c r="P25" s="8">
        <f t="shared" si="21"/>
        <v>0</v>
      </c>
      <c r="Q25" s="8">
        <f t="shared" si="21"/>
        <v>0</v>
      </c>
      <c r="R25" s="8">
        <f t="shared" si="21"/>
        <v>0</v>
      </c>
      <c r="S25" s="8">
        <f t="shared" si="19"/>
        <v>0</v>
      </c>
      <c r="T25" s="8">
        <f t="shared" si="19"/>
        <v>0</v>
      </c>
      <c r="U25" s="8">
        <f t="shared" si="19"/>
        <v>0</v>
      </c>
      <c r="V25" s="8">
        <f t="shared" si="19"/>
        <v>0</v>
      </c>
      <c r="W25" s="8">
        <f t="shared" si="19"/>
        <v>0</v>
      </c>
      <c r="X25" s="8">
        <f t="shared" si="19"/>
        <v>0</v>
      </c>
      <c r="Y25" s="8">
        <f t="shared" si="19"/>
        <v>0</v>
      </c>
      <c r="Z25" s="8">
        <f t="shared" si="19"/>
        <v>0</v>
      </c>
      <c r="AA25" s="8">
        <f t="shared" si="19"/>
        <v>0</v>
      </c>
      <c r="AB25" s="8">
        <f t="shared" si="19"/>
        <v>0</v>
      </c>
      <c r="AC25" s="8">
        <f t="shared" si="19"/>
        <v>0</v>
      </c>
      <c r="AD25" s="8">
        <f t="shared" si="19"/>
        <v>0</v>
      </c>
      <c r="AE25" s="8">
        <f t="shared" si="19"/>
        <v>0</v>
      </c>
      <c r="AF25" s="8">
        <f t="shared" si="19"/>
        <v>0</v>
      </c>
      <c r="AG25" s="8">
        <f t="shared" si="19"/>
        <v>0</v>
      </c>
      <c r="AH25" s="8">
        <f t="shared" si="19"/>
        <v>0</v>
      </c>
      <c r="AI25" s="8">
        <f t="shared" si="19"/>
        <v>0</v>
      </c>
      <c r="AJ25" s="8">
        <f t="shared" si="19"/>
        <v>0</v>
      </c>
      <c r="AK25" s="8">
        <f t="shared" si="19"/>
        <v>0</v>
      </c>
      <c r="AL25" s="8">
        <f t="shared" si="19"/>
        <v>0</v>
      </c>
      <c r="AM25" s="8">
        <f t="shared" si="19"/>
        <v>0</v>
      </c>
      <c r="AN25" s="8">
        <f t="shared" si="19"/>
        <v>0</v>
      </c>
      <c r="AO25" s="8">
        <f t="shared" si="19"/>
        <v>0</v>
      </c>
      <c r="AP25" s="8">
        <f t="shared" si="19"/>
        <v>0</v>
      </c>
      <c r="AQ25" s="8">
        <f t="shared" si="19"/>
        <v>0</v>
      </c>
      <c r="AR25" s="8">
        <f t="shared" si="19"/>
        <v>0</v>
      </c>
      <c r="AS25" s="8">
        <f t="shared" si="19"/>
        <v>0</v>
      </c>
      <c r="AT25" s="8">
        <f t="shared" si="19"/>
        <v>0</v>
      </c>
      <c r="AU25" s="8">
        <f t="shared" si="19"/>
        <v>0</v>
      </c>
      <c r="AV25" s="8">
        <f t="shared" si="19"/>
        <v>0</v>
      </c>
      <c r="AW25" s="8">
        <f t="shared" si="19"/>
        <v>0</v>
      </c>
      <c r="AX25" s="8">
        <f t="shared" si="19"/>
        <v>0</v>
      </c>
      <c r="AY25" s="8">
        <f t="shared" si="19"/>
        <v>0</v>
      </c>
      <c r="AZ25" s="8">
        <f t="shared" si="19"/>
        <v>0</v>
      </c>
      <c r="BA25" s="8">
        <f t="shared" si="19"/>
        <v>0</v>
      </c>
      <c r="BB25" s="8">
        <f t="shared" si="19"/>
        <v>0</v>
      </c>
      <c r="BC25" s="8">
        <f t="shared" si="19"/>
        <v>0</v>
      </c>
      <c r="BD25" s="8">
        <f t="shared" si="19"/>
        <v>0</v>
      </c>
      <c r="BE25" s="8">
        <f t="shared" si="19"/>
        <v>0</v>
      </c>
      <c r="BF25" s="8">
        <f t="shared" si="19"/>
        <v>0</v>
      </c>
      <c r="BG25" s="8">
        <f t="shared" si="19"/>
        <v>0</v>
      </c>
      <c r="BH25" s="8">
        <f t="shared" si="19"/>
        <v>0</v>
      </c>
      <c r="BI25" s="8">
        <f t="shared" si="19"/>
        <v>813474.8267113592</v>
      </c>
      <c r="BJ25" s="8">
        <f t="shared" si="19"/>
        <v>842772.28529033449</v>
      </c>
      <c r="BK25" s="8">
        <f t="shared" si="19"/>
        <v>873124.8976995229</v>
      </c>
      <c r="BL25" s="8">
        <f t="shared" si="19"/>
        <v>904570.66551515064</v>
      </c>
      <c r="BM25" s="8">
        <f t="shared" si="19"/>
        <v>937148.95894781197</v>
      </c>
      <c r="BN25" s="8">
        <f t="shared" si="19"/>
        <v>970900.56613410928</v>
      </c>
      <c r="BO25" s="8">
        <f t="shared" si="20"/>
        <v>1005867.7442035425</v>
      </c>
      <c r="BP25" s="8">
        <f t="shared" si="20"/>
        <v>1042094.2721845822</v>
      </c>
      <c r="BQ25" s="8">
        <f t="shared" si="20"/>
        <v>1079625.5058161642</v>
      </c>
      <c r="BR25" s="8">
        <f t="shared" si="20"/>
        <v>1118508.4343332348</v>
      </c>
      <c r="BS25" s="8">
        <f t="shared" si="20"/>
        <v>1158791.7392974331</v>
      </c>
      <c r="BT25" s="8">
        <f t="shared" si="20"/>
        <v>1200525.8555465778</v>
      </c>
      <c r="BU25" s="8">
        <f t="shared" si="20"/>
        <v>1243763.0343392589</v>
      </c>
      <c r="BV25" s="8">
        <f t="shared" si="20"/>
        <v>2543205.4120531469</v>
      </c>
      <c r="BW25" s="8">
        <f t="shared" si="20"/>
        <v>2634799.4636093234</v>
      </c>
      <c r="BX25" s="8">
        <v>0</v>
      </c>
      <c r="BY25" s="8">
        <v>0</v>
      </c>
      <c r="BZ25" s="8">
        <v>0</v>
      </c>
      <c r="CA25" s="8">
        <v>0</v>
      </c>
      <c r="CB25" s="2"/>
    </row>
    <row r="26" spans="1:80" ht="35.4" customHeight="1" x14ac:dyDescent="0.3">
      <c r="A26" s="9" t="s">
        <v>5</v>
      </c>
      <c r="B26" s="8">
        <f>SUM(C26:CA26)</f>
        <v>46936401.801988177</v>
      </c>
      <c r="C26" s="10"/>
      <c r="D26" s="10">
        <f t="shared" si="21"/>
        <v>-549132.75128271058</v>
      </c>
      <c r="E26" s="10">
        <f t="shared" si="21"/>
        <v>-532602.51626164676</v>
      </c>
      <c r="F26" s="10">
        <f t="shared" si="21"/>
        <v>-506907.82369331305</v>
      </c>
      <c r="G26" s="10">
        <f t="shared" si="21"/>
        <v>-216020.13456089189</v>
      </c>
      <c r="H26" s="10">
        <f t="shared" si="21"/>
        <v>0</v>
      </c>
      <c r="I26" s="10">
        <f t="shared" si="21"/>
        <v>0</v>
      </c>
      <c r="J26" s="10">
        <f t="shared" si="21"/>
        <v>0</v>
      </c>
      <c r="K26" s="10">
        <f t="shared" si="21"/>
        <v>0</v>
      </c>
      <c r="L26" s="10">
        <f t="shared" si="21"/>
        <v>0</v>
      </c>
      <c r="M26" s="10">
        <f t="shared" si="21"/>
        <v>0</v>
      </c>
      <c r="N26" s="10">
        <f t="shared" si="21"/>
        <v>0</v>
      </c>
      <c r="O26" s="10">
        <f t="shared" si="21"/>
        <v>0</v>
      </c>
      <c r="P26" s="10">
        <f t="shared" si="21"/>
        <v>0</v>
      </c>
      <c r="Q26" s="10">
        <f t="shared" si="21"/>
        <v>0</v>
      </c>
      <c r="R26" s="10">
        <f t="shared" si="21"/>
        <v>0</v>
      </c>
      <c r="S26" s="10">
        <f t="shared" si="19"/>
        <v>0</v>
      </c>
      <c r="T26" s="10">
        <f t="shared" si="19"/>
        <v>0</v>
      </c>
      <c r="U26" s="10">
        <f t="shared" si="19"/>
        <v>0</v>
      </c>
      <c r="V26" s="10">
        <f t="shared" si="19"/>
        <v>0</v>
      </c>
      <c r="W26" s="10">
        <f t="shared" si="19"/>
        <v>0</v>
      </c>
      <c r="X26" s="10">
        <f t="shared" si="19"/>
        <v>0</v>
      </c>
      <c r="Y26" s="10">
        <f t="shared" si="19"/>
        <v>0</v>
      </c>
      <c r="Z26" s="10">
        <f t="shared" si="19"/>
        <v>0</v>
      </c>
      <c r="AA26" s="10">
        <f t="shared" si="19"/>
        <v>0</v>
      </c>
      <c r="AB26" s="10">
        <f t="shared" si="19"/>
        <v>0</v>
      </c>
      <c r="AC26" s="10">
        <f t="shared" si="19"/>
        <v>0</v>
      </c>
      <c r="AD26" s="10">
        <f t="shared" si="19"/>
        <v>0</v>
      </c>
      <c r="AE26" s="10">
        <f t="shared" si="19"/>
        <v>0</v>
      </c>
      <c r="AF26" s="10">
        <f t="shared" si="19"/>
        <v>0</v>
      </c>
      <c r="AG26" s="10">
        <f t="shared" si="19"/>
        <v>0</v>
      </c>
      <c r="AH26" s="10">
        <f t="shared" si="19"/>
        <v>0</v>
      </c>
      <c r="AI26" s="10">
        <f t="shared" si="19"/>
        <v>0</v>
      </c>
      <c r="AJ26" s="10">
        <f t="shared" ref="AJ26:BO26" si="22">AJ8-AJ17</f>
        <v>0</v>
      </c>
      <c r="AK26" s="10">
        <f t="shared" si="22"/>
        <v>0</v>
      </c>
      <c r="AL26" s="10">
        <f t="shared" si="22"/>
        <v>0</v>
      </c>
      <c r="AM26" s="10">
        <f t="shared" si="22"/>
        <v>0</v>
      </c>
      <c r="AN26" s="10">
        <f t="shared" si="22"/>
        <v>0</v>
      </c>
      <c r="AO26" s="10">
        <f t="shared" si="22"/>
        <v>0</v>
      </c>
      <c r="AP26" s="10">
        <f t="shared" si="22"/>
        <v>0</v>
      </c>
      <c r="AQ26" s="10">
        <f t="shared" si="22"/>
        <v>0</v>
      </c>
      <c r="AR26" s="10">
        <f t="shared" si="22"/>
        <v>0</v>
      </c>
      <c r="AS26" s="10">
        <f t="shared" si="22"/>
        <v>0</v>
      </c>
      <c r="AT26" s="10">
        <f t="shared" si="22"/>
        <v>0</v>
      </c>
      <c r="AU26" s="10">
        <f t="shared" si="22"/>
        <v>0</v>
      </c>
      <c r="AV26" s="10">
        <f t="shared" si="22"/>
        <v>0</v>
      </c>
      <c r="AW26" s="10">
        <f t="shared" si="22"/>
        <v>0</v>
      </c>
      <c r="AX26" s="10">
        <f t="shared" si="22"/>
        <v>0</v>
      </c>
      <c r="AY26" s="10">
        <f t="shared" si="22"/>
        <v>0</v>
      </c>
      <c r="AZ26" s="10">
        <f t="shared" si="22"/>
        <v>0</v>
      </c>
      <c r="BA26" s="10">
        <f t="shared" si="22"/>
        <v>0</v>
      </c>
      <c r="BB26" s="10">
        <f t="shared" si="22"/>
        <v>0</v>
      </c>
      <c r="BC26" s="10">
        <f t="shared" si="22"/>
        <v>0</v>
      </c>
      <c r="BD26" s="10">
        <f t="shared" si="22"/>
        <v>538085.31516908249</v>
      </c>
      <c r="BE26" s="10">
        <f t="shared" si="22"/>
        <v>557464.56541196001</v>
      </c>
      <c r="BF26" s="10">
        <f t="shared" si="22"/>
        <v>577541.76322818478</v>
      </c>
      <c r="BG26" s="10">
        <f t="shared" si="22"/>
        <v>598342.04533920065</v>
      </c>
      <c r="BH26" s="10">
        <f t="shared" si="22"/>
        <v>619891.45377050107</v>
      </c>
      <c r="BI26" s="10">
        <f t="shared" si="22"/>
        <v>2579571.4899662836</v>
      </c>
      <c r="BJ26" s="10">
        <f t="shared" si="22"/>
        <v>2661386.1640747404</v>
      </c>
      <c r="BK26" s="10">
        <f t="shared" si="22"/>
        <v>2826167.4320274033</v>
      </c>
      <c r="BL26" s="10">
        <f t="shared" si="22"/>
        <v>2868441.1893309383</v>
      </c>
      <c r="BM26" s="10">
        <f t="shared" si="22"/>
        <v>2996410.4871620834</v>
      </c>
      <c r="BN26" s="10">
        <f t="shared" si="22"/>
        <v>3078776.7952410569</v>
      </c>
      <c r="BO26" s="10">
        <f t="shared" si="22"/>
        <v>3123484.0477899476</v>
      </c>
      <c r="BP26" s="10">
        <f t="shared" si="20"/>
        <v>3290824.017424996</v>
      </c>
      <c r="BQ26" s="10">
        <f t="shared" si="20"/>
        <v>2713269.3633011496</v>
      </c>
      <c r="BR26" s="10">
        <f t="shared" si="20"/>
        <v>2884574.3832804477</v>
      </c>
      <c r="BS26" s="10">
        <f t="shared" si="20"/>
        <v>2912226.6079711807</v>
      </c>
      <c r="BT26" s="10">
        <f t="shared" si="20"/>
        <v>2985518.2460303055</v>
      </c>
      <c r="BU26" s="10">
        <f t="shared" si="20"/>
        <v>3093042.2827647356</v>
      </c>
      <c r="BV26" s="10">
        <f t="shared" si="20"/>
        <v>3848717.5235737618</v>
      </c>
      <c r="BW26" s="10">
        <f t="shared" si="20"/>
        <v>3987329.8549287762</v>
      </c>
      <c r="BX26" s="8">
        <v>0</v>
      </c>
      <c r="BY26" s="8">
        <v>0</v>
      </c>
      <c r="BZ26" s="8">
        <v>0</v>
      </c>
      <c r="CA26" s="8">
        <v>0</v>
      </c>
      <c r="CB26" s="2"/>
    </row>
    <row r="27" spans="1:80" ht="75.599999999999994" customHeight="1" x14ac:dyDescent="0.3">
      <c r="A27" s="13" t="s">
        <v>149</v>
      </c>
      <c r="B27" s="11"/>
      <c r="C27" s="11"/>
      <c r="D27" s="11"/>
      <c r="E27" s="11"/>
      <c r="F27" s="11"/>
      <c r="G27" s="11"/>
      <c r="H27" s="11"/>
      <c r="I27" s="11"/>
      <c r="J27" s="11"/>
      <c r="CB27" s="2"/>
    </row>
    <row r="28" spans="1:80" ht="35.4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ht="35.4" customHeight="1" x14ac:dyDescent="0.3">
      <c r="A29" s="19" t="s">
        <v>134</v>
      </c>
      <c r="CB29" s="2"/>
    </row>
    <row r="30" spans="1:80" ht="35.4" customHeight="1" x14ac:dyDescent="0.3">
      <c r="A30" s="3" t="s">
        <v>3</v>
      </c>
      <c r="CB30" s="2"/>
    </row>
    <row r="31" spans="1:80" ht="35.4" customHeight="1" x14ac:dyDescent="0.3">
      <c r="A31" s="7" t="s">
        <v>4</v>
      </c>
      <c r="B31" s="5" t="s">
        <v>96</v>
      </c>
      <c r="C31" s="6"/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92" t="s">
        <v>263</v>
      </c>
      <c r="CB31" s="2"/>
    </row>
    <row r="32" spans="1:80" ht="35.4" customHeight="1" x14ac:dyDescent="0.3">
      <c r="A32" s="45" t="s">
        <v>132</v>
      </c>
      <c r="B32" s="9"/>
      <c r="C32" s="9"/>
      <c r="D32" s="14"/>
      <c r="E32" s="14">
        <f t="shared" ref="E32:BH32" si="23">D17</f>
        <v>1009245</v>
      </c>
      <c r="F32" s="14">
        <f t="shared" si="23"/>
        <v>1007810</v>
      </c>
      <c r="G32" s="14">
        <f t="shared" si="23"/>
        <v>999230</v>
      </c>
      <c r="H32" s="14">
        <f t="shared" si="23"/>
        <v>878138.96009951783</v>
      </c>
      <c r="I32" s="14">
        <f t="shared" si="23"/>
        <v>689247.2974520314</v>
      </c>
      <c r="J32" s="14">
        <f t="shared" si="23"/>
        <v>690268.32082858495</v>
      </c>
      <c r="K32" s="14">
        <f t="shared" si="23"/>
        <v>701037.27102916862</v>
      </c>
      <c r="L32" s="14">
        <f t="shared" si="23"/>
        <v>726285.26855273847</v>
      </c>
      <c r="M32" s="14">
        <f t="shared" si="23"/>
        <v>805378.23649337259</v>
      </c>
      <c r="N32" s="14">
        <f t="shared" si="23"/>
        <v>521000.39719526621</v>
      </c>
      <c r="O32" s="14">
        <f t="shared" si="23"/>
        <v>513384.87092926446</v>
      </c>
      <c r="P32" s="14">
        <f t="shared" si="23"/>
        <v>531874.52973275608</v>
      </c>
      <c r="Q32" s="14">
        <f t="shared" si="23"/>
        <v>694777.07919928816</v>
      </c>
      <c r="R32" s="14">
        <f t="shared" si="23"/>
        <v>482874.9766071543</v>
      </c>
      <c r="S32" s="14">
        <f t="shared" si="23"/>
        <v>500265.81546465639</v>
      </c>
      <c r="T32" s="14">
        <f t="shared" si="23"/>
        <v>467423.44322581019</v>
      </c>
      <c r="U32" s="14">
        <f t="shared" si="23"/>
        <v>484257.79201827629</v>
      </c>
      <c r="V32" s="14">
        <f t="shared" si="23"/>
        <v>449708.95830125129</v>
      </c>
      <c r="W32" s="14">
        <f t="shared" si="23"/>
        <v>465905.31637626275</v>
      </c>
      <c r="X32" s="14">
        <f t="shared" si="23"/>
        <v>482684.98952661711</v>
      </c>
      <c r="Y32" s="14">
        <f t="shared" si="23"/>
        <v>500068.98596141615</v>
      </c>
      <c r="Z32" s="14">
        <f t="shared" si="23"/>
        <v>518079.07050461369</v>
      </c>
      <c r="AA32" s="14">
        <f t="shared" si="23"/>
        <v>663941.54598124512</v>
      </c>
      <c r="AB32" s="14">
        <f t="shared" si="23"/>
        <v>1009280.4183836151</v>
      </c>
      <c r="AC32" s="14">
        <f t="shared" si="23"/>
        <v>1215461.4550807052</v>
      </c>
      <c r="AD32" s="14">
        <f t="shared" si="23"/>
        <v>1438634.6252416782</v>
      </c>
      <c r="AE32" s="14">
        <f t="shared" si="23"/>
        <v>2187419.1162253469</v>
      </c>
      <c r="AF32" s="14">
        <f t="shared" si="23"/>
        <v>2077349.4987483574</v>
      </c>
      <c r="AG32" s="14">
        <f t="shared" si="23"/>
        <v>1956514.2331051626</v>
      </c>
      <c r="AH32" s="14">
        <f t="shared" si="23"/>
        <v>1609659.3847605553</v>
      </c>
      <c r="AI32" s="14">
        <f t="shared" si="23"/>
        <v>1198224.1790752194</v>
      </c>
      <c r="AJ32" s="14">
        <f t="shared" si="23"/>
        <v>1305367.0430722046</v>
      </c>
      <c r="AK32" s="14">
        <f t="shared" si="23"/>
        <v>1356799.6410064399</v>
      </c>
      <c r="AL32" s="14">
        <f t="shared" si="23"/>
        <v>1401086.337914618</v>
      </c>
      <c r="AM32" s="14">
        <f t="shared" si="23"/>
        <v>1641291.4148261137</v>
      </c>
      <c r="AN32" s="14">
        <f t="shared" si="23"/>
        <v>1700402.8533893593</v>
      </c>
      <c r="AO32" s="14">
        <f t="shared" si="23"/>
        <v>1761643.2022347476</v>
      </c>
      <c r="AP32" s="14">
        <f t="shared" si="23"/>
        <v>1825089.1344918723</v>
      </c>
      <c r="AQ32" s="14">
        <f t="shared" si="23"/>
        <v>1890820.0846884246</v>
      </c>
      <c r="AR32" s="14">
        <f t="shared" si="23"/>
        <v>1421065.0445052781</v>
      </c>
      <c r="AS32" s="14">
        <f t="shared" si="23"/>
        <v>1466379.4684224548</v>
      </c>
      <c r="AT32" s="14">
        <f t="shared" si="23"/>
        <v>1470577.2928694685</v>
      </c>
      <c r="AU32" s="14">
        <f t="shared" si="23"/>
        <v>1517244.80658354</v>
      </c>
      <c r="AV32" s="14">
        <f t="shared" si="23"/>
        <v>1571888.6817416078</v>
      </c>
      <c r="AW32" s="14">
        <f t="shared" si="23"/>
        <v>1614986.0394653613</v>
      </c>
      <c r="AX32" s="14">
        <f t="shared" si="23"/>
        <v>1673150.0846739144</v>
      </c>
      <c r="AY32" s="14">
        <f t="shared" si="23"/>
        <v>1733408.9196034623</v>
      </c>
      <c r="AZ32" s="14">
        <f t="shared" si="23"/>
        <v>1795837.9885247652</v>
      </c>
      <c r="BA32" s="14">
        <f t="shared" si="23"/>
        <v>1860515.4528490822</v>
      </c>
      <c r="BB32" s="14">
        <f t="shared" si="23"/>
        <v>1927522.2889865325</v>
      </c>
      <c r="BC32" s="14">
        <f t="shared" si="23"/>
        <v>1996942.3897288409</v>
      </c>
      <c r="BD32" s="14">
        <f t="shared" si="23"/>
        <v>2068862.6692834031</v>
      </c>
      <c r="BE32" s="14">
        <f t="shared" si="23"/>
        <v>1605287.8569210963</v>
      </c>
      <c r="BF32" s="14">
        <f t="shared" si="23"/>
        <v>1663102.6201456806</v>
      </c>
      <c r="BG32" s="14">
        <f t="shared" si="23"/>
        <v>1722999.5936307514</v>
      </c>
      <c r="BH32" s="14">
        <f t="shared" si="23"/>
        <v>1785053.7685952815</v>
      </c>
      <c r="BI32" s="14">
        <f>BH17</f>
        <v>1715033.0220983862</v>
      </c>
      <c r="BJ32" s="92"/>
      <c r="CB32" s="2"/>
    </row>
    <row r="33" spans="1:89" ht="35.4" customHeight="1" x14ac:dyDescent="0.3">
      <c r="A33" s="45" t="s">
        <v>133</v>
      </c>
      <c r="B33" s="57">
        <v>4.15941222123742</v>
      </c>
      <c r="C33" s="9"/>
      <c r="D33" s="57"/>
      <c r="E33" s="57">
        <v>4.15941222123742</v>
      </c>
      <c r="F33" s="57">
        <f t="shared" ref="F33:BI33" si="24">E33</f>
        <v>4.15941222123742</v>
      </c>
      <c r="G33" s="57">
        <f t="shared" si="24"/>
        <v>4.15941222123742</v>
      </c>
      <c r="H33" s="57">
        <f t="shared" si="24"/>
        <v>4.15941222123742</v>
      </c>
      <c r="I33" s="57">
        <f t="shared" si="24"/>
        <v>4.15941222123742</v>
      </c>
      <c r="J33" s="57">
        <f t="shared" si="24"/>
        <v>4.15941222123742</v>
      </c>
      <c r="K33" s="57">
        <f t="shared" si="24"/>
        <v>4.15941222123742</v>
      </c>
      <c r="L33" s="57">
        <f t="shared" si="24"/>
        <v>4.15941222123742</v>
      </c>
      <c r="M33" s="57">
        <f t="shared" si="24"/>
        <v>4.15941222123742</v>
      </c>
      <c r="N33" s="57">
        <f t="shared" si="24"/>
        <v>4.15941222123742</v>
      </c>
      <c r="O33" s="57">
        <f t="shared" si="24"/>
        <v>4.15941222123742</v>
      </c>
      <c r="P33" s="57">
        <f t="shared" si="24"/>
        <v>4.15941222123742</v>
      </c>
      <c r="Q33" s="57">
        <f t="shared" si="24"/>
        <v>4.15941222123742</v>
      </c>
      <c r="R33" s="57">
        <f t="shared" si="24"/>
        <v>4.15941222123742</v>
      </c>
      <c r="S33" s="57">
        <f t="shared" si="24"/>
        <v>4.15941222123742</v>
      </c>
      <c r="T33" s="57">
        <f t="shared" si="24"/>
        <v>4.15941222123742</v>
      </c>
      <c r="U33" s="57">
        <f t="shared" si="24"/>
        <v>4.15941222123742</v>
      </c>
      <c r="V33" s="57">
        <f t="shared" si="24"/>
        <v>4.15941222123742</v>
      </c>
      <c r="W33" s="57">
        <f t="shared" si="24"/>
        <v>4.15941222123742</v>
      </c>
      <c r="X33" s="57">
        <f t="shared" si="24"/>
        <v>4.15941222123742</v>
      </c>
      <c r="Y33" s="57">
        <f t="shared" si="24"/>
        <v>4.15941222123742</v>
      </c>
      <c r="Z33" s="57">
        <f t="shared" si="24"/>
        <v>4.15941222123742</v>
      </c>
      <c r="AA33" s="57">
        <f t="shared" si="24"/>
        <v>4.15941222123742</v>
      </c>
      <c r="AB33" s="57">
        <f t="shared" si="24"/>
        <v>4.15941222123742</v>
      </c>
      <c r="AC33" s="57">
        <f t="shared" si="24"/>
        <v>4.15941222123742</v>
      </c>
      <c r="AD33" s="57">
        <f t="shared" si="24"/>
        <v>4.15941222123742</v>
      </c>
      <c r="AE33" s="57">
        <f t="shared" si="24"/>
        <v>4.15941222123742</v>
      </c>
      <c r="AF33" s="57">
        <f t="shared" si="24"/>
        <v>4.15941222123742</v>
      </c>
      <c r="AG33" s="57">
        <f t="shared" si="24"/>
        <v>4.15941222123742</v>
      </c>
      <c r="AH33" s="57">
        <f t="shared" si="24"/>
        <v>4.15941222123742</v>
      </c>
      <c r="AI33" s="57">
        <f t="shared" si="24"/>
        <v>4.15941222123742</v>
      </c>
      <c r="AJ33" s="57">
        <f t="shared" si="24"/>
        <v>4.15941222123742</v>
      </c>
      <c r="AK33" s="57">
        <f t="shared" si="24"/>
        <v>4.15941222123742</v>
      </c>
      <c r="AL33" s="57">
        <f t="shared" si="24"/>
        <v>4.15941222123742</v>
      </c>
      <c r="AM33" s="57">
        <f t="shared" si="24"/>
        <v>4.15941222123742</v>
      </c>
      <c r="AN33" s="57">
        <f t="shared" si="24"/>
        <v>4.15941222123742</v>
      </c>
      <c r="AO33" s="57">
        <f t="shared" si="24"/>
        <v>4.15941222123742</v>
      </c>
      <c r="AP33" s="57">
        <f t="shared" si="24"/>
        <v>4.15941222123742</v>
      </c>
      <c r="AQ33" s="57">
        <f t="shared" si="24"/>
        <v>4.15941222123742</v>
      </c>
      <c r="AR33" s="57">
        <f t="shared" si="24"/>
        <v>4.15941222123742</v>
      </c>
      <c r="AS33" s="57">
        <f t="shared" si="24"/>
        <v>4.15941222123742</v>
      </c>
      <c r="AT33" s="57">
        <f t="shared" si="24"/>
        <v>4.15941222123742</v>
      </c>
      <c r="AU33" s="57">
        <f t="shared" si="24"/>
        <v>4.15941222123742</v>
      </c>
      <c r="AV33" s="57">
        <f t="shared" si="24"/>
        <v>4.15941222123742</v>
      </c>
      <c r="AW33" s="57">
        <f t="shared" si="24"/>
        <v>4.15941222123742</v>
      </c>
      <c r="AX33" s="57">
        <f t="shared" si="24"/>
        <v>4.15941222123742</v>
      </c>
      <c r="AY33" s="57">
        <f t="shared" si="24"/>
        <v>4.15941222123742</v>
      </c>
      <c r="AZ33" s="57">
        <f t="shared" si="24"/>
        <v>4.15941222123742</v>
      </c>
      <c r="BA33" s="57">
        <f t="shared" si="24"/>
        <v>4.15941222123742</v>
      </c>
      <c r="BB33" s="57">
        <f t="shared" si="24"/>
        <v>4.15941222123742</v>
      </c>
      <c r="BC33" s="57">
        <f t="shared" si="24"/>
        <v>4.15941222123742</v>
      </c>
      <c r="BD33" s="57">
        <f t="shared" si="24"/>
        <v>4.15941222123742</v>
      </c>
      <c r="BE33" s="57">
        <f t="shared" si="24"/>
        <v>4.15941222123742</v>
      </c>
      <c r="BF33" s="57">
        <f t="shared" si="24"/>
        <v>4.15941222123742</v>
      </c>
      <c r="BG33" s="57">
        <f t="shared" si="24"/>
        <v>4.15941222123742</v>
      </c>
      <c r="BH33" s="57">
        <f t="shared" si="24"/>
        <v>4.15941222123742</v>
      </c>
      <c r="BI33" s="57">
        <f t="shared" si="24"/>
        <v>4.15941222123742</v>
      </c>
      <c r="BJ33" s="92"/>
      <c r="CB33" s="2"/>
    </row>
    <row r="34" spans="1:89" ht="35.4" customHeight="1" x14ac:dyDescent="0.3">
      <c r="A34" s="51" t="s">
        <v>109</v>
      </c>
      <c r="B34" s="9"/>
      <c r="C34" s="61"/>
      <c r="D34" s="60">
        <v>21411768</v>
      </c>
      <c r="E34" s="60">
        <f>(D34*(1+(E33/100)))-E32</f>
        <v>21293126.694975</v>
      </c>
      <c r="F34" s="60">
        <f t="shared" ref="F34:BI34" si="25">(E34*(1+(F33/100)))-F32</f>
        <v>21170985.609009355</v>
      </c>
      <c r="G34" s="60">
        <f t="shared" si="25"/>
        <v>21052344.171786904</v>
      </c>
      <c r="H34" s="60">
        <f t="shared" si="25"/>
        <v>21049858.988025654</v>
      </c>
      <c r="I34" s="60">
        <f t="shared" si="25"/>
        <v>21236162.097874802</v>
      </c>
      <c r="J34" s="60">
        <f t="shared" si="25"/>
        <v>21429193.298667006</v>
      </c>
      <c r="K34" s="60">
        <f t="shared" si="25"/>
        <v>21619484.512615185</v>
      </c>
      <c r="L34" s="60">
        <f t="shared" si="25"/>
        <v>21792442.725048691</v>
      </c>
      <c r="M34" s="60">
        <f t="shared" si="25"/>
        <v>21893502.014567159</v>
      </c>
      <c r="N34" s="60">
        <f t="shared" si="25"/>
        <v>22283142.615822662</v>
      </c>
      <c r="O34" s="60">
        <f t="shared" si="25"/>
        <v>22696605.502131689</v>
      </c>
      <c r="P34" s="60">
        <f t="shared" si="25"/>
        <v>23108776.35546064</v>
      </c>
      <c r="Q34" s="60">
        <f t="shared" si="25"/>
        <v>23375188.544168804</v>
      </c>
      <c r="R34" s="60">
        <f t="shared" si="25"/>
        <v>23864584.016605094</v>
      </c>
      <c r="S34" s="60">
        <f t="shared" si="25"/>
        <v>24356944.62527458</v>
      </c>
      <c r="T34" s="60">
        <f t="shared" si="25"/>
        <v>24902626.913512472</v>
      </c>
      <c r="U34" s="60">
        <f t="shared" si="25"/>
        <v>25454172.02874399</v>
      </c>
      <c r="V34" s="60">
        <f t="shared" si="25"/>
        <v>26063207.012621112</v>
      </c>
      <c r="W34" s="60">
        <f t="shared" si="25"/>
        <v>26681377.913974218</v>
      </c>
      <c r="X34" s="60">
        <f t="shared" si="25"/>
        <v>27308481.418195982</v>
      </c>
      <c r="Y34" s="60">
        <f t="shared" si="25"/>
        <v>27944284.745777357</v>
      </c>
      <c r="Z34" s="60">
        <f t="shared" si="25"/>
        <v>28588523.670125991</v>
      </c>
      <c r="AA34" s="60">
        <f t="shared" si="25"/>
        <v>29113696.671551317</v>
      </c>
      <c r="AB34" s="60">
        <f t="shared" si="25"/>
        <v>29315374.910578199</v>
      </c>
      <c r="AC34" s="60">
        <f t="shared" si="25"/>
        <v>29319260.742229648</v>
      </c>
      <c r="AD34" s="60">
        <f t="shared" si="25"/>
        <v>29100135.031476732</v>
      </c>
      <c r="AE34" s="60">
        <f t="shared" si="25"/>
        <v>28123110.488147218</v>
      </c>
      <c r="AF34" s="60">
        <f t="shared" si="25"/>
        <v>27215517.084034957</v>
      </c>
      <c r="AG34" s="60">
        <f t="shared" si="25"/>
        <v>26391008.3945961</v>
      </c>
      <c r="AH34" s="60">
        <f t="shared" si="25"/>
        <v>25879059.838308167</v>
      </c>
      <c r="AI34" s="60">
        <f t="shared" si="25"/>
        <v>25757252.436888881</v>
      </c>
      <c r="AJ34" s="60">
        <f t="shared" si="25"/>
        <v>25523235.699531604</v>
      </c>
      <c r="AK34" s="60">
        <f t="shared" si="25"/>
        <v>25228052.643466711</v>
      </c>
      <c r="AL34" s="60">
        <f t="shared" si="25"/>
        <v>24876305.010384653</v>
      </c>
      <c r="AM34" s="60">
        <f t="shared" si="25"/>
        <v>24269721.666352775</v>
      </c>
      <c r="AN34" s="60">
        <f t="shared" si="25"/>
        <v>23578796.582013998</v>
      </c>
      <c r="AO34" s="60">
        <f t="shared" si="25"/>
        <v>22797892.726432249</v>
      </c>
      <c r="AP34" s="60">
        <f t="shared" si="25"/>
        <v>21921061.928188194</v>
      </c>
      <c r="AQ34" s="60">
        <f t="shared" si="25"/>
        <v>20942029.172365852</v>
      </c>
      <c r="AR34" s="60">
        <f t="shared" si="25"/>
        <v>20392029.448631063</v>
      </c>
      <c r="AS34" s="60">
        <f t="shared" si="25"/>
        <v>19773838.545253303</v>
      </c>
      <c r="AT34" s="60">
        <f t="shared" si="25"/>
        <v>19125736.709442854</v>
      </c>
      <c r="AU34" s="60">
        <f t="shared" si="25"/>
        <v>18404010.132953573</v>
      </c>
      <c r="AV34" s="60">
        <f t="shared" si="25"/>
        <v>17597620.097879808</v>
      </c>
      <c r="AW34" s="60">
        <f t="shared" si="25"/>
        <v>16714591.619412594</v>
      </c>
      <c r="AX34" s="60">
        <f t="shared" si="25"/>
        <v>15736670.301286452</v>
      </c>
      <c r="AY34" s="60">
        <f t="shared" si="25"/>
        <v>14657814.369410537</v>
      </c>
      <c r="AZ34" s="60">
        <f t="shared" si="25"/>
        <v>13471655.303133328</v>
      </c>
      <c r="BA34" s="60">
        <f t="shared" si="25"/>
        <v>12171481.52736575</v>
      </c>
      <c r="BB34" s="60">
        <f t="shared" si="25"/>
        <v>10750221.328534123</v>
      </c>
      <c r="BC34" s="60">
        <f t="shared" si="25"/>
        <v>9200424.958554402</v>
      </c>
      <c r="BD34" s="60">
        <f t="shared" si="25"/>
        <v>7514245.8894028887</v>
      </c>
      <c r="BE34" s="60">
        <f t="shared" si="25"/>
        <v>6221506.4943394465</v>
      </c>
      <c r="BF34" s="60">
        <f t="shared" si="25"/>
        <v>4817181.9756644005</v>
      </c>
      <c r="BG34" s="60">
        <f t="shared" si="25"/>
        <v>3294548.8378486801</v>
      </c>
      <c r="BH34" s="60">
        <f t="shared" si="25"/>
        <v>1646528.9362495118</v>
      </c>
      <c r="BI34" s="71">
        <f t="shared" si="25"/>
        <v>-18.16004830179736</v>
      </c>
      <c r="BJ34" s="92"/>
      <c r="CB34" s="2"/>
    </row>
    <row r="35" spans="1:89" ht="35.4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9" ht="35.4" customHeight="1" x14ac:dyDescent="0.3">
      <c r="A36" s="13" t="s">
        <v>152</v>
      </c>
    </row>
    <row r="37" spans="1:89" ht="35.4" customHeight="1" x14ac:dyDescent="0.3">
      <c r="A37" s="15" t="s">
        <v>6</v>
      </c>
      <c r="B37" s="13"/>
    </row>
    <row r="38" spans="1:89" ht="54" customHeight="1" x14ac:dyDescent="0.3">
      <c r="A38" s="16" t="s">
        <v>153</v>
      </c>
      <c r="B38" s="16"/>
      <c r="C38" s="4"/>
      <c r="D38" s="5" t="s">
        <v>7</v>
      </c>
      <c r="E38" s="16" t="s">
        <v>8</v>
      </c>
      <c r="F38" s="16" t="s">
        <v>9</v>
      </c>
      <c r="G38" s="16" t="s">
        <v>10</v>
      </c>
      <c r="H38" s="16" t="s">
        <v>11</v>
      </c>
      <c r="I38" s="16" t="s">
        <v>12</v>
      </c>
      <c r="J38" s="16" t="s">
        <v>13</v>
      </c>
      <c r="K38" s="16" t="s">
        <v>14</v>
      </c>
      <c r="L38" s="16" t="s">
        <v>15</v>
      </c>
      <c r="M38" s="16" t="s">
        <v>16</v>
      </c>
      <c r="N38" s="16" t="s">
        <v>17</v>
      </c>
      <c r="O38" s="16" t="s">
        <v>18</v>
      </c>
      <c r="P38" s="16" t="s">
        <v>19</v>
      </c>
      <c r="Q38" s="17" t="s">
        <v>20</v>
      </c>
      <c r="R38" s="16" t="s">
        <v>21</v>
      </c>
      <c r="S38" s="16" t="s">
        <v>22</v>
      </c>
      <c r="T38" s="16" t="s">
        <v>23</v>
      </c>
      <c r="U38" s="16" t="s">
        <v>24</v>
      </c>
      <c r="V38" s="16" t="s">
        <v>25</v>
      </c>
      <c r="W38" s="16" t="s">
        <v>26</v>
      </c>
      <c r="X38" s="16" t="s">
        <v>27</v>
      </c>
      <c r="Y38" s="16" t="s">
        <v>28</v>
      </c>
      <c r="Z38" s="16" t="s">
        <v>29</v>
      </c>
      <c r="AA38" s="16" t="s">
        <v>30</v>
      </c>
      <c r="AB38" s="16" t="s">
        <v>31</v>
      </c>
      <c r="AC38" s="16" t="s">
        <v>32</v>
      </c>
      <c r="AD38" s="16" t="s">
        <v>33</v>
      </c>
      <c r="AE38" s="16" t="s">
        <v>34</v>
      </c>
      <c r="AF38" s="16" t="s">
        <v>35</v>
      </c>
      <c r="AG38" s="16" t="s">
        <v>36</v>
      </c>
      <c r="AH38" s="16" t="s">
        <v>37</v>
      </c>
      <c r="AI38" s="16" t="s">
        <v>38</v>
      </c>
      <c r="AJ38" s="16" t="s">
        <v>39</v>
      </c>
      <c r="AK38" s="16" t="s">
        <v>40</v>
      </c>
      <c r="AL38" s="16" t="s">
        <v>41</v>
      </c>
      <c r="AM38" s="16" t="s">
        <v>42</v>
      </c>
      <c r="AN38" s="16" t="s">
        <v>43</v>
      </c>
      <c r="AO38" s="16" t="s">
        <v>44</v>
      </c>
      <c r="AP38" s="16" t="s">
        <v>45</v>
      </c>
      <c r="AQ38" s="16" t="s">
        <v>46</v>
      </c>
      <c r="AR38" s="16" t="s">
        <v>47</v>
      </c>
      <c r="AS38" s="16" t="s">
        <v>48</v>
      </c>
      <c r="AT38" s="16" t="s">
        <v>49</v>
      </c>
      <c r="AU38" s="16" t="s">
        <v>50</v>
      </c>
      <c r="AV38" s="16" t="s">
        <v>51</v>
      </c>
      <c r="AW38" s="16" t="s">
        <v>52</v>
      </c>
      <c r="AX38" s="16" t="s">
        <v>53</v>
      </c>
      <c r="AY38" s="16" t="s">
        <v>54</v>
      </c>
      <c r="AZ38" s="16" t="s">
        <v>55</v>
      </c>
      <c r="BA38" s="16" t="s">
        <v>56</v>
      </c>
      <c r="BB38" s="16" t="s">
        <v>57</v>
      </c>
      <c r="BC38" s="16" t="s">
        <v>58</v>
      </c>
      <c r="BD38" s="16" t="s">
        <v>59</v>
      </c>
      <c r="BE38" s="16" t="s">
        <v>60</v>
      </c>
      <c r="BF38" s="16" t="s">
        <v>61</v>
      </c>
      <c r="BG38" s="16" t="s">
        <v>62</v>
      </c>
      <c r="BH38" s="16" t="s">
        <v>63</v>
      </c>
      <c r="BI38" s="16" t="s">
        <v>64</v>
      </c>
      <c r="BJ38" s="16" t="s">
        <v>65</v>
      </c>
      <c r="BK38" s="16" t="s">
        <v>66</v>
      </c>
      <c r="BL38" s="16" t="s">
        <v>67</v>
      </c>
      <c r="BM38" s="16" t="s">
        <v>68</v>
      </c>
      <c r="BN38" s="16" t="s">
        <v>69</v>
      </c>
      <c r="BO38" s="16" t="s">
        <v>70</v>
      </c>
      <c r="BP38" s="16" t="s">
        <v>71</v>
      </c>
      <c r="BQ38" s="16" t="s">
        <v>72</v>
      </c>
      <c r="BR38" s="16" t="s">
        <v>73</v>
      </c>
      <c r="BS38" s="16" t="s">
        <v>74</v>
      </c>
      <c r="BT38" s="16" t="s">
        <v>75</v>
      </c>
      <c r="BU38" s="16" t="s">
        <v>76</v>
      </c>
      <c r="BV38" s="16" t="s">
        <v>77</v>
      </c>
      <c r="BW38" s="16" t="s">
        <v>78</v>
      </c>
      <c r="BX38" s="16" t="s">
        <v>79</v>
      </c>
      <c r="BY38" s="16" t="s">
        <v>80</v>
      </c>
      <c r="BZ38" s="16" t="s">
        <v>81</v>
      </c>
      <c r="CA38" s="16" t="s">
        <v>82</v>
      </c>
      <c r="CB38" s="16" t="s">
        <v>83</v>
      </c>
      <c r="CC38" s="16" t="s">
        <v>84</v>
      </c>
      <c r="CD38" s="16" t="s">
        <v>85</v>
      </c>
      <c r="CE38" s="16" t="s">
        <v>86</v>
      </c>
      <c r="CF38" s="16" t="s">
        <v>87</v>
      </c>
      <c r="CG38" s="16" t="s">
        <v>88</v>
      </c>
      <c r="CH38" s="16" t="s">
        <v>89</v>
      </c>
      <c r="CI38" s="16" t="s">
        <v>90</v>
      </c>
      <c r="CJ38" s="16" t="s">
        <v>91</v>
      </c>
      <c r="CK38" s="16" t="s">
        <v>92</v>
      </c>
    </row>
    <row r="39" spans="1:89" ht="35.4" customHeight="1" x14ac:dyDescent="0.3">
      <c r="A39" s="18" t="s">
        <v>144</v>
      </c>
      <c r="B39" s="7" t="s">
        <v>93</v>
      </c>
      <c r="C39" s="4" t="s">
        <v>94</v>
      </c>
      <c r="D39" s="4">
        <f>SUM(M39:CK39)</f>
        <v>4993</v>
      </c>
      <c r="E39" s="4">
        <v>133</v>
      </c>
      <c r="F39" s="4">
        <v>131</v>
      </c>
      <c r="G39" s="4">
        <v>104</v>
      </c>
      <c r="H39" s="4">
        <v>105</v>
      </c>
      <c r="I39" s="4">
        <v>92</v>
      </c>
      <c r="J39" s="4">
        <v>84</v>
      </c>
      <c r="K39" s="4">
        <v>84</v>
      </c>
      <c r="L39" s="4">
        <v>92</v>
      </c>
      <c r="M39" s="4">
        <v>92</v>
      </c>
      <c r="N39" s="4">
        <v>92</v>
      </c>
      <c r="O39" s="4">
        <v>91</v>
      </c>
      <c r="P39" s="4">
        <v>91</v>
      </c>
      <c r="Q39" s="17">
        <v>92</v>
      </c>
      <c r="R39" s="4">
        <v>91</v>
      </c>
      <c r="S39" s="4">
        <v>94</v>
      </c>
      <c r="T39" s="4">
        <v>89</v>
      </c>
      <c r="U39" s="4">
        <v>87</v>
      </c>
      <c r="V39" s="4">
        <v>85</v>
      </c>
      <c r="W39" s="4">
        <v>85</v>
      </c>
      <c r="X39" s="4">
        <v>83</v>
      </c>
      <c r="Y39" s="4">
        <v>86</v>
      </c>
      <c r="Z39" s="4">
        <v>84</v>
      </c>
      <c r="AA39" s="4">
        <v>85</v>
      </c>
      <c r="AB39" s="4">
        <v>85</v>
      </c>
      <c r="AC39" s="4">
        <v>86</v>
      </c>
      <c r="AD39" s="4">
        <v>86</v>
      </c>
      <c r="AE39" s="4">
        <v>86</v>
      </c>
      <c r="AF39" s="4">
        <v>86</v>
      </c>
      <c r="AG39" s="4">
        <v>86</v>
      </c>
      <c r="AH39" s="4">
        <v>86</v>
      </c>
      <c r="AI39" s="4">
        <v>86</v>
      </c>
      <c r="AJ39" s="4">
        <v>86</v>
      </c>
      <c r="AK39" s="4">
        <v>86</v>
      </c>
      <c r="AL39" s="4">
        <v>86</v>
      </c>
      <c r="AM39" s="4">
        <v>78</v>
      </c>
      <c r="AN39" s="4">
        <v>78</v>
      </c>
      <c r="AO39" s="4">
        <v>78</v>
      </c>
      <c r="AP39" s="4">
        <v>78</v>
      </c>
      <c r="AQ39" s="4">
        <v>78</v>
      </c>
      <c r="AR39" s="4">
        <v>76</v>
      </c>
      <c r="AS39" s="4">
        <v>71</v>
      </c>
      <c r="AT39" s="4">
        <v>71</v>
      </c>
      <c r="AU39" s="4">
        <v>71</v>
      </c>
      <c r="AV39" s="4">
        <v>71</v>
      </c>
      <c r="AW39" s="4">
        <v>71</v>
      </c>
      <c r="AX39" s="4">
        <v>71</v>
      </c>
      <c r="AY39" s="4">
        <v>71</v>
      </c>
      <c r="AZ39" s="4">
        <v>71</v>
      </c>
      <c r="BA39" s="4">
        <v>68</v>
      </c>
      <c r="BB39" s="4">
        <v>68</v>
      </c>
      <c r="BC39" s="4">
        <v>60</v>
      </c>
      <c r="BD39" s="4">
        <v>60</v>
      </c>
      <c r="BE39" s="4">
        <v>60</v>
      </c>
      <c r="BF39" s="4">
        <v>60</v>
      </c>
      <c r="BG39" s="4">
        <v>60</v>
      </c>
      <c r="BH39" s="4">
        <v>60</v>
      </c>
      <c r="BI39" s="4">
        <v>60</v>
      </c>
      <c r="BJ39" s="4">
        <v>60</v>
      </c>
      <c r="BK39" s="4">
        <v>60</v>
      </c>
      <c r="BL39" s="4">
        <v>60</v>
      </c>
      <c r="BM39" s="4">
        <v>60</v>
      </c>
      <c r="BN39" s="4">
        <v>60</v>
      </c>
      <c r="BO39" s="4">
        <v>60</v>
      </c>
      <c r="BP39" s="4">
        <v>60</v>
      </c>
      <c r="BQ39" s="4">
        <v>60</v>
      </c>
      <c r="BR39" s="4">
        <v>60</v>
      </c>
      <c r="BS39" s="4">
        <v>60</v>
      </c>
      <c r="BT39" s="4">
        <v>60</v>
      </c>
      <c r="BU39" s="4">
        <v>60</v>
      </c>
      <c r="BV39" s="4">
        <v>60</v>
      </c>
      <c r="BW39" s="4">
        <v>60</v>
      </c>
      <c r="BX39" s="4">
        <v>60</v>
      </c>
      <c r="BY39" s="4">
        <v>60</v>
      </c>
      <c r="BZ39" s="4">
        <v>60</v>
      </c>
      <c r="CA39" s="4">
        <v>15</v>
      </c>
      <c r="CB39" s="4">
        <v>15</v>
      </c>
      <c r="CC39" s="4">
        <v>15</v>
      </c>
      <c r="CD39" s="4">
        <v>13</v>
      </c>
      <c r="CE39" s="4">
        <v>13</v>
      </c>
      <c r="CF39" s="4">
        <v>8</v>
      </c>
      <c r="CG39" s="4">
        <v>8</v>
      </c>
      <c r="CH39" s="4">
        <v>8</v>
      </c>
      <c r="CI39" s="4">
        <v>8</v>
      </c>
      <c r="CJ39" s="4">
        <v>8</v>
      </c>
      <c r="CK39" s="4">
        <v>0</v>
      </c>
    </row>
    <row r="40" spans="1:89" ht="35.4" customHeight="1" x14ac:dyDescent="0.3">
      <c r="A40" s="4" t="s">
        <v>95</v>
      </c>
      <c r="B40" s="4" t="s">
        <v>96</v>
      </c>
      <c r="C40" s="4" t="s">
        <v>97</v>
      </c>
      <c r="D40" s="4"/>
      <c r="E40" s="4">
        <v>1.6</v>
      </c>
      <c r="F40" s="4">
        <v>1.6</v>
      </c>
      <c r="G40" s="4">
        <v>1.6</v>
      </c>
      <c r="H40" s="4">
        <v>1.6</v>
      </c>
      <c r="I40" s="4">
        <v>1.6</v>
      </c>
      <c r="J40" s="4">
        <v>1.6</v>
      </c>
      <c r="K40" s="4">
        <v>1.6</v>
      </c>
      <c r="L40" s="4">
        <v>1.6</v>
      </c>
      <c r="M40" s="4">
        <v>1.6</v>
      </c>
      <c r="N40" s="4">
        <v>1.6</v>
      </c>
      <c r="O40" s="4">
        <v>1.6</v>
      </c>
      <c r="P40" s="4">
        <v>1.6</v>
      </c>
      <c r="Q40" s="17">
        <v>1.6</v>
      </c>
      <c r="R40" s="4">
        <v>1.6</v>
      </c>
      <c r="S40" s="4">
        <v>1.6</v>
      </c>
      <c r="T40" s="4">
        <v>1.6</v>
      </c>
      <c r="U40" s="4">
        <v>1.6</v>
      </c>
      <c r="V40" s="4">
        <v>1.6</v>
      </c>
      <c r="W40" s="4">
        <v>1.6</v>
      </c>
      <c r="X40" s="4">
        <v>1.6</v>
      </c>
      <c r="Y40" s="4">
        <v>1.6</v>
      </c>
      <c r="Z40" s="4">
        <v>1.6</v>
      </c>
      <c r="AA40" s="4">
        <v>1.6</v>
      </c>
      <c r="AB40" s="4">
        <v>1.6</v>
      </c>
      <c r="AC40" s="4">
        <v>1.6</v>
      </c>
      <c r="AD40" s="4">
        <v>1.6</v>
      </c>
      <c r="AE40" s="4">
        <v>1.6</v>
      </c>
      <c r="AF40" s="4">
        <v>1.6</v>
      </c>
      <c r="AG40" s="4">
        <v>1.6</v>
      </c>
      <c r="AH40" s="4">
        <v>1.6</v>
      </c>
      <c r="AI40" s="4">
        <v>1.6</v>
      </c>
      <c r="AJ40" s="4">
        <v>1.6</v>
      </c>
      <c r="AK40" s="4">
        <v>1.6</v>
      </c>
      <c r="AL40" s="4">
        <v>1.6</v>
      </c>
      <c r="AM40" s="4">
        <v>1.6</v>
      </c>
      <c r="AN40" s="4">
        <v>1.6</v>
      </c>
      <c r="AO40" s="4">
        <v>1.6</v>
      </c>
      <c r="AP40" s="4">
        <v>1.6</v>
      </c>
      <c r="AQ40" s="4">
        <v>1.6</v>
      </c>
      <c r="AR40" s="4">
        <v>1.6</v>
      </c>
      <c r="AS40" s="4">
        <v>1.6</v>
      </c>
      <c r="AT40" s="4">
        <v>1.6</v>
      </c>
      <c r="AU40" s="4">
        <v>1.6</v>
      </c>
      <c r="AV40" s="4">
        <v>1.6</v>
      </c>
      <c r="AW40" s="4">
        <v>1.6</v>
      </c>
      <c r="AX40" s="4">
        <v>1.6</v>
      </c>
      <c r="AY40" s="4">
        <v>1.6</v>
      </c>
      <c r="AZ40" s="4">
        <v>1.6</v>
      </c>
      <c r="BA40" s="4">
        <v>1.6</v>
      </c>
      <c r="BB40" s="4">
        <v>1.6</v>
      </c>
      <c r="BC40" s="4">
        <v>1.6</v>
      </c>
      <c r="BD40" s="4">
        <v>1.6</v>
      </c>
      <c r="BE40" s="4">
        <v>1.6</v>
      </c>
      <c r="BF40" s="4">
        <v>1.6</v>
      </c>
      <c r="BG40" s="4">
        <v>1.6</v>
      </c>
      <c r="BH40" s="4">
        <v>1.6</v>
      </c>
      <c r="BI40" s="4">
        <v>1.6</v>
      </c>
      <c r="BJ40" s="4">
        <v>1.6</v>
      </c>
      <c r="BK40" s="4">
        <v>1.6</v>
      </c>
      <c r="BL40" s="4">
        <v>1.6</v>
      </c>
      <c r="BM40" s="4">
        <v>1.6</v>
      </c>
      <c r="BN40" s="4">
        <v>1.6</v>
      </c>
      <c r="BO40" s="4">
        <v>1.6</v>
      </c>
      <c r="BP40" s="4">
        <v>1.6</v>
      </c>
      <c r="BQ40" s="4">
        <v>1.6</v>
      </c>
      <c r="BR40" s="4">
        <v>1.6</v>
      </c>
      <c r="BS40" s="4">
        <v>1.6</v>
      </c>
      <c r="BT40" s="4">
        <v>1.6</v>
      </c>
      <c r="BU40" s="4">
        <v>1.6</v>
      </c>
      <c r="BV40" s="4">
        <v>1.6</v>
      </c>
      <c r="BW40" s="4">
        <v>1.6</v>
      </c>
      <c r="BX40" s="4">
        <v>1.6</v>
      </c>
      <c r="BY40" s="4">
        <v>1.6</v>
      </c>
      <c r="BZ40" s="4">
        <v>1.6</v>
      </c>
      <c r="CA40" s="4">
        <v>1.6</v>
      </c>
      <c r="CB40" s="4">
        <v>1.6</v>
      </c>
      <c r="CC40" s="4">
        <v>1.6</v>
      </c>
      <c r="CD40" s="4">
        <v>1.6</v>
      </c>
      <c r="CE40" s="4">
        <v>1.6</v>
      </c>
      <c r="CF40" s="4">
        <v>1.6</v>
      </c>
      <c r="CG40" s="4">
        <v>1.6</v>
      </c>
      <c r="CH40" s="4">
        <v>1.6</v>
      </c>
      <c r="CI40" s="4">
        <v>1.6</v>
      </c>
      <c r="CJ40" s="4">
        <v>1.6</v>
      </c>
      <c r="CK40" s="4">
        <v>1.6</v>
      </c>
    </row>
    <row r="41" spans="1:89" ht="35.4" customHeight="1" x14ac:dyDescent="0.3">
      <c r="A41" s="4" t="s">
        <v>98</v>
      </c>
      <c r="B41" s="7" t="s">
        <v>99</v>
      </c>
      <c r="C41" s="4" t="s">
        <v>100</v>
      </c>
      <c r="D41" s="4">
        <f>SUM(M41:CK41)</f>
        <v>9826</v>
      </c>
      <c r="E41" s="4">
        <v>135</v>
      </c>
      <c r="F41" s="4">
        <v>135</v>
      </c>
      <c r="G41" s="4">
        <v>110</v>
      </c>
      <c r="H41" s="4">
        <v>112</v>
      </c>
      <c r="I41" s="4">
        <v>99</v>
      </c>
      <c r="J41" s="4">
        <v>92</v>
      </c>
      <c r="K41" s="4">
        <v>93</v>
      </c>
      <c r="L41" s="4">
        <v>104</v>
      </c>
      <c r="M41" s="4">
        <v>106</v>
      </c>
      <c r="N41" s="4">
        <v>107</v>
      </c>
      <c r="O41" s="4">
        <v>109</v>
      </c>
      <c r="P41" s="4">
        <v>111</v>
      </c>
      <c r="Q41" s="17">
        <v>113</v>
      </c>
      <c r="R41" s="4">
        <v>114</v>
      </c>
      <c r="S41" s="4">
        <v>120</v>
      </c>
      <c r="T41" s="4">
        <v>115</v>
      </c>
      <c r="U41" s="4">
        <v>114</v>
      </c>
      <c r="V41" s="4">
        <v>113</v>
      </c>
      <c r="W41" s="4">
        <v>114</v>
      </c>
      <c r="X41" s="4">
        <v>115</v>
      </c>
      <c r="Y41" s="4">
        <v>119</v>
      </c>
      <c r="Z41" s="4">
        <v>119</v>
      </c>
      <c r="AA41" s="4">
        <v>122</v>
      </c>
      <c r="AB41" s="4">
        <v>124</v>
      </c>
      <c r="AC41" s="4">
        <v>128</v>
      </c>
      <c r="AD41" s="4">
        <v>130</v>
      </c>
      <c r="AE41" s="4">
        <v>132</v>
      </c>
      <c r="AF41" s="4">
        <v>134</v>
      </c>
      <c r="AG41" s="4">
        <v>136</v>
      </c>
      <c r="AH41" s="4">
        <v>138</v>
      </c>
      <c r="AI41" s="4">
        <v>140</v>
      </c>
      <c r="AJ41" s="4">
        <v>142</v>
      </c>
      <c r="AK41" s="4">
        <v>145</v>
      </c>
      <c r="AL41" s="4">
        <v>147</v>
      </c>
      <c r="AM41" s="4">
        <v>135</v>
      </c>
      <c r="AN41" s="4">
        <v>137</v>
      </c>
      <c r="AO41" s="4">
        <v>140</v>
      </c>
      <c r="AP41" s="4">
        <v>142</v>
      </c>
      <c r="AQ41" s="4">
        <v>144</v>
      </c>
      <c r="AR41" s="4">
        <v>144</v>
      </c>
      <c r="AS41" s="4">
        <v>135</v>
      </c>
      <c r="AT41" s="4">
        <v>138</v>
      </c>
      <c r="AU41" s="4">
        <v>140</v>
      </c>
      <c r="AV41" s="4">
        <v>142</v>
      </c>
      <c r="AW41" s="4">
        <v>144</v>
      </c>
      <c r="AX41" s="4">
        <v>147</v>
      </c>
      <c r="AY41" s="4">
        <v>149</v>
      </c>
      <c r="AZ41" s="4">
        <v>151</v>
      </c>
      <c r="BA41" s="4">
        <v>149</v>
      </c>
      <c r="BB41" s="4">
        <v>151</v>
      </c>
      <c r="BC41" s="4">
        <v>136</v>
      </c>
      <c r="BD41" s="4">
        <v>138</v>
      </c>
      <c r="BE41" s="4">
        <v>140</v>
      </c>
      <c r="BF41" s="4">
        <v>142</v>
      </c>
      <c r="BG41" s="4">
        <v>145</v>
      </c>
      <c r="BH41" s="4">
        <v>147</v>
      </c>
      <c r="BI41" s="4">
        <v>149</v>
      </c>
      <c r="BJ41" s="4">
        <v>152</v>
      </c>
      <c r="BK41" s="4">
        <v>154</v>
      </c>
      <c r="BL41" s="4">
        <v>157</v>
      </c>
      <c r="BM41" s="4">
        <v>159</v>
      </c>
      <c r="BN41" s="4">
        <v>162</v>
      </c>
      <c r="BO41" s="4">
        <v>164</v>
      </c>
      <c r="BP41" s="4">
        <v>167</v>
      </c>
      <c r="BQ41" s="4">
        <v>169</v>
      </c>
      <c r="BR41" s="4">
        <v>172</v>
      </c>
      <c r="BS41" s="4">
        <v>175</v>
      </c>
      <c r="BT41" s="4">
        <v>178</v>
      </c>
      <c r="BU41" s="4">
        <v>181</v>
      </c>
      <c r="BV41" s="4">
        <v>183</v>
      </c>
      <c r="BW41" s="4">
        <v>186</v>
      </c>
      <c r="BX41" s="4">
        <v>189</v>
      </c>
      <c r="BY41" s="4">
        <v>192</v>
      </c>
      <c r="BZ41" s="4">
        <v>195</v>
      </c>
      <c r="CA41" s="4">
        <v>50</v>
      </c>
      <c r="CB41" s="4">
        <v>51</v>
      </c>
      <c r="CC41" s="4">
        <v>51</v>
      </c>
      <c r="CD41" s="4">
        <v>46</v>
      </c>
      <c r="CE41" s="4">
        <v>47</v>
      </c>
      <c r="CF41" s="4">
        <v>30</v>
      </c>
      <c r="CG41" s="4">
        <v>30</v>
      </c>
      <c r="CH41" s="4">
        <v>31</v>
      </c>
      <c r="CI41" s="4">
        <v>31</v>
      </c>
      <c r="CJ41" s="4">
        <v>32</v>
      </c>
      <c r="CK41" s="4">
        <v>0</v>
      </c>
    </row>
    <row r="42" spans="1:89" ht="35.4" customHeight="1" x14ac:dyDescent="0.3">
      <c r="A42" s="4" t="s">
        <v>101</v>
      </c>
      <c r="B42" s="4" t="s">
        <v>96</v>
      </c>
      <c r="C42" s="4" t="s">
        <v>97</v>
      </c>
      <c r="D42" s="4"/>
      <c r="E42" s="4">
        <v>1.97</v>
      </c>
      <c r="F42" s="4">
        <v>1.97</v>
      </c>
      <c r="G42" s="4">
        <v>1.97</v>
      </c>
      <c r="H42" s="4">
        <v>1.97</v>
      </c>
      <c r="I42" s="4">
        <v>1.97</v>
      </c>
      <c r="J42" s="4">
        <v>1.97</v>
      </c>
      <c r="K42" s="4">
        <v>1.97</v>
      </c>
      <c r="L42" s="4">
        <v>1.97</v>
      </c>
      <c r="M42" s="4">
        <v>1.97</v>
      </c>
      <c r="N42" s="4">
        <v>1.97</v>
      </c>
      <c r="O42" s="4">
        <v>1.97</v>
      </c>
      <c r="P42" s="4">
        <v>1.97</v>
      </c>
      <c r="Q42" s="17">
        <v>1.97</v>
      </c>
      <c r="R42" s="4">
        <v>1.97</v>
      </c>
      <c r="S42" s="4">
        <v>1.97</v>
      </c>
      <c r="T42" s="4">
        <v>1.97</v>
      </c>
      <c r="U42" s="4">
        <v>1.97</v>
      </c>
      <c r="V42" s="4">
        <v>1.97</v>
      </c>
      <c r="W42" s="4">
        <v>1.97</v>
      </c>
      <c r="X42" s="4">
        <v>1.97</v>
      </c>
      <c r="Y42" s="4">
        <v>1.97</v>
      </c>
      <c r="Z42" s="4">
        <v>1.97</v>
      </c>
      <c r="AA42" s="4">
        <v>1.97</v>
      </c>
      <c r="AB42" s="4">
        <v>1.97</v>
      </c>
      <c r="AC42" s="4">
        <v>1.97</v>
      </c>
      <c r="AD42" s="4">
        <v>1.97</v>
      </c>
      <c r="AE42" s="4">
        <v>1.97</v>
      </c>
      <c r="AF42" s="4">
        <v>1.97</v>
      </c>
      <c r="AG42" s="4">
        <v>1.97</v>
      </c>
      <c r="AH42" s="4">
        <v>1.97</v>
      </c>
      <c r="AI42" s="4">
        <v>1.97</v>
      </c>
      <c r="AJ42" s="4">
        <v>1.97</v>
      </c>
      <c r="AK42" s="4">
        <v>1.97</v>
      </c>
      <c r="AL42" s="4">
        <v>1.97</v>
      </c>
      <c r="AM42" s="4">
        <v>1.97</v>
      </c>
      <c r="AN42" s="4">
        <v>1.97</v>
      </c>
      <c r="AO42" s="4">
        <v>1.97</v>
      </c>
      <c r="AP42" s="4">
        <v>1.97</v>
      </c>
      <c r="AQ42" s="4">
        <v>1.97</v>
      </c>
      <c r="AR42" s="4">
        <v>1.97</v>
      </c>
      <c r="AS42" s="4">
        <v>1.97</v>
      </c>
      <c r="AT42" s="4">
        <v>1.97</v>
      </c>
      <c r="AU42" s="4">
        <v>1.97</v>
      </c>
      <c r="AV42" s="4">
        <v>1.97</v>
      </c>
      <c r="AW42" s="4">
        <v>1.97</v>
      </c>
      <c r="AX42" s="4">
        <v>1.97</v>
      </c>
      <c r="AY42" s="4">
        <v>1.97</v>
      </c>
      <c r="AZ42" s="4">
        <v>1.97</v>
      </c>
      <c r="BA42" s="4">
        <v>1.97</v>
      </c>
      <c r="BB42" s="4">
        <v>1.97</v>
      </c>
      <c r="BC42" s="4">
        <v>1.97</v>
      </c>
      <c r="BD42" s="4">
        <v>1.97</v>
      </c>
      <c r="BE42" s="4">
        <v>1.97</v>
      </c>
      <c r="BF42" s="4">
        <v>1.97</v>
      </c>
      <c r="BG42" s="4">
        <v>1.97</v>
      </c>
      <c r="BH42" s="4">
        <v>1.97</v>
      </c>
      <c r="BI42" s="4">
        <v>1.97</v>
      </c>
      <c r="BJ42" s="4">
        <v>1.97</v>
      </c>
      <c r="BK42" s="4">
        <v>1.97</v>
      </c>
      <c r="BL42" s="4">
        <v>1.97</v>
      </c>
      <c r="BM42" s="4">
        <v>1.97</v>
      </c>
      <c r="BN42" s="4">
        <v>1.97</v>
      </c>
      <c r="BO42" s="4">
        <v>1.97</v>
      </c>
      <c r="BP42" s="4">
        <v>1.97</v>
      </c>
      <c r="BQ42" s="4">
        <v>1.97</v>
      </c>
      <c r="BR42" s="4">
        <v>1.97</v>
      </c>
      <c r="BS42" s="4">
        <v>1.97</v>
      </c>
      <c r="BT42" s="4">
        <v>1.97</v>
      </c>
      <c r="BU42" s="4">
        <v>1.97</v>
      </c>
      <c r="BV42" s="4">
        <v>1.97</v>
      </c>
      <c r="BW42" s="4">
        <v>1.97</v>
      </c>
      <c r="BX42" s="4">
        <v>1.97</v>
      </c>
      <c r="BY42" s="4">
        <v>1.97</v>
      </c>
      <c r="BZ42" s="4">
        <v>1.97</v>
      </c>
      <c r="CA42" s="4">
        <v>1.97</v>
      </c>
      <c r="CB42" s="4">
        <v>1.97</v>
      </c>
      <c r="CC42" s="4">
        <v>1.97</v>
      </c>
      <c r="CD42" s="4">
        <v>1.97</v>
      </c>
      <c r="CE42" s="4">
        <v>1.97</v>
      </c>
      <c r="CF42" s="4">
        <v>1.97</v>
      </c>
      <c r="CG42" s="4">
        <v>1.97</v>
      </c>
      <c r="CH42" s="4">
        <v>1.97</v>
      </c>
      <c r="CI42" s="4">
        <v>1.97</v>
      </c>
      <c r="CJ42" s="4">
        <v>1.97</v>
      </c>
      <c r="CK42" s="4">
        <v>1.97</v>
      </c>
    </row>
    <row r="43" spans="1:89" ht="35.4" customHeight="1" x14ac:dyDescent="0.3">
      <c r="A43" s="4" t="s">
        <v>98</v>
      </c>
      <c r="B43" s="7" t="s">
        <v>102</v>
      </c>
      <c r="C43" s="4" t="s">
        <v>103</v>
      </c>
      <c r="D43" s="4">
        <f>SUM(M43:CK43)</f>
        <v>25820</v>
      </c>
      <c r="E43" s="4">
        <v>138</v>
      </c>
      <c r="F43" s="4">
        <v>140</v>
      </c>
      <c r="G43" s="4">
        <v>116</v>
      </c>
      <c r="H43" s="4">
        <v>121</v>
      </c>
      <c r="I43" s="4">
        <v>109</v>
      </c>
      <c r="J43" s="4">
        <v>104</v>
      </c>
      <c r="K43" s="4">
        <v>107</v>
      </c>
      <c r="L43" s="4">
        <v>122</v>
      </c>
      <c r="M43" s="4">
        <v>127</v>
      </c>
      <c r="N43" s="4">
        <v>131</v>
      </c>
      <c r="O43" s="4">
        <v>135</v>
      </c>
      <c r="P43" s="4">
        <v>140</v>
      </c>
      <c r="Q43" s="17">
        <v>146</v>
      </c>
      <c r="R43" s="4">
        <v>150</v>
      </c>
      <c r="S43" s="4">
        <v>160</v>
      </c>
      <c r="T43" s="4">
        <v>158</v>
      </c>
      <c r="U43" s="4">
        <v>159</v>
      </c>
      <c r="V43" s="4">
        <v>160</v>
      </c>
      <c r="W43" s="4">
        <v>166</v>
      </c>
      <c r="X43" s="4">
        <v>169</v>
      </c>
      <c r="Y43" s="4">
        <v>180</v>
      </c>
      <c r="Z43" s="4">
        <v>183</v>
      </c>
      <c r="AA43" s="4">
        <v>192</v>
      </c>
      <c r="AB43" s="4">
        <v>198</v>
      </c>
      <c r="AC43" s="4">
        <v>208</v>
      </c>
      <c r="AD43" s="4">
        <v>216</v>
      </c>
      <c r="AE43" s="4">
        <v>224</v>
      </c>
      <c r="AF43" s="4">
        <v>232</v>
      </c>
      <c r="AG43" s="4">
        <v>239</v>
      </c>
      <c r="AH43" s="4">
        <v>248</v>
      </c>
      <c r="AI43" s="4">
        <v>257</v>
      </c>
      <c r="AJ43" s="4">
        <v>266</v>
      </c>
      <c r="AK43" s="4">
        <v>275</v>
      </c>
      <c r="AL43" s="4">
        <v>285</v>
      </c>
      <c r="AM43" s="4">
        <v>268</v>
      </c>
      <c r="AN43" s="4">
        <v>278</v>
      </c>
      <c r="AO43" s="4">
        <v>288</v>
      </c>
      <c r="AP43" s="4">
        <v>298</v>
      </c>
      <c r="AQ43" s="4">
        <v>309</v>
      </c>
      <c r="AR43" s="4">
        <v>315</v>
      </c>
      <c r="AS43" s="4">
        <v>302</v>
      </c>
      <c r="AT43" s="4">
        <v>313</v>
      </c>
      <c r="AU43" s="4">
        <v>324</v>
      </c>
      <c r="AV43" s="4">
        <v>335</v>
      </c>
      <c r="AW43" s="4">
        <v>348</v>
      </c>
      <c r="AX43" s="4">
        <v>360</v>
      </c>
      <c r="AY43" s="4">
        <v>373</v>
      </c>
      <c r="AZ43" s="4">
        <v>387</v>
      </c>
      <c r="BA43" s="4">
        <v>388</v>
      </c>
      <c r="BB43" s="4">
        <v>402</v>
      </c>
      <c r="BC43" s="4">
        <v>368</v>
      </c>
      <c r="BD43" s="4">
        <v>381</v>
      </c>
      <c r="BE43" s="4">
        <v>395</v>
      </c>
      <c r="BF43" s="4">
        <v>409</v>
      </c>
      <c r="BG43" s="4">
        <v>424</v>
      </c>
      <c r="BH43" s="4">
        <v>439</v>
      </c>
      <c r="BI43" s="4">
        <v>455</v>
      </c>
      <c r="BJ43" s="4">
        <v>471</v>
      </c>
      <c r="BK43" s="4">
        <v>488</v>
      </c>
      <c r="BL43" s="4">
        <v>506</v>
      </c>
      <c r="BM43" s="4">
        <v>524</v>
      </c>
      <c r="BN43" s="4">
        <v>543</v>
      </c>
      <c r="BO43" s="4">
        <v>562</v>
      </c>
      <c r="BP43" s="4">
        <v>583</v>
      </c>
      <c r="BQ43" s="4">
        <v>604</v>
      </c>
      <c r="BR43" s="4">
        <v>625</v>
      </c>
      <c r="BS43" s="4">
        <v>648</v>
      </c>
      <c r="BT43" s="4">
        <v>671</v>
      </c>
      <c r="BU43" s="4">
        <v>695</v>
      </c>
      <c r="BV43" s="4">
        <v>720</v>
      </c>
      <c r="BW43" s="4">
        <v>746</v>
      </c>
      <c r="BX43" s="4">
        <v>773</v>
      </c>
      <c r="BY43" s="4">
        <v>801</v>
      </c>
      <c r="BZ43" s="4">
        <v>830</v>
      </c>
      <c r="CA43" s="4">
        <v>215</v>
      </c>
      <c r="CB43" s="4">
        <v>223</v>
      </c>
      <c r="CC43" s="4">
        <v>231</v>
      </c>
      <c r="CD43" s="4">
        <v>211</v>
      </c>
      <c r="CE43" s="4">
        <v>219</v>
      </c>
      <c r="CF43" s="4">
        <v>143</v>
      </c>
      <c r="CG43" s="4">
        <v>148</v>
      </c>
      <c r="CH43" s="4">
        <v>153</v>
      </c>
      <c r="CI43" s="4">
        <v>159</v>
      </c>
      <c r="CJ43" s="4">
        <v>165</v>
      </c>
      <c r="CK43" s="4">
        <v>0</v>
      </c>
    </row>
    <row r="44" spans="1:89" ht="35.4" customHeight="1" x14ac:dyDescent="0.3">
      <c r="A44" s="16" t="s">
        <v>153</v>
      </c>
      <c r="B44" s="16"/>
      <c r="C44" s="4"/>
      <c r="D44" s="16" t="s">
        <v>104</v>
      </c>
      <c r="E44" s="16" t="s">
        <v>8</v>
      </c>
      <c r="F44" s="16" t="s">
        <v>9</v>
      </c>
      <c r="G44" s="16" t="s">
        <v>10</v>
      </c>
      <c r="H44" s="16" t="s">
        <v>11</v>
      </c>
      <c r="I44" s="16" t="s">
        <v>12</v>
      </c>
      <c r="J44" s="16" t="s">
        <v>13</v>
      </c>
      <c r="K44" s="16" t="s">
        <v>14</v>
      </c>
      <c r="L44" s="16" t="s">
        <v>15</v>
      </c>
      <c r="M44" s="16" t="s">
        <v>16</v>
      </c>
      <c r="N44" s="16" t="s">
        <v>17</v>
      </c>
      <c r="O44" s="16" t="s">
        <v>18</v>
      </c>
      <c r="P44" s="16" t="s">
        <v>19</v>
      </c>
      <c r="Q44" s="17" t="s">
        <v>20</v>
      </c>
      <c r="R44" s="16" t="s">
        <v>21</v>
      </c>
      <c r="S44" s="16" t="s">
        <v>22</v>
      </c>
      <c r="T44" s="16" t="s">
        <v>23</v>
      </c>
      <c r="U44" s="16" t="s">
        <v>24</v>
      </c>
      <c r="V44" s="16" t="s">
        <v>25</v>
      </c>
      <c r="W44" s="16" t="s">
        <v>26</v>
      </c>
      <c r="X44" s="16" t="s">
        <v>27</v>
      </c>
      <c r="Y44" s="16" t="s">
        <v>28</v>
      </c>
      <c r="Z44" s="16" t="s">
        <v>29</v>
      </c>
      <c r="AA44" s="16" t="s">
        <v>30</v>
      </c>
      <c r="AB44" s="16" t="s">
        <v>31</v>
      </c>
      <c r="AC44" s="16" t="s">
        <v>32</v>
      </c>
      <c r="AD44" s="16" t="s">
        <v>33</v>
      </c>
      <c r="AE44" s="16" t="s">
        <v>34</v>
      </c>
      <c r="AF44" s="16" t="s">
        <v>35</v>
      </c>
      <c r="AG44" s="16" t="s">
        <v>36</v>
      </c>
      <c r="AH44" s="16" t="s">
        <v>37</v>
      </c>
      <c r="AI44" s="16" t="s">
        <v>38</v>
      </c>
      <c r="AJ44" s="16" t="s">
        <v>39</v>
      </c>
      <c r="AK44" s="16" t="s">
        <v>40</v>
      </c>
      <c r="AL44" s="16" t="s">
        <v>41</v>
      </c>
      <c r="AM44" s="16" t="s">
        <v>42</v>
      </c>
      <c r="AN44" s="16" t="s">
        <v>43</v>
      </c>
      <c r="AO44" s="16" t="s">
        <v>44</v>
      </c>
      <c r="AP44" s="16" t="s">
        <v>45</v>
      </c>
      <c r="AQ44" s="16" t="s">
        <v>46</v>
      </c>
      <c r="AR44" s="16" t="s">
        <v>47</v>
      </c>
      <c r="AS44" s="16" t="s">
        <v>48</v>
      </c>
      <c r="AT44" s="16" t="s">
        <v>49</v>
      </c>
      <c r="AU44" s="16" t="s">
        <v>50</v>
      </c>
      <c r="AV44" s="16" t="s">
        <v>51</v>
      </c>
      <c r="AW44" s="16" t="s">
        <v>52</v>
      </c>
      <c r="AX44" s="16" t="s">
        <v>53</v>
      </c>
      <c r="AY44" s="16" t="s">
        <v>54</v>
      </c>
      <c r="AZ44" s="16" t="s">
        <v>55</v>
      </c>
      <c r="BA44" s="16" t="s">
        <v>56</v>
      </c>
      <c r="BB44" s="16" t="s">
        <v>57</v>
      </c>
      <c r="BC44" s="16" t="s">
        <v>58</v>
      </c>
      <c r="BD44" s="16" t="s">
        <v>59</v>
      </c>
      <c r="BE44" s="16" t="s">
        <v>60</v>
      </c>
      <c r="BF44" s="16" t="s">
        <v>61</v>
      </c>
      <c r="BG44" s="16" t="s">
        <v>62</v>
      </c>
      <c r="BH44" s="16" t="s">
        <v>63</v>
      </c>
      <c r="BI44" s="16" t="s">
        <v>64</v>
      </c>
      <c r="BJ44" s="16" t="s">
        <v>65</v>
      </c>
      <c r="BK44" s="16" t="s">
        <v>66</v>
      </c>
      <c r="BL44" s="16" t="s">
        <v>67</v>
      </c>
      <c r="BM44" s="16" t="s">
        <v>68</v>
      </c>
      <c r="BN44" s="16" t="s">
        <v>69</v>
      </c>
      <c r="BO44" s="16" t="s">
        <v>70</v>
      </c>
      <c r="BP44" s="16" t="s">
        <v>71</v>
      </c>
      <c r="BQ44" s="16" t="s">
        <v>72</v>
      </c>
      <c r="BR44" s="16" t="s">
        <v>73</v>
      </c>
      <c r="BS44" s="16" t="s">
        <v>74</v>
      </c>
      <c r="BT44" s="16" t="s">
        <v>75</v>
      </c>
      <c r="BU44" s="16" t="s">
        <v>76</v>
      </c>
      <c r="BV44" s="16" t="s">
        <v>77</v>
      </c>
      <c r="BW44" s="16" t="s">
        <v>78</v>
      </c>
      <c r="BX44" s="16" t="s">
        <v>79</v>
      </c>
      <c r="BY44" s="16" t="s">
        <v>80</v>
      </c>
      <c r="BZ44" s="16" t="s">
        <v>81</v>
      </c>
      <c r="CA44" s="16" t="s">
        <v>82</v>
      </c>
      <c r="CB44" s="16" t="s">
        <v>83</v>
      </c>
      <c r="CC44" s="16" t="s">
        <v>84</v>
      </c>
      <c r="CD44" s="16" t="s">
        <v>85</v>
      </c>
      <c r="CE44" s="16" t="s">
        <v>86</v>
      </c>
      <c r="CF44" s="16" t="s">
        <v>87</v>
      </c>
      <c r="CG44" s="16" t="s">
        <v>88</v>
      </c>
      <c r="CH44" s="16" t="s">
        <v>89</v>
      </c>
      <c r="CI44" s="16" t="s">
        <v>90</v>
      </c>
      <c r="CJ44" s="16" t="s">
        <v>91</v>
      </c>
      <c r="CK44" s="16" t="s">
        <v>92</v>
      </c>
    </row>
    <row r="45" spans="1:89" ht="35.4" customHeight="1" x14ac:dyDescent="0.3">
      <c r="A45" s="18" t="s">
        <v>105</v>
      </c>
      <c r="B45" s="7" t="s">
        <v>93</v>
      </c>
      <c r="C45" s="4" t="s">
        <v>94</v>
      </c>
      <c r="D45" s="4">
        <v>9.9149999999999991</v>
      </c>
      <c r="E45" s="4">
        <v>505</v>
      </c>
      <c r="F45" s="4">
        <v>410</v>
      </c>
      <c r="G45" s="4">
        <v>282</v>
      </c>
      <c r="H45" s="4">
        <v>410</v>
      </c>
      <c r="I45" s="4">
        <v>359</v>
      </c>
      <c r="J45" s="4">
        <v>293</v>
      </c>
      <c r="K45" s="4">
        <v>244</v>
      </c>
      <c r="L45" s="4">
        <v>255</v>
      </c>
      <c r="M45" s="4">
        <v>206</v>
      </c>
      <c r="N45" s="4">
        <v>195</v>
      </c>
      <c r="O45" s="4">
        <v>175</v>
      </c>
      <c r="P45" s="4">
        <v>161</v>
      </c>
      <c r="Q45" s="17">
        <v>95</v>
      </c>
      <c r="R45" s="4">
        <v>98</v>
      </c>
      <c r="S45" s="4">
        <v>81</v>
      </c>
      <c r="T45" s="4">
        <v>78</v>
      </c>
      <c r="U45" s="4">
        <v>80</v>
      </c>
      <c r="V45" s="4">
        <v>61</v>
      </c>
      <c r="W45" s="4">
        <v>54</v>
      </c>
      <c r="X45" s="4">
        <v>50</v>
      </c>
      <c r="Y45" s="4">
        <v>49</v>
      </c>
      <c r="Z45" s="4">
        <v>49</v>
      </c>
      <c r="AA45" s="4">
        <v>49</v>
      </c>
      <c r="AB45" s="4">
        <v>49</v>
      </c>
      <c r="AC45" s="4">
        <v>27</v>
      </c>
      <c r="AD45" s="4">
        <v>27</v>
      </c>
      <c r="AE45" s="4">
        <v>7</v>
      </c>
      <c r="AF45" s="4">
        <v>7</v>
      </c>
      <c r="AG45" s="4">
        <v>7</v>
      </c>
      <c r="AH45" s="4">
        <v>7</v>
      </c>
      <c r="AI45" s="4">
        <v>7</v>
      </c>
      <c r="AJ45" s="4">
        <v>48</v>
      </c>
      <c r="AK45" s="4">
        <v>105</v>
      </c>
      <c r="AL45" s="4">
        <v>156</v>
      </c>
      <c r="AM45" s="4">
        <v>207</v>
      </c>
      <c r="AN45" s="4">
        <v>207</v>
      </c>
      <c r="AO45" s="4">
        <v>156</v>
      </c>
      <c r="AP45" s="4">
        <v>105</v>
      </c>
      <c r="AQ45" s="4">
        <v>65</v>
      </c>
      <c r="AR45" s="4">
        <v>86</v>
      </c>
      <c r="AS45" s="4">
        <v>106</v>
      </c>
      <c r="AT45" s="4">
        <v>107</v>
      </c>
      <c r="AU45" s="4">
        <v>106</v>
      </c>
      <c r="AV45" s="4">
        <v>106</v>
      </c>
      <c r="AW45" s="4">
        <v>106</v>
      </c>
      <c r="AX45" s="4">
        <v>106</v>
      </c>
      <c r="AY45" s="4">
        <v>106</v>
      </c>
      <c r="AZ45" s="4">
        <v>106</v>
      </c>
      <c r="BA45" s="4">
        <v>107</v>
      </c>
      <c r="BB45" s="4">
        <v>106</v>
      </c>
      <c r="BC45" s="4">
        <v>106</v>
      </c>
      <c r="BD45" s="4">
        <v>105</v>
      </c>
      <c r="BE45" s="4">
        <v>105</v>
      </c>
      <c r="BF45" s="4">
        <v>103</v>
      </c>
      <c r="BG45" s="4">
        <v>103</v>
      </c>
      <c r="BH45" s="4">
        <v>103</v>
      </c>
      <c r="BI45" s="4">
        <v>103</v>
      </c>
      <c r="BJ45" s="4">
        <v>103</v>
      </c>
      <c r="BK45" s="4">
        <v>103</v>
      </c>
      <c r="BL45" s="4">
        <v>103</v>
      </c>
      <c r="BM45" s="4">
        <v>103</v>
      </c>
      <c r="BN45" s="4">
        <v>103</v>
      </c>
      <c r="BO45" s="4">
        <v>103</v>
      </c>
      <c r="BP45" s="4">
        <v>103</v>
      </c>
      <c r="BQ45" s="4">
        <v>103</v>
      </c>
      <c r="BR45" s="4">
        <v>90</v>
      </c>
      <c r="BS45" s="4">
        <v>105</v>
      </c>
      <c r="BT45" s="4">
        <v>104</v>
      </c>
      <c r="BU45" s="4">
        <v>110</v>
      </c>
      <c r="BV45" s="4">
        <v>105</v>
      </c>
      <c r="BW45" s="4">
        <v>107</v>
      </c>
      <c r="BX45" s="4">
        <v>105</v>
      </c>
      <c r="BY45" s="4">
        <v>100</v>
      </c>
      <c r="BZ45" s="4">
        <v>104</v>
      </c>
      <c r="CA45" s="4">
        <v>100</v>
      </c>
      <c r="CB45" s="4">
        <v>105</v>
      </c>
      <c r="CC45" s="4">
        <v>100</v>
      </c>
      <c r="CD45" s="4">
        <v>100</v>
      </c>
      <c r="CE45" s="4">
        <v>100</v>
      </c>
      <c r="CF45" s="4">
        <v>69</v>
      </c>
      <c r="CG45" s="4">
        <v>69</v>
      </c>
      <c r="CH45" s="4">
        <v>69</v>
      </c>
      <c r="CI45" s="4">
        <v>69</v>
      </c>
      <c r="CJ45" s="4">
        <v>68</v>
      </c>
      <c r="CK45" s="4">
        <v>0</v>
      </c>
    </row>
    <row r="46" spans="1:89" ht="35.4" customHeight="1" x14ac:dyDescent="0.3">
      <c r="A46" s="4" t="s">
        <v>95</v>
      </c>
      <c r="B46" s="4" t="s">
        <v>96</v>
      </c>
      <c r="C46" s="4" t="s">
        <v>97</v>
      </c>
      <c r="D46" s="4"/>
      <c r="E46" s="4">
        <v>1.6</v>
      </c>
      <c r="F46" s="4">
        <v>1.6</v>
      </c>
      <c r="G46" s="4">
        <v>1.6</v>
      </c>
      <c r="H46" s="4">
        <v>1.6</v>
      </c>
      <c r="I46" s="4">
        <v>1.6</v>
      </c>
      <c r="J46" s="4">
        <v>1.6</v>
      </c>
      <c r="K46" s="4">
        <v>1.6</v>
      </c>
      <c r="L46" s="4">
        <v>1.6</v>
      </c>
      <c r="M46" s="4">
        <v>1.6</v>
      </c>
      <c r="N46" s="4">
        <v>1.6</v>
      </c>
      <c r="O46" s="4">
        <v>1.6</v>
      </c>
      <c r="P46" s="4">
        <v>1.6</v>
      </c>
      <c r="Q46" s="17">
        <v>1.6</v>
      </c>
      <c r="R46" s="4">
        <v>1.6</v>
      </c>
      <c r="S46" s="4">
        <v>1.6</v>
      </c>
      <c r="T46" s="4">
        <v>1.6</v>
      </c>
      <c r="U46" s="4">
        <v>1.6</v>
      </c>
      <c r="V46" s="4">
        <v>1.6</v>
      </c>
      <c r="W46" s="4">
        <v>1.6</v>
      </c>
      <c r="X46" s="4">
        <v>1.6</v>
      </c>
      <c r="Y46" s="4">
        <v>1.6</v>
      </c>
      <c r="Z46" s="4">
        <v>1.6</v>
      </c>
      <c r="AA46" s="4">
        <v>1.6</v>
      </c>
      <c r="AB46" s="4">
        <v>1.6</v>
      </c>
      <c r="AC46" s="4">
        <v>1.6</v>
      </c>
      <c r="AD46" s="4">
        <v>1.6</v>
      </c>
      <c r="AE46" s="4">
        <v>1.6</v>
      </c>
      <c r="AF46" s="4">
        <v>1.6</v>
      </c>
      <c r="AG46" s="4">
        <v>1.6</v>
      </c>
      <c r="AH46" s="4">
        <v>1.6</v>
      </c>
      <c r="AI46" s="4">
        <v>1.6</v>
      </c>
      <c r="AJ46" s="4">
        <v>1.6</v>
      </c>
      <c r="AK46" s="4">
        <v>1.6</v>
      </c>
      <c r="AL46" s="4">
        <v>1.6</v>
      </c>
      <c r="AM46" s="4">
        <v>1.6</v>
      </c>
      <c r="AN46" s="4">
        <v>1.6</v>
      </c>
      <c r="AO46" s="4">
        <v>1.6</v>
      </c>
      <c r="AP46" s="4">
        <v>1.6</v>
      </c>
      <c r="AQ46" s="4">
        <v>1.6</v>
      </c>
      <c r="AR46" s="4">
        <v>1.6</v>
      </c>
      <c r="AS46" s="4">
        <v>1.6</v>
      </c>
      <c r="AT46" s="4">
        <v>1.6</v>
      </c>
      <c r="AU46" s="4">
        <v>1.6</v>
      </c>
      <c r="AV46" s="4">
        <v>1.6</v>
      </c>
      <c r="AW46" s="4">
        <v>1.6</v>
      </c>
      <c r="AX46" s="4">
        <v>1.6</v>
      </c>
      <c r="AY46" s="4">
        <v>1.6</v>
      </c>
      <c r="AZ46" s="4">
        <v>1.6</v>
      </c>
      <c r="BA46" s="4">
        <v>1.6</v>
      </c>
      <c r="BB46" s="4">
        <v>1.6</v>
      </c>
      <c r="BC46" s="4">
        <v>1.6</v>
      </c>
      <c r="BD46" s="4">
        <v>1.6</v>
      </c>
      <c r="BE46" s="4">
        <v>1.6</v>
      </c>
      <c r="BF46" s="4">
        <v>1.6</v>
      </c>
      <c r="BG46" s="4">
        <v>1.6</v>
      </c>
      <c r="BH46" s="4">
        <v>1.6</v>
      </c>
      <c r="BI46" s="4">
        <v>1.6</v>
      </c>
      <c r="BJ46" s="4">
        <v>1.6</v>
      </c>
      <c r="BK46" s="4">
        <v>1.6</v>
      </c>
      <c r="BL46" s="4">
        <v>1.6</v>
      </c>
      <c r="BM46" s="4">
        <v>1.6</v>
      </c>
      <c r="BN46" s="4">
        <v>1.6</v>
      </c>
      <c r="BO46" s="4">
        <v>1.6</v>
      </c>
      <c r="BP46" s="4">
        <v>1.6</v>
      </c>
      <c r="BQ46" s="4">
        <v>1.6</v>
      </c>
      <c r="BR46" s="4">
        <v>1.6</v>
      </c>
      <c r="BS46" s="4">
        <v>1.6</v>
      </c>
      <c r="BT46" s="4">
        <v>1.6</v>
      </c>
      <c r="BU46" s="4">
        <v>1.6</v>
      </c>
      <c r="BV46" s="4">
        <v>1.6</v>
      </c>
      <c r="BW46" s="4">
        <v>1.6</v>
      </c>
      <c r="BX46" s="4">
        <v>1.6</v>
      </c>
      <c r="BY46" s="4">
        <v>1.6</v>
      </c>
      <c r="BZ46" s="4">
        <v>1.6</v>
      </c>
      <c r="CA46" s="4">
        <v>1.6</v>
      </c>
      <c r="CB46" s="4">
        <v>1.6</v>
      </c>
      <c r="CC46" s="4">
        <v>1.6</v>
      </c>
      <c r="CD46" s="4">
        <v>1.6</v>
      </c>
      <c r="CE46" s="4">
        <v>1.6</v>
      </c>
      <c r="CF46" s="4">
        <v>1.6</v>
      </c>
      <c r="CG46" s="4">
        <v>1.6</v>
      </c>
      <c r="CH46" s="4">
        <v>1.6</v>
      </c>
      <c r="CI46" s="4">
        <v>1.6</v>
      </c>
      <c r="CJ46" s="4">
        <v>1.6</v>
      </c>
      <c r="CK46" s="4">
        <v>1.6</v>
      </c>
    </row>
    <row r="47" spans="1:89" ht="35.4" customHeight="1" x14ac:dyDescent="0.3">
      <c r="A47" s="4" t="s">
        <v>98</v>
      </c>
      <c r="B47" s="7" t="s">
        <v>99</v>
      </c>
      <c r="C47" s="4" t="s">
        <v>100</v>
      </c>
      <c r="D47" s="4">
        <v>18.927</v>
      </c>
      <c r="E47" s="4">
        <v>513</v>
      </c>
      <c r="F47" s="4">
        <v>423</v>
      </c>
      <c r="G47" s="4">
        <v>296</v>
      </c>
      <c r="H47" s="4">
        <v>437</v>
      </c>
      <c r="I47" s="4">
        <v>389</v>
      </c>
      <c r="J47" s="4">
        <v>322</v>
      </c>
      <c r="K47" s="4">
        <v>273</v>
      </c>
      <c r="L47" s="4">
        <v>290</v>
      </c>
      <c r="M47" s="4">
        <v>237</v>
      </c>
      <c r="N47" s="4">
        <v>228</v>
      </c>
      <c r="O47" s="4">
        <v>208</v>
      </c>
      <c r="P47" s="4">
        <v>195</v>
      </c>
      <c r="Q47" s="17">
        <v>117</v>
      </c>
      <c r="R47" s="4">
        <v>123</v>
      </c>
      <c r="S47" s="4">
        <v>103</v>
      </c>
      <c r="T47" s="4">
        <v>100</v>
      </c>
      <c r="U47" s="4">
        <v>105</v>
      </c>
      <c r="V47" s="4">
        <v>81</v>
      </c>
      <c r="W47" s="4">
        <v>72</v>
      </c>
      <c r="X47" s="4">
        <v>69</v>
      </c>
      <c r="Y47" s="4">
        <v>69</v>
      </c>
      <c r="Z47" s="4">
        <v>70</v>
      </c>
      <c r="AA47" s="4">
        <v>71</v>
      </c>
      <c r="AB47" s="4">
        <v>72</v>
      </c>
      <c r="AC47" s="4">
        <v>41</v>
      </c>
      <c r="AD47" s="4">
        <v>41</v>
      </c>
      <c r="AE47" s="4">
        <v>11</v>
      </c>
      <c r="AF47" s="4">
        <v>12</v>
      </c>
      <c r="AG47" s="4">
        <v>12</v>
      </c>
      <c r="AH47" s="4">
        <v>12</v>
      </c>
      <c r="AI47" s="4">
        <v>12</v>
      </c>
      <c r="AJ47" s="4">
        <v>80</v>
      </c>
      <c r="AK47" s="4">
        <v>178</v>
      </c>
      <c r="AL47" s="4">
        <v>268</v>
      </c>
      <c r="AM47" s="4">
        <v>361</v>
      </c>
      <c r="AN47" s="4">
        <v>367</v>
      </c>
      <c r="AO47" s="4">
        <v>281</v>
      </c>
      <c r="AP47" s="4">
        <v>193</v>
      </c>
      <c r="AQ47" s="4">
        <v>120</v>
      </c>
      <c r="AR47" s="4">
        <v>162</v>
      </c>
      <c r="AS47" s="4">
        <v>203</v>
      </c>
      <c r="AT47" s="4">
        <v>208</v>
      </c>
      <c r="AU47" s="4">
        <v>210</v>
      </c>
      <c r="AV47" s="4">
        <v>213</v>
      </c>
      <c r="AW47" s="4">
        <v>217</v>
      </c>
      <c r="AX47" s="4">
        <v>220</v>
      </c>
      <c r="AY47" s="4">
        <v>224</v>
      </c>
      <c r="AZ47" s="4">
        <v>227</v>
      </c>
      <c r="BA47" s="4">
        <v>232</v>
      </c>
      <c r="BB47" s="4">
        <v>234</v>
      </c>
      <c r="BC47" s="4">
        <v>238</v>
      </c>
      <c r="BD47" s="4">
        <v>239</v>
      </c>
      <c r="BE47" s="4">
        <v>243</v>
      </c>
      <c r="BF47" s="4">
        <v>244</v>
      </c>
      <c r="BG47" s="4">
        <v>248</v>
      </c>
      <c r="BH47" s="4">
        <v>251</v>
      </c>
      <c r="BI47" s="4">
        <v>256</v>
      </c>
      <c r="BJ47" s="4">
        <v>260</v>
      </c>
      <c r="BK47" s="4">
        <v>264</v>
      </c>
      <c r="BL47" s="4">
        <v>268</v>
      </c>
      <c r="BM47" s="4">
        <v>272</v>
      </c>
      <c r="BN47" s="4">
        <v>277</v>
      </c>
      <c r="BO47" s="4">
        <v>281</v>
      </c>
      <c r="BP47" s="4">
        <v>286</v>
      </c>
      <c r="BQ47" s="4">
        <v>290</v>
      </c>
      <c r="BR47" s="4">
        <v>257</v>
      </c>
      <c r="BS47" s="4">
        <v>303</v>
      </c>
      <c r="BT47" s="4">
        <v>307</v>
      </c>
      <c r="BU47" s="4">
        <v>328</v>
      </c>
      <c r="BV47" s="4">
        <v>318</v>
      </c>
      <c r="BW47" s="4">
        <v>331</v>
      </c>
      <c r="BX47" s="4">
        <v>330</v>
      </c>
      <c r="BY47" s="4">
        <v>318</v>
      </c>
      <c r="BZ47" s="4">
        <v>336</v>
      </c>
      <c r="CA47" s="4">
        <v>329</v>
      </c>
      <c r="CB47" s="4">
        <v>349</v>
      </c>
      <c r="CC47" s="4">
        <v>339</v>
      </c>
      <c r="CD47" s="4">
        <v>344</v>
      </c>
      <c r="CE47" s="4">
        <v>350</v>
      </c>
      <c r="CF47" s="4">
        <v>246</v>
      </c>
      <c r="CG47" s="4">
        <v>251</v>
      </c>
      <c r="CH47" s="4">
        <v>254</v>
      </c>
      <c r="CI47" s="4">
        <v>258</v>
      </c>
      <c r="CJ47" s="4">
        <v>259</v>
      </c>
      <c r="CK47" s="4">
        <v>0</v>
      </c>
    </row>
    <row r="48" spans="1:89" ht="35.4" customHeight="1" x14ac:dyDescent="0.3">
      <c r="A48" s="4" t="s">
        <v>101</v>
      </c>
      <c r="B48" s="4" t="s">
        <v>96</v>
      </c>
      <c r="C48" s="4" t="s">
        <v>97</v>
      </c>
      <c r="D48" s="4"/>
      <c r="E48" s="4">
        <v>1.97</v>
      </c>
      <c r="F48" s="4">
        <v>1.97</v>
      </c>
      <c r="G48" s="4">
        <v>1.97</v>
      </c>
      <c r="H48" s="4">
        <v>1.97</v>
      </c>
      <c r="I48" s="4">
        <v>1.97</v>
      </c>
      <c r="J48" s="4">
        <v>1.97</v>
      </c>
      <c r="K48" s="4">
        <v>1.97</v>
      </c>
      <c r="L48" s="4">
        <v>1.97</v>
      </c>
      <c r="M48" s="4">
        <v>1.97</v>
      </c>
      <c r="N48" s="4">
        <v>1.97</v>
      </c>
      <c r="O48" s="4">
        <v>1.97</v>
      </c>
      <c r="P48" s="4">
        <v>1.97</v>
      </c>
      <c r="Q48" s="17">
        <v>1.97</v>
      </c>
      <c r="R48" s="4">
        <v>1.97</v>
      </c>
      <c r="S48" s="4">
        <v>1.97</v>
      </c>
      <c r="T48" s="4">
        <v>1.97</v>
      </c>
      <c r="U48" s="4">
        <v>1.97</v>
      </c>
      <c r="V48" s="4">
        <v>1.97</v>
      </c>
      <c r="W48" s="4">
        <v>1.97</v>
      </c>
      <c r="X48" s="4">
        <v>1.97</v>
      </c>
      <c r="Y48" s="4">
        <v>1.97</v>
      </c>
      <c r="Z48" s="4">
        <v>1.97</v>
      </c>
      <c r="AA48" s="4">
        <v>1.97</v>
      </c>
      <c r="AB48" s="4">
        <v>1.97</v>
      </c>
      <c r="AC48" s="4">
        <v>1.97</v>
      </c>
      <c r="AD48" s="4">
        <v>1.97</v>
      </c>
      <c r="AE48" s="4">
        <v>1.97</v>
      </c>
      <c r="AF48" s="4">
        <v>1.97</v>
      </c>
      <c r="AG48" s="4">
        <v>1.97</v>
      </c>
      <c r="AH48" s="4">
        <v>1.97</v>
      </c>
      <c r="AI48" s="4">
        <v>1.97</v>
      </c>
      <c r="AJ48" s="4">
        <v>1.97</v>
      </c>
      <c r="AK48" s="4">
        <v>1.97</v>
      </c>
      <c r="AL48" s="4">
        <v>1.97</v>
      </c>
      <c r="AM48" s="4">
        <v>1.97</v>
      </c>
      <c r="AN48" s="4">
        <v>1.97</v>
      </c>
      <c r="AO48" s="4">
        <v>1.97</v>
      </c>
      <c r="AP48" s="4">
        <v>1.97</v>
      </c>
      <c r="AQ48" s="4">
        <v>1.97</v>
      </c>
      <c r="AR48" s="4">
        <v>1.97</v>
      </c>
      <c r="AS48" s="4">
        <v>1.97</v>
      </c>
      <c r="AT48" s="4">
        <v>1.97</v>
      </c>
      <c r="AU48" s="4">
        <v>1.97</v>
      </c>
      <c r="AV48" s="4">
        <v>1.97</v>
      </c>
      <c r="AW48" s="4">
        <v>1.97</v>
      </c>
      <c r="AX48" s="4">
        <v>1.97</v>
      </c>
      <c r="AY48" s="4">
        <v>1.97</v>
      </c>
      <c r="AZ48" s="4">
        <v>1.97</v>
      </c>
      <c r="BA48" s="4">
        <v>1.97</v>
      </c>
      <c r="BB48" s="4">
        <v>1.97</v>
      </c>
      <c r="BC48" s="4">
        <v>1.97</v>
      </c>
      <c r="BD48" s="4">
        <v>1.97</v>
      </c>
      <c r="BE48" s="4">
        <v>1.97</v>
      </c>
      <c r="BF48" s="4">
        <v>1.97</v>
      </c>
      <c r="BG48" s="4">
        <v>1.97</v>
      </c>
      <c r="BH48" s="4">
        <v>1.97</v>
      </c>
      <c r="BI48" s="4">
        <v>1.97</v>
      </c>
      <c r="BJ48" s="4">
        <v>1.97</v>
      </c>
      <c r="BK48" s="4">
        <v>1.97</v>
      </c>
      <c r="BL48" s="4">
        <v>1.97</v>
      </c>
      <c r="BM48" s="4">
        <v>1.97</v>
      </c>
      <c r="BN48" s="4">
        <v>1.97</v>
      </c>
      <c r="BO48" s="4">
        <v>1.97</v>
      </c>
      <c r="BP48" s="4">
        <v>1.97</v>
      </c>
      <c r="BQ48" s="4">
        <v>1.97</v>
      </c>
      <c r="BR48" s="4">
        <v>1.97</v>
      </c>
      <c r="BS48" s="4">
        <v>1.97</v>
      </c>
      <c r="BT48" s="4">
        <v>1.97</v>
      </c>
      <c r="BU48" s="4">
        <v>1.97</v>
      </c>
      <c r="BV48" s="4">
        <v>1.97</v>
      </c>
      <c r="BW48" s="4">
        <v>1.97</v>
      </c>
      <c r="BX48" s="4">
        <v>1.97</v>
      </c>
      <c r="BY48" s="4">
        <v>1.97</v>
      </c>
      <c r="BZ48" s="4">
        <v>1.97</v>
      </c>
      <c r="CA48" s="4">
        <v>1.97</v>
      </c>
      <c r="CB48" s="4">
        <v>1.97</v>
      </c>
      <c r="CC48" s="4">
        <v>1.97</v>
      </c>
      <c r="CD48" s="4">
        <v>1.97</v>
      </c>
      <c r="CE48" s="4">
        <v>1.97</v>
      </c>
      <c r="CF48" s="4">
        <v>1.97</v>
      </c>
      <c r="CG48" s="4">
        <v>1.97</v>
      </c>
      <c r="CH48" s="4">
        <v>1.97</v>
      </c>
      <c r="CI48" s="4">
        <v>1.97</v>
      </c>
      <c r="CJ48" s="4">
        <v>1.97</v>
      </c>
      <c r="CK48" s="4">
        <v>1.97</v>
      </c>
    </row>
    <row r="49" spans="1:89" ht="35.4" customHeight="1" x14ac:dyDescent="0.3">
      <c r="A49" s="4" t="s">
        <v>98</v>
      </c>
      <c r="B49" s="7" t="s">
        <v>102</v>
      </c>
      <c r="C49" s="4" t="s">
        <v>103</v>
      </c>
      <c r="D49" s="4">
        <v>52.84</v>
      </c>
      <c r="E49" s="4">
        <v>523</v>
      </c>
      <c r="F49" s="4">
        <v>440</v>
      </c>
      <c r="G49" s="4">
        <v>314</v>
      </c>
      <c r="H49" s="4">
        <v>473</v>
      </c>
      <c r="I49" s="4">
        <v>428</v>
      </c>
      <c r="J49" s="4">
        <v>362</v>
      </c>
      <c r="K49" s="4">
        <v>312</v>
      </c>
      <c r="L49" s="4">
        <v>339</v>
      </c>
      <c r="M49" s="4">
        <v>283</v>
      </c>
      <c r="N49" s="4">
        <v>278</v>
      </c>
      <c r="O49" s="4">
        <v>258</v>
      </c>
      <c r="P49" s="4">
        <v>247</v>
      </c>
      <c r="Q49" s="17">
        <v>151</v>
      </c>
      <c r="R49" s="4">
        <v>161</v>
      </c>
      <c r="S49" s="4">
        <v>138</v>
      </c>
      <c r="T49" s="4">
        <v>137</v>
      </c>
      <c r="U49" s="4">
        <v>146</v>
      </c>
      <c r="V49" s="4">
        <v>115</v>
      </c>
      <c r="W49" s="4">
        <v>105</v>
      </c>
      <c r="X49" s="4">
        <v>102</v>
      </c>
      <c r="Y49" s="4">
        <v>104</v>
      </c>
      <c r="Z49" s="4">
        <v>108</v>
      </c>
      <c r="AA49" s="4">
        <v>112</v>
      </c>
      <c r="AB49" s="4">
        <v>116</v>
      </c>
      <c r="AC49" s="4">
        <v>66</v>
      </c>
      <c r="AD49" s="4">
        <v>69</v>
      </c>
      <c r="AE49" s="4">
        <v>19</v>
      </c>
      <c r="AF49" s="4">
        <v>20</v>
      </c>
      <c r="AG49" s="4">
        <v>21</v>
      </c>
      <c r="AH49" s="4">
        <v>21</v>
      </c>
      <c r="AI49" s="4">
        <v>22</v>
      </c>
      <c r="AJ49" s="4">
        <v>149</v>
      </c>
      <c r="AK49" s="4">
        <v>339</v>
      </c>
      <c r="AL49" s="4">
        <v>521</v>
      </c>
      <c r="AM49" s="4">
        <v>715</v>
      </c>
      <c r="AN49" s="4">
        <v>741</v>
      </c>
      <c r="AO49" s="4">
        <v>579</v>
      </c>
      <c r="AP49" s="4">
        <v>405</v>
      </c>
      <c r="AQ49" s="4">
        <v>258</v>
      </c>
      <c r="AR49" s="4">
        <v>355</v>
      </c>
      <c r="AS49" s="4">
        <v>453</v>
      </c>
      <c r="AT49" s="4">
        <v>473</v>
      </c>
      <c r="AU49" s="4">
        <v>487</v>
      </c>
      <c r="AV49" s="4">
        <v>504</v>
      </c>
      <c r="AW49" s="4">
        <v>522</v>
      </c>
      <c r="AX49" s="4">
        <v>541</v>
      </c>
      <c r="AY49" s="4">
        <v>561</v>
      </c>
      <c r="AZ49" s="4">
        <v>581</v>
      </c>
      <c r="BA49" s="4">
        <v>604</v>
      </c>
      <c r="BB49" s="4">
        <v>623</v>
      </c>
      <c r="BC49" s="4">
        <v>645</v>
      </c>
      <c r="BD49" s="4">
        <v>661</v>
      </c>
      <c r="BE49" s="4">
        <v>684</v>
      </c>
      <c r="BF49" s="4">
        <v>700</v>
      </c>
      <c r="BG49" s="4">
        <v>725</v>
      </c>
      <c r="BH49" s="4">
        <v>751</v>
      </c>
      <c r="BI49" s="4">
        <v>778</v>
      </c>
      <c r="BJ49" s="4">
        <v>806</v>
      </c>
      <c r="BK49" s="4">
        <v>835</v>
      </c>
      <c r="BL49" s="4">
        <v>866</v>
      </c>
      <c r="BM49" s="4">
        <v>897</v>
      </c>
      <c r="BN49" s="4">
        <v>929</v>
      </c>
      <c r="BO49" s="4">
        <v>963</v>
      </c>
      <c r="BP49" s="4">
        <v>997</v>
      </c>
      <c r="BQ49" s="4">
        <v>1033</v>
      </c>
      <c r="BR49" s="4">
        <v>935</v>
      </c>
      <c r="BS49" s="4">
        <v>1122</v>
      </c>
      <c r="BT49" s="4">
        <v>1160</v>
      </c>
      <c r="BU49" s="4">
        <v>1262</v>
      </c>
      <c r="BV49" s="4">
        <v>1248</v>
      </c>
      <c r="BW49" s="4">
        <v>1327</v>
      </c>
      <c r="BX49" s="4">
        <v>1347</v>
      </c>
      <c r="BY49" s="4">
        <v>1324</v>
      </c>
      <c r="BZ49" s="4">
        <v>1427</v>
      </c>
      <c r="CA49" s="4">
        <v>1424</v>
      </c>
      <c r="CB49" s="4">
        <v>1543</v>
      </c>
      <c r="CC49" s="4">
        <v>1528</v>
      </c>
      <c r="CD49" s="4">
        <v>1581</v>
      </c>
      <c r="CE49" s="4">
        <v>1637</v>
      </c>
      <c r="CF49" s="4">
        <v>1176</v>
      </c>
      <c r="CG49" s="4">
        <v>1221</v>
      </c>
      <c r="CH49" s="4">
        <v>1262</v>
      </c>
      <c r="CI49" s="4">
        <v>1308</v>
      </c>
      <c r="CJ49" s="4">
        <v>1336</v>
      </c>
      <c r="CK49" s="4">
        <v>0</v>
      </c>
    </row>
    <row r="50" spans="1:89" ht="35.4" customHeight="1" x14ac:dyDescent="0.3">
      <c r="A50" s="16" t="s">
        <v>153</v>
      </c>
      <c r="B50" s="16"/>
      <c r="C50" s="4"/>
      <c r="D50" s="16" t="s">
        <v>106</v>
      </c>
      <c r="E50" s="16" t="s">
        <v>8</v>
      </c>
      <c r="F50" s="16" t="s">
        <v>9</v>
      </c>
      <c r="G50" s="16" t="s">
        <v>10</v>
      </c>
      <c r="H50" s="16" t="s">
        <v>11</v>
      </c>
      <c r="I50" s="16" t="s">
        <v>12</v>
      </c>
      <c r="J50" s="16" t="s">
        <v>13</v>
      </c>
      <c r="K50" s="16" t="s">
        <v>14</v>
      </c>
      <c r="L50" s="16" t="s">
        <v>15</v>
      </c>
      <c r="M50" s="16" t="s">
        <v>16</v>
      </c>
      <c r="N50" s="16" t="s">
        <v>17</v>
      </c>
      <c r="O50" s="16" t="s">
        <v>18</v>
      </c>
      <c r="P50" s="16" t="s">
        <v>19</v>
      </c>
      <c r="Q50" s="17" t="s">
        <v>20</v>
      </c>
      <c r="R50" s="16" t="s">
        <v>21</v>
      </c>
      <c r="S50" s="16" t="s">
        <v>22</v>
      </c>
      <c r="T50" s="16" t="s">
        <v>23</v>
      </c>
      <c r="U50" s="16" t="s">
        <v>24</v>
      </c>
      <c r="V50" s="16" t="s">
        <v>25</v>
      </c>
      <c r="W50" s="16" t="s">
        <v>26</v>
      </c>
      <c r="X50" s="16" t="s">
        <v>27</v>
      </c>
      <c r="Y50" s="16" t="s">
        <v>28</v>
      </c>
      <c r="Z50" s="16" t="s">
        <v>29</v>
      </c>
      <c r="AA50" s="16" t="s">
        <v>30</v>
      </c>
      <c r="AB50" s="16" t="s">
        <v>31</v>
      </c>
      <c r="AC50" s="16" t="s">
        <v>32</v>
      </c>
      <c r="AD50" s="16" t="s">
        <v>33</v>
      </c>
      <c r="AE50" s="16" t="s">
        <v>34</v>
      </c>
      <c r="AF50" s="16" t="s">
        <v>35</v>
      </c>
      <c r="AG50" s="16" t="s">
        <v>36</v>
      </c>
      <c r="AH50" s="16" t="s">
        <v>37</v>
      </c>
      <c r="AI50" s="16" t="s">
        <v>38</v>
      </c>
      <c r="AJ50" s="16" t="s">
        <v>39</v>
      </c>
      <c r="AK50" s="16" t="s">
        <v>40</v>
      </c>
      <c r="AL50" s="16" t="s">
        <v>41</v>
      </c>
      <c r="AM50" s="16" t="s">
        <v>42</v>
      </c>
      <c r="AN50" s="16" t="s">
        <v>43</v>
      </c>
      <c r="AO50" s="16" t="s">
        <v>44</v>
      </c>
      <c r="AP50" s="16" t="s">
        <v>45</v>
      </c>
      <c r="AQ50" s="16" t="s">
        <v>46</v>
      </c>
      <c r="AR50" s="16" t="s">
        <v>47</v>
      </c>
      <c r="AS50" s="16" t="s">
        <v>48</v>
      </c>
      <c r="AT50" s="16" t="s">
        <v>49</v>
      </c>
      <c r="AU50" s="16" t="s">
        <v>50</v>
      </c>
      <c r="AV50" s="16" t="s">
        <v>51</v>
      </c>
      <c r="AW50" s="16" t="s">
        <v>52</v>
      </c>
      <c r="AX50" s="16" t="s">
        <v>53</v>
      </c>
      <c r="AY50" s="16" t="s">
        <v>54</v>
      </c>
      <c r="AZ50" s="16" t="s">
        <v>55</v>
      </c>
      <c r="BA50" s="16" t="s">
        <v>56</v>
      </c>
      <c r="BB50" s="16" t="s">
        <v>57</v>
      </c>
      <c r="BC50" s="16" t="s">
        <v>58</v>
      </c>
      <c r="BD50" s="16" t="s">
        <v>59</v>
      </c>
      <c r="BE50" s="16" t="s">
        <v>60</v>
      </c>
      <c r="BF50" s="16" t="s">
        <v>61</v>
      </c>
      <c r="BG50" s="16" t="s">
        <v>62</v>
      </c>
      <c r="BH50" s="16" t="s">
        <v>63</v>
      </c>
      <c r="BI50" s="16" t="s">
        <v>64</v>
      </c>
      <c r="BJ50" s="16" t="s">
        <v>65</v>
      </c>
      <c r="BK50" s="16" t="s">
        <v>66</v>
      </c>
      <c r="BL50" s="16" t="s">
        <v>67</v>
      </c>
      <c r="BM50" s="16" t="s">
        <v>68</v>
      </c>
      <c r="BN50" s="16" t="s">
        <v>69</v>
      </c>
      <c r="BO50" s="16" t="s">
        <v>70</v>
      </c>
      <c r="BP50" s="16" t="s">
        <v>71</v>
      </c>
      <c r="BQ50" s="16" t="s">
        <v>72</v>
      </c>
      <c r="BR50" s="16" t="s">
        <v>73</v>
      </c>
      <c r="BS50" s="16" t="s">
        <v>74</v>
      </c>
      <c r="BT50" s="16" t="s">
        <v>75</v>
      </c>
      <c r="BU50" s="16" t="s">
        <v>76</v>
      </c>
      <c r="BV50" s="16" t="s">
        <v>77</v>
      </c>
      <c r="BW50" s="16" t="s">
        <v>78</v>
      </c>
      <c r="BX50" s="16" t="s">
        <v>79</v>
      </c>
      <c r="BY50" s="16" t="s">
        <v>80</v>
      </c>
      <c r="BZ50" s="16" t="s">
        <v>81</v>
      </c>
      <c r="CA50" s="16" t="s">
        <v>82</v>
      </c>
      <c r="CB50" s="16" t="s">
        <v>83</v>
      </c>
      <c r="CC50" s="16" t="s">
        <v>84</v>
      </c>
      <c r="CD50" s="16" t="s">
        <v>85</v>
      </c>
      <c r="CE50" s="16" t="s">
        <v>86</v>
      </c>
      <c r="CF50" s="16" t="s">
        <v>87</v>
      </c>
      <c r="CG50" s="16" t="s">
        <v>88</v>
      </c>
      <c r="CH50" s="16" t="s">
        <v>89</v>
      </c>
      <c r="CI50" s="16" t="s">
        <v>90</v>
      </c>
      <c r="CJ50" s="16" t="s">
        <v>91</v>
      </c>
      <c r="CK50" s="16" t="s">
        <v>92</v>
      </c>
    </row>
    <row r="51" spans="1:89" ht="35.4" customHeight="1" x14ac:dyDescent="0.3">
      <c r="A51" s="18" t="s">
        <v>147</v>
      </c>
      <c r="B51" s="7" t="s">
        <v>93</v>
      </c>
      <c r="C51" s="4" t="s">
        <v>94</v>
      </c>
      <c r="D51" s="4">
        <f>SUM(M51:CK51)</f>
        <v>2334</v>
      </c>
      <c r="E51" s="4">
        <v>198</v>
      </c>
      <c r="F51" s="4">
        <v>236</v>
      </c>
      <c r="G51" s="4">
        <v>235</v>
      </c>
      <c r="H51" s="4">
        <v>188</v>
      </c>
      <c r="I51" s="4">
        <v>150</v>
      </c>
      <c r="J51" s="4">
        <v>124</v>
      </c>
      <c r="K51" s="4">
        <v>112</v>
      </c>
      <c r="L51" s="4">
        <v>158</v>
      </c>
      <c r="M51" s="4">
        <v>67</v>
      </c>
      <c r="N51" s="4">
        <v>53</v>
      </c>
      <c r="O51" s="4">
        <v>53</v>
      </c>
      <c r="P51" s="4">
        <v>53</v>
      </c>
      <c r="Q51" s="17">
        <v>53</v>
      </c>
      <c r="R51" s="4">
        <v>53</v>
      </c>
      <c r="S51" s="4">
        <v>53</v>
      </c>
      <c r="T51" s="4">
        <v>53</v>
      </c>
      <c r="U51" s="4">
        <v>53</v>
      </c>
      <c r="V51" s="4">
        <v>53</v>
      </c>
      <c r="W51" s="4">
        <v>53</v>
      </c>
      <c r="X51" s="4">
        <v>53</v>
      </c>
      <c r="Y51" s="4">
        <v>53</v>
      </c>
      <c r="Z51" s="4">
        <v>53</v>
      </c>
      <c r="AA51" s="4">
        <v>53</v>
      </c>
      <c r="AB51" s="4">
        <v>53</v>
      </c>
      <c r="AC51" s="4">
        <v>53</v>
      </c>
      <c r="AD51" s="4">
        <v>53</v>
      </c>
      <c r="AE51" s="4">
        <v>53</v>
      </c>
      <c r="AF51" s="4">
        <v>53</v>
      </c>
      <c r="AG51" s="4">
        <v>53</v>
      </c>
      <c r="AH51" s="4">
        <v>53</v>
      </c>
      <c r="AI51" s="4">
        <v>53</v>
      </c>
      <c r="AJ51" s="4">
        <v>53</v>
      </c>
      <c r="AK51" s="4">
        <v>53</v>
      </c>
      <c r="AL51" s="4">
        <v>53</v>
      </c>
      <c r="AM51" s="4">
        <v>53</v>
      </c>
      <c r="AN51" s="4">
        <v>53</v>
      </c>
      <c r="AO51" s="4">
        <v>53</v>
      </c>
      <c r="AP51" s="4">
        <v>53</v>
      </c>
      <c r="AQ51" s="4">
        <v>53</v>
      </c>
      <c r="AR51" s="4">
        <v>53</v>
      </c>
      <c r="AS51" s="4">
        <v>53</v>
      </c>
      <c r="AT51" s="4">
        <v>53</v>
      </c>
      <c r="AU51" s="4">
        <v>53</v>
      </c>
      <c r="AV51" s="4">
        <v>93</v>
      </c>
      <c r="AW51" s="4">
        <v>93</v>
      </c>
      <c r="AX51" s="4">
        <v>93</v>
      </c>
      <c r="AY51" s="4">
        <v>93</v>
      </c>
      <c r="AZ51" s="4">
        <v>93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</row>
    <row r="52" spans="1:89" ht="35.4" customHeight="1" x14ac:dyDescent="0.3">
      <c r="A52" s="4" t="s">
        <v>95</v>
      </c>
      <c r="B52" s="4" t="s">
        <v>96</v>
      </c>
      <c r="C52" s="4" t="s">
        <v>97</v>
      </c>
      <c r="D52" s="4"/>
      <c r="E52" s="4">
        <v>1.6</v>
      </c>
      <c r="F52" s="4">
        <v>1.6</v>
      </c>
      <c r="G52" s="4">
        <v>1.6</v>
      </c>
      <c r="H52" s="4">
        <v>1.6</v>
      </c>
      <c r="I52" s="4">
        <v>1.6</v>
      </c>
      <c r="J52" s="4">
        <v>1.6</v>
      </c>
      <c r="K52" s="4">
        <v>1.6</v>
      </c>
      <c r="L52" s="4">
        <v>1.6</v>
      </c>
      <c r="M52" s="4">
        <v>1.6</v>
      </c>
      <c r="N52" s="4">
        <v>1.6</v>
      </c>
      <c r="O52" s="4">
        <v>1.6</v>
      </c>
      <c r="P52" s="4">
        <v>1.6</v>
      </c>
      <c r="Q52" s="17">
        <v>1.6</v>
      </c>
      <c r="R52" s="4">
        <v>1.6</v>
      </c>
      <c r="S52" s="4">
        <v>1.6</v>
      </c>
      <c r="T52" s="4">
        <v>1.6</v>
      </c>
      <c r="U52" s="4">
        <v>1.6</v>
      </c>
      <c r="V52" s="4">
        <v>1.6</v>
      </c>
      <c r="W52" s="4">
        <v>1.6</v>
      </c>
      <c r="X52" s="4">
        <v>1.6</v>
      </c>
      <c r="Y52" s="4">
        <v>1.6</v>
      </c>
      <c r="Z52" s="4">
        <v>1.6</v>
      </c>
      <c r="AA52" s="4">
        <v>1.6</v>
      </c>
      <c r="AB52" s="4">
        <v>1.6</v>
      </c>
      <c r="AC52" s="4">
        <v>1.6</v>
      </c>
      <c r="AD52" s="4">
        <v>1.6</v>
      </c>
      <c r="AE52" s="4">
        <v>1.6</v>
      </c>
      <c r="AF52" s="4">
        <v>1.6</v>
      </c>
      <c r="AG52" s="4">
        <v>1.6</v>
      </c>
      <c r="AH52" s="4">
        <v>1.6</v>
      </c>
      <c r="AI52" s="4">
        <v>1.6</v>
      </c>
      <c r="AJ52" s="4">
        <v>1.6</v>
      </c>
      <c r="AK52" s="4">
        <v>1.6</v>
      </c>
      <c r="AL52" s="4">
        <v>1.6</v>
      </c>
      <c r="AM52" s="4">
        <v>1.6</v>
      </c>
      <c r="AN52" s="4">
        <v>1.6</v>
      </c>
      <c r="AO52" s="4">
        <v>1.6</v>
      </c>
      <c r="AP52" s="4">
        <v>1.6</v>
      </c>
      <c r="AQ52" s="4">
        <v>1.6</v>
      </c>
      <c r="AR52" s="4">
        <v>1.6</v>
      </c>
      <c r="AS52" s="4">
        <v>1.6</v>
      </c>
      <c r="AT52" s="4">
        <v>1.6</v>
      </c>
      <c r="AU52" s="4">
        <v>1.6</v>
      </c>
      <c r="AV52" s="4">
        <v>1.6</v>
      </c>
      <c r="AW52" s="4">
        <v>1.6</v>
      </c>
      <c r="AX52" s="4">
        <v>1.6</v>
      </c>
      <c r="AY52" s="4">
        <v>1.6</v>
      </c>
      <c r="AZ52" s="4">
        <v>1.6</v>
      </c>
      <c r="BA52" s="4">
        <v>1.6</v>
      </c>
      <c r="BB52" s="4">
        <v>1.6</v>
      </c>
      <c r="BC52" s="4">
        <v>1.6</v>
      </c>
      <c r="BD52" s="4">
        <v>1.6</v>
      </c>
      <c r="BE52" s="4">
        <v>1.6</v>
      </c>
      <c r="BF52" s="4">
        <v>1.6</v>
      </c>
      <c r="BG52" s="4">
        <v>1.6</v>
      </c>
      <c r="BH52" s="4">
        <v>1.6</v>
      </c>
      <c r="BI52" s="4">
        <v>1.6</v>
      </c>
      <c r="BJ52" s="4">
        <v>1.6</v>
      </c>
      <c r="BK52" s="4">
        <v>1.6</v>
      </c>
      <c r="BL52" s="4">
        <v>1.6</v>
      </c>
      <c r="BM52" s="4">
        <v>1.6</v>
      </c>
      <c r="BN52" s="4">
        <v>1.6</v>
      </c>
      <c r="BO52" s="4">
        <v>1.6</v>
      </c>
      <c r="BP52" s="4">
        <v>1.6</v>
      </c>
      <c r="BQ52" s="4">
        <v>1.6</v>
      </c>
      <c r="BR52" s="4">
        <v>1.6</v>
      </c>
      <c r="BS52" s="4">
        <v>1.6</v>
      </c>
      <c r="BT52" s="4">
        <v>1.6</v>
      </c>
      <c r="BU52" s="4">
        <v>1.6</v>
      </c>
      <c r="BV52" s="4">
        <v>1.6</v>
      </c>
      <c r="BW52" s="4">
        <v>1.6</v>
      </c>
      <c r="BX52" s="4">
        <v>1.6</v>
      </c>
      <c r="BY52" s="4">
        <v>1.6</v>
      </c>
      <c r="BZ52" s="4">
        <v>1.6</v>
      </c>
      <c r="CA52" s="4">
        <v>1.6</v>
      </c>
      <c r="CB52" s="4">
        <v>1.6</v>
      </c>
      <c r="CC52" s="4">
        <v>1.6</v>
      </c>
      <c r="CD52" s="4">
        <v>1.6</v>
      </c>
      <c r="CE52" s="4">
        <v>1.6</v>
      </c>
      <c r="CF52" s="4">
        <v>1.6</v>
      </c>
      <c r="CG52" s="4">
        <v>1.6</v>
      </c>
      <c r="CH52" s="4">
        <v>1.6</v>
      </c>
      <c r="CI52" s="4">
        <v>1.6</v>
      </c>
      <c r="CJ52" s="4">
        <v>1.6</v>
      </c>
      <c r="CK52" s="4">
        <v>1.6</v>
      </c>
    </row>
    <row r="53" spans="1:89" ht="35.4" customHeight="1" x14ac:dyDescent="0.3">
      <c r="A53" s="4" t="s">
        <v>98</v>
      </c>
      <c r="B53" s="7" t="s">
        <v>99</v>
      </c>
      <c r="C53" s="4" t="s">
        <v>100</v>
      </c>
      <c r="D53" s="4">
        <f>SUM(M53:CK53)</f>
        <v>3845</v>
      </c>
      <c r="E53" s="4">
        <v>201</v>
      </c>
      <c r="F53" s="4">
        <v>244</v>
      </c>
      <c r="G53" s="4">
        <v>246</v>
      </c>
      <c r="H53" s="4">
        <v>201</v>
      </c>
      <c r="I53" s="4">
        <v>162</v>
      </c>
      <c r="J53" s="4">
        <v>136</v>
      </c>
      <c r="K53" s="4">
        <v>126</v>
      </c>
      <c r="L53" s="4">
        <v>180</v>
      </c>
      <c r="M53" s="4">
        <v>78</v>
      </c>
      <c r="N53" s="4">
        <v>63</v>
      </c>
      <c r="O53" s="4">
        <v>64</v>
      </c>
      <c r="P53" s="4">
        <v>65</v>
      </c>
      <c r="Q53" s="17">
        <v>66</v>
      </c>
      <c r="R53" s="4">
        <v>67</v>
      </c>
      <c r="S53" s="4">
        <v>68</v>
      </c>
      <c r="T53" s="4">
        <v>69</v>
      </c>
      <c r="U53" s="4">
        <v>70</v>
      </c>
      <c r="V53" s="4">
        <v>71</v>
      </c>
      <c r="W53" s="4">
        <v>72</v>
      </c>
      <c r="X53" s="4">
        <v>73</v>
      </c>
      <c r="Y53" s="4">
        <v>75</v>
      </c>
      <c r="Z53" s="4">
        <v>76</v>
      </c>
      <c r="AA53" s="4">
        <v>77</v>
      </c>
      <c r="AB53" s="4">
        <v>78</v>
      </c>
      <c r="AC53" s="4">
        <v>79</v>
      </c>
      <c r="AD53" s="4">
        <v>81</v>
      </c>
      <c r="AE53" s="4">
        <v>82</v>
      </c>
      <c r="AF53" s="4">
        <v>83</v>
      </c>
      <c r="AG53" s="4">
        <v>85</v>
      </c>
      <c r="AH53" s="4">
        <v>86</v>
      </c>
      <c r="AI53" s="4">
        <v>87</v>
      </c>
      <c r="AJ53" s="4">
        <v>89</v>
      </c>
      <c r="AK53" s="4">
        <v>90</v>
      </c>
      <c r="AL53" s="4">
        <v>92</v>
      </c>
      <c r="AM53" s="4">
        <v>93</v>
      </c>
      <c r="AN53" s="4">
        <v>95</v>
      </c>
      <c r="AO53" s="4">
        <v>96</v>
      </c>
      <c r="AP53" s="4">
        <v>98</v>
      </c>
      <c r="AQ53" s="4">
        <v>99</v>
      </c>
      <c r="AR53" s="4">
        <v>101</v>
      </c>
      <c r="AS53" s="4">
        <v>102</v>
      </c>
      <c r="AT53" s="4">
        <v>104</v>
      </c>
      <c r="AU53" s="4">
        <v>106</v>
      </c>
      <c r="AV53" s="4">
        <v>187</v>
      </c>
      <c r="AW53" s="4">
        <v>190</v>
      </c>
      <c r="AX53" s="4">
        <v>193</v>
      </c>
      <c r="AY53" s="4">
        <v>196</v>
      </c>
      <c r="AZ53" s="4">
        <v>199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</row>
    <row r="54" spans="1:89" ht="35.4" customHeight="1" x14ac:dyDescent="0.3">
      <c r="A54" s="4" t="s">
        <v>101</v>
      </c>
      <c r="B54" s="4" t="s">
        <v>96</v>
      </c>
      <c r="C54" s="4" t="s">
        <v>97</v>
      </c>
      <c r="D54" s="4"/>
      <c r="E54" s="4">
        <v>1.97</v>
      </c>
      <c r="F54" s="4">
        <v>1.97</v>
      </c>
      <c r="G54" s="4">
        <v>1.97</v>
      </c>
      <c r="H54" s="4">
        <v>1.97</v>
      </c>
      <c r="I54" s="4">
        <v>1.97</v>
      </c>
      <c r="J54" s="4">
        <v>1.97</v>
      </c>
      <c r="K54" s="4">
        <v>1.97</v>
      </c>
      <c r="L54" s="4">
        <v>1.97</v>
      </c>
      <c r="M54" s="4">
        <v>1.97</v>
      </c>
      <c r="N54" s="4">
        <v>1.97</v>
      </c>
      <c r="O54" s="4">
        <v>1.97</v>
      </c>
      <c r="P54" s="4">
        <v>1.97</v>
      </c>
      <c r="Q54" s="17">
        <v>1.97</v>
      </c>
      <c r="R54" s="4">
        <v>1.97</v>
      </c>
      <c r="S54" s="4">
        <v>1.97</v>
      </c>
      <c r="T54" s="4">
        <v>1.97</v>
      </c>
      <c r="U54" s="4">
        <v>1.97</v>
      </c>
      <c r="V54" s="4">
        <v>1.97</v>
      </c>
      <c r="W54" s="4">
        <v>1.97</v>
      </c>
      <c r="X54" s="4">
        <v>1.97</v>
      </c>
      <c r="Y54" s="4">
        <v>1.97</v>
      </c>
      <c r="Z54" s="4">
        <v>1.97</v>
      </c>
      <c r="AA54" s="4">
        <v>1.97</v>
      </c>
      <c r="AB54" s="4">
        <v>1.97</v>
      </c>
      <c r="AC54" s="4">
        <v>1.97</v>
      </c>
      <c r="AD54" s="4">
        <v>1.97</v>
      </c>
      <c r="AE54" s="4">
        <v>1.97</v>
      </c>
      <c r="AF54" s="4">
        <v>1.97</v>
      </c>
      <c r="AG54" s="4">
        <v>1.97</v>
      </c>
      <c r="AH54" s="4">
        <v>1.97</v>
      </c>
      <c r="AI54" s="4">
        <v>1.97</v>
      </c>
      <c r="AJ54" s="4">
        <v>1.97</v>
      </c>
      <c r="AK54" s="4">
        <v>1.97</v>
      </c>
      <c r="AL54" s="4">
        <v>1.97</v>
      </c>
      <c r="AM54" s="4">
        <v>1.97</v>
      </c>
      <c r="AN54" s="4">
        <v>1.97</v>
      </c>
      <c r="AO54" s="4">
        <v>1.97</v>
      </c>
      <c r="AP54" s="4">
        <v>1.97</v>
      </c>
      <c r="AQ54" s="4">
        <v>1.97</v>
      </c>
      <c r="AR54" s="4">
        <v>1.97</v>
      </c>
      <c r="AS54" s="4">
        <v>1.97</v>
      </c>
      <c r="AT54" s="4">
        <v>1.97</v>
      </c>
      <c r="AU54" s="4">
        <v>1.97</v>
      </c>
      <c r="AV54" s="4">
        <v>1.97</v>
      </c>
      <c r="AW54" s="4">
        <v>1.97</v>
      </c>
      <c r="AX54" s="4">
        <v>1.97</v>
      </c>
      <c r="AY54" s="4">
        <v>1.97</v>
      </c>
      <c r="AZ54" s="4">
        <v>1.97</v>
      </c>
      <c r="BA54" s="4">
        <v>1.97</v>
      </c>
      <c r="BB54" s="4">
        <v>1.97</v>
      </c>
      <c r="BC54" s="4">
        <v>1.97</v>
      </c>
      <c r="BD54" s="4">
        <v>1.97</v>
      </c>
      <c r="BE54" s="4">
        <v>1.97</v>
      </c>
      <c r="BF54" s="4">
        <v>1.97</v>
      </c>
      <c r="BG54" s="4">
        <v>1.97</v>
      </c>
      <c r="BH54" s="4">
        <v>1.97</v>
      </c>
      <c r="BI54" s="4">
        <v>1.97</v>
      </c>
      <c r="BJ54" s="4">
        <v>1.97</v>
      </c>
      <c r="BK54" s="4">
        <v>1.97</v>
      </c>
      <c r="BL54" s="4">
        <v>1.97</v>
      </c>
      <c r="BM54" s="4">
        <v>1.97</v>
      </c>
      <c r="BN54" s="4">
        <v>1.97</v>
      </c>
      <c r="BO54" s="4">
        <v>1.97</v>
      </c>
      <c r="BP54" s="4">
        <v>1.97</v>
      </c>
      <c r="BQ54" s="4">
        <v>1.97</v>
      </c>
      <c r="BR54" s="4">
        <v>1.97</v>
      </c>
      <c r="BS54" s="4">
        <v>1.97</v>
      </c>
      <c r="BT54" s="4">
        <v>1.97</v>
      </c>
      <c r="BU54" s="4">
        <v>1.97</v>
      </c>
      <c r="BV54" s="4">
        <v>1.97</v>
      </c>
      <c r="BW54" s="4">
        <v>1.97</v>
      </c>
      <c r="BX54" s="4">
        <v>1.97</v>
      </c>
      <c r="BY54" s="4">
        <v>1.97</v>
      </c>
      <c r="BZ54" s="4">
        <v>1.97</v>
      </c>
      <c r="CA54" s="4">
        <v>1.97</v>
      </c>
      <c r="CB54" s="4">
        <v>1.97</v>
      </c>
      <c r="CC54" s="4">
        <v>1.97</v>
      </c>
      <c r="CD54" s="4">
        <v>1.97</v>
      </c>
      <c r="CE54" s="4">
        <v>1.97</v>
      </c>
      <c r="CF54" s="4">
        <v>1.97</v>
      </c>
      <c r="CG54" s="4">
        <v>1.97</v>
      </c>
      <c r="CH54" s="4">
        <v>1.97</v>
      </c>
      <c r="CI54" s="4">
        <v>1.97</v>
      </c>
      <c r="CJ54" s="4">
        <v>1.97</v>
      </c>
      <c r="CK54" s="4">
        <v>1.97</v>
      </c>
    </row>
    <row r="55" spans="1:89" ht="35.4" customHeight="1" x14ac:dyDescent="0.3">
      <c r="A55" s="4" t="s">
        <v>98</v>
      </c>
      <c r="B55" s="7" t="s">
        <v>102</v>
      </c>
      <c r="C55" s="4" t="s">
        <v>103</v>
      </c>
      <c r="D55" s="4">
        <f>SUM(M55:CK55)</f>
        <v>7394</v>
      </c>
      <c r="E55" s="4">
        <v>205</v>
      </c>
      <c r="F55" s="4">
        <v>253</v>
      </c>
      <c r="G55" s="4">
        <v>261</v>
      </c>
      <c r="H55" s="4">
        <v>217</v>
      </c>
      <c r="I55" s="4">
        <v>179</v>
      </c>
      <c r="J55" s="4">
        <v>153</v>
      </c>
      <c r="K55" s="4">
        <v>144</v>
      </c>
      <c r="L55" s="4">
        <v>210</v>
      </c>
      <c r="M55" s="4">
        <v>93</v>
      </c>
      <c r="N55" s="4">
        <v>76</v>
      </c>
      <c r="O55" s="4">
        <v>79</v>
      </c>
      <c r="P55" s="4">
        <v>82</v>
      </c>
      <c r="Q55" s="17">
        <v>85</v>
      </c>
      <c r="R55" s="4">
        <v>88</v>
      </c>
      <c r="S55" s="4">
        <v>91</v>
      </c>
      <c r="T55" s="4">
        <v>94</v>
      </c>
      <c r="U55" s="1">
        <v>98</v>
      </c>
      <c r="V55" s="1">
        <v>101</v>
      </c>
      <c r="W55" s="1">
        <v>105</v>
      </c>
      <c r="X55" s="1">
        <v>108</v>
      </c>
      <c r="Y55" s="1">
        <v>112</v>
      </c>
      <c r="Z55" s="1">
        <v>116</v>
      </c>
      <c r="AA55" s="1">
        <v>121</v>
      </c>
      <c r="AB55" s="1">
        <v>125</v>
      </c>
      <c r="AC55" s="1">
        <v>130</v>
      </c>
      <c r="AD55" s="1">
        <v>134</v>
      </c>
      <c r="AE55" s="1">
        <v>139</v>
      </c>
      <c r="AF55" s="1">
        <v>144</v>
      </c>
      <c r="AG55" s="1">
        <v>149</v>
      </c>
      <c r="AH55" s="1">
        <v>155</v>
      </c>
      <c r="AI55" s="1">
        <v>160</v>
      </c>
      <c r="AJ55" s="1">
        <v>166</v>
      </c>
      <c r="AK55" s="1">
        <v>172</v>
      </c>
      <c r="AL55" s="1">
        <v>178</v>
      </c>
      <c r="AM55" s="1">
        <v>185</v>
      </c>
      <c r="AN55" s="1">
        <v>191</v>
      </c>
      <c r="AO55" s="1">
        <v>198</v>
      </c>
      <c r="AP55" s="1">
        <v>205</v>
      </c>
      <c r="AQ55" s="1">
        <v>213</v>
      </c>
      <c r="AR55" s="1">
        <v>220</v>
      </c>
      <c r="AS55" s="1">
        <v>228</v>
      </c>
      <c r="AT55" s="1">
        <v>236</v>
      </c>
      <c r="AU55" s="1">
        <v>245</v>
      </c>
      <c r="AV55" s="1">
        <v>441</v>
      </c>
      <c r="AW55" s="1">
        <v>457</v>
      </c>
      <c r="AX55" s="1">
        <v>474</v>
      </c>
      <c r="AY55" s="1">
        <v>491</v>
      </c>
      <c r="AZ55" s="1">
        <v>509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</row>
    <row r="56" spans="1:89" ht="35.4" customHeight="1" x14ac:dyDescent="0.3">
      <c r="A56" s="16" t="s">
        <v>153</v>
      </c>
      <c r="B56" s="16"/>
      <c r="C56" s="4"/>
      <c r="D56" s="16" t="s">
        <v>106</v>
      </c>
      <c r="E56" s="16" t="s">
        <v>8</v>
      </c>
      <c r="F56" s="16" t="s">
        <v>9</v>
      </c>
      <c r="G56" s="16" t="s">
        <v>10</v>
      </c>
      <c r="H56" s="16" t="s">
        <v>11</v>
      </c>
      <c r="I56" s="16" t="s">
        <v>12</v>
      </c>
      <c r="J56" s="16" t="s">
        <v>13</v>
      </c>
      <c r="K56" s="16" t="s">
        <v>14</v>
      </c>
      <c r="L56" s="16" t="s">
        <v>15</v>
      </c>
      <c r="M56" s="16" t="s">
        <v>16</v>
      </c>
      <c r="N56" s="16" t="s">
        <v>17</v>
      </c>
      <c r="O56" s="16" t="s">
        <v>18</v>
      </c>
      <c r="P56" s="16" t="s">
        <v>19</v>
      </c>
      <c r="Q56" s="17" t="s">
        <v>20</v>
      </c>
      <c r="R56" s="16" t="s">
        <v>21</v>
      </c>
      <c r="S56" s="16" t="s">
        <v>22</v>
      </c>
      <c r="T56" s="16" t="s">
        <v>23</v>
      </c>
      <c r="U56" s="16" t="s">
        <v>24</v>
      </c>
      <c r="V56" s="16" t="s">
        <v>25</v>
      </c>
      <c r="W56" s="16" t="s">
        <v>26</v>
      </c>
      <c r="X56" s="16" t="s">
        <v>27</v>
      </c>
      <c r="Y56" s="16" t="s">
        <v>28</v>
      </c>
      <c r="Z56" s="16" t="s">
        <v>29</v>
      </c>
      <c r="AA56" s="16" t="s">
        <v>30</v>
      </c>
      <c r="AB56" s="16" t="s">
        <v>31</v>
      </c>
      <c r="AC56" s="16" t="s">
        <v>32</v>
      </c>
      <c r="AD56" s="16" t="s">
        <v>33</v>
      </c>
      <c r="AE56" s="16" t="s">
        <v>34</v>
      </c>
      <c r="AF56" s="16" t="s">
        <v>35</v>
      </c>
      <c r="AG56" s="16" t="s">
        <v>36</v>
      </c>
      <c r="AH56" s="16" t="s">
        <v>37</v>
      </c>
      <c r="AI56" s="16" t="s">
        <v>38</v>
      </c>
      <c r="AJ56" s="16" t="s">
        <v>39</v>
      </c>
      <c r="AK56" s="16" t="s">
        <v>40</v>
      </c>
      <c r="AL56" s="16" t="s">
        <v>41</v>
      </c>
      <c r="AM56" s="16" t="s">
        <v>42</v>
      </c>
      <c r="AN56" s="16" t="s">
        <v>43</v>
      </c>
      <c r="AO56" s="16" t="s">
        <v>44</v>
      </c>
      <c r="AP56" s="16" t="s">
        <v>45</v>
      </c>
      <c r="AQ56" s="16" t="s">
        <v>46</v>
      </c>
      <c r="AR56" s="16" t="s">
        <v>47</v>
      </c>
      <c r="AS56" s="16" t="s">
        <v>48</v>
      </c>
      <c r="AT56" s="16" t="s">
        <v>49</v>
      </c>
      <c r="AU56" s="16" t="s">
        <v>50</v>
      </c>
      <c r="AV56" s="16" t="s">
        <v>51</v>
      </c>
      <c r="AW56" s="16" t="s">
        <v>52</v>
      </c>
      <c r="AX56" s="16" t="s">
        <v>53</v>
      </c>
      <c r="AY56" s="16" t="s">
        <v>54</v>
      </c>
      <c r="AZ56" s="16" t="s">
        <v>55</v>
      </c>
      <c r="BA56" s="16" t="s">
        <v>56</v>
      </c>
      <c r="BB56" s="16" t="s">
        <v>57</v>
      </c>
      <c r="BC56" s="16" t="s">
        <v>58</v>
      </c>
      <c r="BD56" s="16" t="s">
        <v>59</v>
      </c>
      <c r="BE56" s="16" t="s">
        <v>60</v>
      </c>
      <c r="BF56" s="16" t="s">
        <v>61</v>
      </c>
      <c r="BG56" s="16" t="s">
        <v>62</v>
      </c>
      <c r="BH56" s="16" t="s">
        <v>63</v>
      </c>
      <c r="BI56" s="16" t="s">
        <v>64</v>
      </c>
      <c r="BJ56" s="16" t="s">
        <v>65</v>
      </c>
      <c r="BK56" s="16" t="s">
        <v>66</v>
      </c>
      <c r="BL56" s="16" t="s">
        <v>67</v>
      </c>
      <c r="BM56" s="16" t="s">
        <v>68</v>
      </c>
      <c r="BN56" s="16" t="s">
        <v>69</v>
      </c>
      <c r="BO56" s="16" t="s">
        <v>70</v>
      </c>
      <c r="BP56" s="16" t="s">
        <v>71</v>
      </c>
      <c r="BQ56" s="16" t="s">
        <v>72</v>
      </c>
      <c r="BR56" s="16" t="s">
        <v>73</v>
      </c>
      <c r="BS56" s="16" t="s">
        <v>74</v>
      </c>
      <c r="BT56" s="16" t="s">
        <v>75</v>
      </c>
      <c r="BU56" s="16" t="s">
        <v>76</v>
      </c>
      <c r="BV56" s="16" t="s">
        <v>77</v>
      </c>
      <c r="BW56" s="16" t="s">
        <v>78</v>
      </c>
      <c r="BX56" s="16" t="s">
        <v>79</v>
      </c>
      <c r="BY56" s="16" t="s">
        <v>80</v>
      </c>
      <c r="BZ56" s="16" t="s">
        <v>81</v>
      </c>
      <c r="CA56" s="16" t="s">
        <v>82</v>
      </c>
      <c r="CB56" s="16" t="s">
        <v>83</v>
      </c>
      <c r="CC56" s="16" t="s">
        <v>84</v>
      </c>
      <c r="CD56" s="16" t="s">
        <v>85</v>
      </c>
      <c r="CE56" s="16" t="s">
        <v>86</v>
      </c>
      <c r="CF56" s="16" t="s">
        <v>87</v>
      </c>
      <c r="CG56" s="16" t="s">
        <v>88</v>
      </c>
      <c r="CH56" s="16" t="s">
        <v>89</v>
      </c>
      <c r="CI56" s="16" t="s">
        <v>90</v>
      </c>
      <c r="CJ56" s="16" t="s">
        <v>91</v>
      </c>
      <c r="CK56" s="16" t="s">
        <v>92</v>
      </c>
    </row>
    <row r="57" spans="1:89" ht="35.4" customHeight="1" x14ac:dyDescent="0.3">
      <c r="A57" s="18" t="s">
        <v>150</v>
      </c>
      <c r="B57" s="7" t="s">
        <v>93</v>
      </c>
      <c r="C57" s="4" t="s">
        <v>94</v>
      </c>
      <c r="D57" s="4">
        <f>SUM(M57:CK57)</f>
        <v>7421</v>
      </c>
      <c r="E57" s="4">
        <v>32</v>
      </c>
      <c r="F57" s="4">
        <v>121</v>
      </c>
      <c r="G57" s="4">
        <v>121</v>
      </c>
      <c r="H57" s="4">
        <v>121</v>
      </c>
      <c r="I57" s="4">
        <v>121</v>
      </c>
      <c r="J57" s="4">
        <v>121</v>
      </c>
      <c r="K57" s="4">
        <v>121</v>
      </c>
      <c r="L57" s="4">
        <v>121</v>
      </c>
      <c r="M57" s="4">
        <v>121</v>
      </c>
      <c r="N57" s="4">
        <v>178</v>
      </c>
      <c r="O57" s="4">
        <v>178</v>
      </c>
      <c r="P57" s="4">
        <v>178</v>
      </c>
      <c r="Q57" s="17">
        <v>178</v>
      </c>
      <c r="R57" s="4">
        <v>178</v>
      </c>
      <c r="S57" s="4">
        <v>178</v>
      </c>
      <c r="T57" s="4">
        <v>178</v>
      </c>
      <c r="U57" s="4">
        <v>178</v>
      </c>
      <c r="V57" s="4">
        <v>227</v>
      </c>
      <c r="W57" s="4">
        <v>74</v>
      </c>
      <c r="X57" s="4">
        <v>67</v>
      </c>
      <c r="Y57" s="4">
        <v>65</v>
      </c>
      <c r="Z57" s="4">
        <v>133</v>
      </c>
      <c r="AA57" s="4">
        <v>27</v>
      </c>
      <c r="AB57" s="4">
        <v>27</v>
      </c>
      <c r="AC57" s="4">
        <v>27</v>
      </c>
      <c r="AD57" s="4">
        <v>27</v>
      </c>
      <c r="AE57" s="4">
        <v>27</v>
      </c>
      <c r="AF57" s="4">
        <v>27</v>
      </c>
      <c r="AG57" s="4">
        <v>27</v>
      </c>
      <c r="AH57" s="4">
        <v>27</v>
      </c>
      <c r="AI57" s="4">
        <v>27</v>
      </c>
      <c r="AJ57" s="4">
        <v>27</v>
      </c>
      <c r="AK57" s="4">
        <v>70</v>
      </c>
      <c r="AL57" s="4">
        <v>70</v>
      </c>
      <c r="AM57" s="4">
        <v>79</v>
      </c>
      <c r="AN57" s="4">
        <v>274</v>
      </c>
      <c r="AO57" s="4">
        <v>274</v>
      </c>
      <c r="AP57" s="4">
        <v>274</v>
      </c>
      <c r="AQ57" s="4">
        <v>209</v>
      </c>
      <c r="AR57" s="4">
        <v>76</v>
      </c>
      <c r="AS57" s="4">
        <v>76</v>
      </c>
      <c r="AT57" s="4">
        <v>76</v>
      </c>
      <c r="AU57" s="4">
        <v>76</v>
      </c>
      <c r="AV57" s="4">
        <v>76</v>
      </c>
      <c r="AW57" s="4">
        <v>76</v>
      </c>
      <c r="AX57" s="4">
        <v>76</v>
      </c>
      <c r="AY57" s="4">
        <v>76</v>
      </c>
      <c r="AZ57" s="4">
        <v>76</v>
      </c>
      <c r="BA57" s="4">
        <v>76</v>
      </c>
      <c r="BB57" s="4">
        <v>76</v>
      </c>
      <c r="BC57" s="4">
        <v>76</v>
      </c>
      <c r="BD57" s="4">
        <v>76</v>
      </c>
      <c r="BE57" s="4">
        <v>76</v>
      </c>
      <c r="BF57" s="4">
        <v>76</v>
      </c>
      <c r="BG57" s="4">
        <v>76</v>
      </c>
      <c r="BH57" s="4">
        <v>76</v>
      </c>
      <c r="BI57" s="4">
        <v>76</v>
      </c>
      <c r="BJ57" s="4">
        <v>76</v>
      </c>
      <c r="BK57" s="4">
        <v>76</v>
      </c>
      <c r="BL57" s="4">
        <v>76</v>
      </c>
      <c r="BM57" s="4">
        <v>76</v>
      </c>
      <c r="BN57" s="4">
        <v>76</v>
      </c>
      <c r="BO57" s="4">
        <v>76</v>
      </c>
      <c r="BP57" s="4">
        <v>76</v>
      </c>
      <c r="BQ57" s="4">
        <v>76</v>
      </c>
      <c r="BR57" s="4">
        <v>76</v>
      </c>
      <c r="BS57" s="4">
        <v>76</v>
      </c>
      <c r="BT57" s="4">
        <v>76</v>
      </c>
      <c r="BU57" s="4">
        <v>76</v>
      </c>
      <c r="BV57" s="4">
        <v>76</v>
      </c>
      <c r="BW57" s="4">
        <v>76</v>
      </c>
      <c r="BX57" s="4">
        <v>76</v>
      </c>
      <c r="BY57" s="4">
        <v>76</v>
      </c>
      <c r="BZ57" s="4">
        <v>76</v>
      </c>
      <c r="CA57" s="4">
        <v>76</v>
      </c>
      <c r="CB57" s="4">
        <v>76</v>
      </c>
      <c r="CC57" s="4">
        <v>76</v>
      </c>
      <c r="CD57" s="4">
        <v>76</v>
      </c>
      <c r="CE57" s="4">
        <v>76</v>
      </c>
      <c r="CF57" s="4">
        <v>150</v>
      </c>
      <c r="CG57" s="4">
        <v>150</v>
      </c>
      <c r="CH57" s="4">
        <v>150</v>
      </c>
      <c r="CI57" s="4">
        <v>150</v>
      </c>
      <c r="CJ57" s="4">
        <v>150</v>
      </c>
      <c r="CK57" s="4">
        <v>0</v>
      </c>
    </row>
    <row r="58" spans="1:89" ht="35.4" customHeight="1" x14ac:dyDescent="0.3">
      <c r="A58" s="4" t="s">
        <v>95</v>
      </c>
      <c r="B58" s="4" t="s">
        <v>96</v>
      </c>
      <c r="C58" s="4" t="s">
        <v>97</v>
      </c>
      <c r="D58" s="4"/>
      <c r="E58" s="4">
        <v>1.6</v>
      </c>
      <c r="F58" s="4">
        <v>1.6</v>
      </c>
      <c r="G58" s="4">
        <v>1.6</v>
      </c>
      <c r="H58" s="4">
        <v>1.6</v>
      </c>
      <c r="I58" s="4">
        <v>1.6</v>
      </c>
      <c r="J58" s="4">
        <v>1.6</v>
      </c>
      <c r="K58" s="4">
        <v>1.6</v>
      </c>
      <c r="L58" s="4">
        <v>1.6</v>
      </c>
      <c r="M58" s="4">
        <v>1.6</v>
      </c>
      <c r="N58" s="4">
        <v>1.6</v>
      </c>
      <c r="O58" s="4">
        <v>1.6</v>
      </c>
      <c r="P58" s="4">
        <v>1.6</v>
      </c>
      <c r="Q58" s="17">
        <v>1.6</v>
      </c>
      <c r="R58" s="4">
        <v>1.6</v>
      </c>
      <c r="S58" s="4">
        <v>1.6</v>
      </c>
      <c r="T58" s="4">
        <v>1.6</v>
      </c>
      <c r="U58" s="4">
        <v>1.6</v>
      </c>
      <c r="V58" s="4">
        <v>1.6</v>
      </c>
      <c r="W58" s="4">
        <v>1.6</v>
      </c>
      <c r="X58" s="4">
        <v>1.6</v>
      </c>
      <c r="Y58" s="4">
        <v>1.6</v>
      </c>
      <c r="Z58" s="4">
        <v>1.6</v>
      </c>
      <c r="AA58" s="4">
        <v>1.6</v>
      </c>
      <c r="AB58" s="4">
        <v>1.6</v>
      </c>
      <c r="AC58" s="4">
        <v>1.6</v>
      </c>
      <c r="AD58" s="4">
        <v>1.6</v>
      </c>
      <c r="AE58" s="4">
        <v>1.6</v>
      </c>
      <c r="AF58" s="4">
        <v>1.6</v>
      </c>
      <c r="AG58" s="4">
        <v>1.6</v>
      </c>
      <c r="AH58" s="4">
        <v>1.6</v>
      </c>
      <c r="AI58" s="4">
        <v>1.6</v>
      </c>
      <c r="AJ58" s="4">
        <v>1.6</v>
      </c>
      <c r="AK58" s="4">
        <v>1.6</v>
      </c>
      <c r="AL58" s="4">
        <v>1.6</v>
      </c>
      <c r="AM58" s="4">
        <v>1.6</v>
      </c>
      <c r="AN58" s="4">
        <v>1.6</v>
      </c>
      <c r="AO58" s="4">
        <v>1.6</v>
      </c>
      <c r="AP58" s="4">
        <v>1.6</v>
      </c>
      <c r="AQ58" s="4">
        <v>1.6</v>
      </c>
      <c r="AR58" s="4">
        <v>1.6</v>
      </c>
      <c r="AS58" s="4">
        <v>1.6</v>
      </c>
      <c r="AT58" s="4">
        <v>1.6</v>
      </c>
      <c r="AU58" s="4">
        <v>1.6</v>
      </c>
      <c r="AV58" s="4">
        <v>1.6</v>
      </c>
      <c r="AW58" s="4">
        <v>1.6</v>
      </c>
      <c r="AX58" s="4">
        <v>1.6</v>
      </c>
      <c r="AY58" s="4">
        <v>1.6</v>
      </c>
      <c r="AZ58" s="4">
        <v>1.6</v>
      </c>
      <c r="BA58" s="4">
        <v>1.6</v>
      </c>
      <c r="BB58" s="4">
        <v>1.6</v>
      </c>
      <c r="BC58" s="4">
        <v>1.6</v>
      </c>
      <c r="BD58" s="4">
        <v>1.6</v>
      </c>
      <c r="BE58" s="4">
        <v>1.6</v>
      </c>
      <c r="BF58" s="4">
        <v>1.6</v>
      </c>
      <c r="BG58" s="4">
        <v>1.6</v>
      </c>
      <c r="BH58" s="4">
        <v>1.6</v>
      </c>
      <c r="BI58" s="4">
        <v>1.6</v>
      </c>
      <c r="BJ58" s="4">
        <v>1.6</v>
      </c>
      <c r="BK58" s="4">
        <v>1.6</v>
      </c>
      <c r="BL58" s="4">
        <v>1.6</v>
      </c>
      <c r="BM58" s="4">
        <v>1.6</v>
      </c>
      <c r="BN58" s="4">
        <v>1.6</v>
      </c>
      <c r="BO58" s="4">
        <v>1.6</v>
      </c>
      <c r="BP58" s="4">
        <v>1.6</v>
      </c>
      <c r="BQ58" s="4">
        <v>1.6</v>
      </c>
      <c r="BR58" s="4">
        <v>1.6</v>
      </c>
      <c r="BS58" s="4">
        <v>1.6</v>
      </c>
      <c r="BT58" s="4">
        <v>1.6</v>
      </c>
      <c r="BU58" s="4">
        <v>1.6</v>
      </c>
      <c r="BV58" s="4">
        <v>1.6</v>
      </c>
      <c r="BW58" s="4">
        <v>1.6</v>
      </c>
      <c r="BX58" s="4">
        <v>1.6</v>
      </c>
      <c r="BY58" s="4">
        <v>1.6</v>
      </c>
      <c r="BZ58" s="4">
        <v>1.6</v>
      </c>
      <c r="CA58" s="4">
        <v>1.6</v>
      </c>
      <c r="CB58" s="4">
        <v>1.6</v>
      </c>
      <c r="CC58" s="4">
        <v>1.6</v>
      </c>
      <c r="CD58" s="4">
        <v>1.6</v>
      </c>
      <c r="CE58" s="4">
        <v>1.6</v>
      </c>
      <c r="CF58" s="4">
        <v>1.6</v>
      </c>
      <c r="CG58" s="4">
        <v>1.6</v>
      </c>
      <c r="CH58" s="4">
        <v>1.6</v>
      </c>
      <c r="CI58" s="4">
        <v>1.6</v>
      </c>
      <c r="CJ58" s="4">
        <v>1.6</v>
      </c>
      <c r="CK58" s="4">
        <v>1.6</v>
      </c>
    </row>
    <row r="59" spans="1:89" ht="35.4" customHeight="1" x14ac:dyDescent="0.3">
      <c r="A59" s="4" t="s">
        <v>98</v>
      </c>
      <c r="B59" s="7" t="s">
        <v>99</v>
      </c>
      <c r="C59" s="4" t="s">
        <v>100</v>
      </c>
      <c r="D59" s="4">
        <f>SUM(M59:CK59)</f>
        <v>16086</v>
      </c>
      <c r="E59" s="4">
        <v>33</v>
      </c>
      <c r="F59" s="4">
        <v>125</v>
      </c>
      <c r="G59" s="4">
        <v>127</v>
      </c>
      <c r="H59" s="4">
        <v>129</v>
      </c>
      <c r="I59" s="4">
        <v>131</v>
      </c>
      <c r="J59" s="4">
        <v>134</v>
      </c>
      <c r="K59" s="4">
        <v>136</v>
      </c>
      <c r="L59" s="4">
        <v>138</v>
      </c>
      <c r="M59" s="4">
        <v>140</v>
      </c>
      <c r="N59" s="4">
        <v>209</v>
      </c>
      <c r="O59" s="4">
        <v>212</v>
      </c>
      <c r="P59" s="4">
        <v>216</v>
      </c>
      <c r="Q59" s="17">
        <v>219</v>
      </c>
      <c r="R59" s="4">
        <v>223</v>
      </c>
      <c r="S59" s="4">
        <v>226</v>
      </c>
      <c r="T59" s="4">
        <v>230</v>
      </c>
      <c r="U59" s="4">
        <v>233</v>
      </c>
      <c r="V59" s="4">
        <v>303</v>
      </c>
      <c r="W59" s="4">
        <v>101</v>
      </c>
      <c r="X59" s="4">
        <v>92</v>
      </c>
      <c r="Y59" s="4">
        <v>91</v>
      </c>
      <c r="Z59" s="4">
        <v>189</v>
      </c>
      <c r="AA59" s="4">
        <v>39</v>
      </c>
      <c r="AB59" s="4">
        <v>40</v>
      </c>
      <c r="AC59" s="4">
        <v>40</v>
      </c>
      <c r="AD59" s="4">
        <v>41</v>
      </c>
      <c r="AE59" s="4">
        <v>42</v>
      </c>
      <c r="AF59" s="4">
        <v>42</v>
      </c>
      <c r="AG59" s="4">
        <v>43</v>
      </c>
      <c r="AH59" s="4">
        <v>44</v>
      </c>
      <c r="AI59" s="4">
        <v>44</v>
      </c>
      <c r="AJ59" s="4">
        <v>45</v>
      </c>
      <c r="AK59" s="4">
        <v>117</v>
      </c>
      <c r="AL59" s="4">
        <v>119</v>
      </c>
      <c r="AM59" s="4">
        <v>137</v>
      </c>
      <c r="AN59" s="4">
        <v>484</v>
      </c>
      <c r="AO59" s="4">
        <v>492</v>
      </c>
      <c r="AP59" s="4">
        <v>500</v>
      </c>
      <c r="AQ59" s="4">
        <v>388</v>
      </c>
      <c r="AR59" s="4">
        <v>144</v>
      </c>
      <c r="AS59" s="4">
        <v>147</v>
      </c>
      <c r="AT59" s="4">
        <v>149</v>
      </c>
      <c r="AU59" s="4">
        <v>151</v>
      </c>
      <c r="AV59" s="4">
        <v>154</v>
      </c>
      <c r="AW59" s="4">
        <v>156</v>
      </c>
      <c r="AX59" s="4">
        <v>159</v>
      </c>
      <c r="AY59" s="4">
        <v>161</v>
      </c>
      <c r="AZ59" s="4">
        <v>164</v>
      </c>
      <c r="BA59" s="4">
        <v>166</v>
      </c>
      <c r="BB59" s="4">
        <v>169</v>
      </c>
      <c r="BC59" s="4">
        <v>172</v>
      </c>
      <c r="BD59" s="4">
        <v>174</v>
      </c>
      <c r="BE59" s="4">
        <v>177</v>
      </c>
      <c r="BF59" s="4">
        <v>180</v>
      </c>
      <c r="BG59" s="4">
        <v>183</v>
      </c>
      <c r="BH59" s="4">
        <v>186</v>
      </c>
      <c r="BI59" s="4">
        <v>189</v>
      </c>
      <c r="BJ59" s="4">
        <v>192</v>
      </c>
      <c r="BK59" s="4">
        <v>195</v>
      </c>
      <c r="BL59" s="4">
        <v>198</v>
      </c>
      <c r="BM59" s="4">
        <v>201</v>
      </c>
      <c r="BN59" s="4">
        <v>204</v>
      </c>
      <c r="BO59" s="4">
        <v>208</v>
      </c>
      <c r="BP59" s="4">
        <v>211</v>
      </c>
      <c r="BQ59" s="4">
        <v>214</v>
      </c>
      <c r="BR59" s="4">
        <v>218</v>
      </c>
      <c r="BS59" s="4">
        <v>221</v>
      </c>
      <c r="BT59" s="4">
        <v>225</v>
      </c>
      <c r="BU59" s="4">
        <v>229</v>
      </c>
      <c r="BV59" s="4">
        <v>232</v>
      </c>
      <c r="BW59" s="4">
        <v>236</v>
      </c>
      <c r="BX59" s="4">
        <v>240</v>
      </c>
      <c r="BY59" s="4">
        <v>244</v>
      </c>
      <c r="BZ59" s="4">
        <v>247</v>
      </c>
      <c r="CA59" s="4">
        <v>251</v>
      </c>
      <c r="CB59" s="4">
        <v>255</v>
      </c>
      <c r="CC59" s="4">
        <v>259</v>
      </c>
      <c r="CD59" s="4">
        <v>264</v>
      </c>
      <c r="CE59" s="4">
        <v>268</v>
      </c>
      <c r="CF59" s="4">
        <v>533</v>
      </c>
      <c r="CG59" s="4">
        <v>542</v>
      </c>
      <c r="CH59" s="4">
        <v>550</v>
      </c>
      <c r="CI59" s="4">
        <v>559</v>
      </c>
      <c r="CJ59" s="4">
        <v>568</v>
      </c>
      <c r="CK59" s="4">
        <v>0</v>
      </c>
    </row>
    <row r="60" spans="1:89" ht="35.4" customHeight="1" x14ac:dyDescent="0.3">
      <c r="A60" s="4" t="s">
        <v>101</v>
      </c>
      <c r="B60" s="4" t="s">
        <v>96</v>
      </c>
      <c r="C60" s="4" t="s">
        <v>97</v>
      </c>
      <c r="D60" s="4"/>
      <c r="E60" s="4">
        <v>1.97</v>
      </c>
      <c r="F60" s="4">
        <v>1.97</v>
      </c>
      <c r="G60" s="4">
        <v>1.97</v>
      </c>
      <c r="H60" s="4">
        <v>1.97</v>
      </c>
      <c r="I60" s="4">
        <v>1.97</v>
      </c>
      <c r="J60" s="4">
        <v>1.97</v>
      </c>
      <c r="K60" s="4">
        <v>1.97</v>
      </c>
      <c r="L60" s="4">
        <v>1.97</v>
      </c>
      <c r="M60" s="4">
        <v>1.97</v>
      </c>
      <c r="N60" s="4">
        <v>1.97</v>
      </c>
      <c r="O60" s="4">
        <v>1.97</v>
      </c>
      <c r="P60" s="4">
        <v>1.97</v>
      </c>
      <c r="Q60" s="17">
        <v>1.97</v>
      </c>
      <c r="R60" s="4">
        <v>1.97</v>
      </c>
      <c r="S60" s="4">
        <v>1.97</v>
      </c>
      <c r="T60" s="4">
        <v>1.97</v>
      </c>
      <c r="U60" s="4">
        <v>1.97</v>
      </c>
      <c r="V60" s="4">
        <v>1.97</v>
      </c>
      <c r="W60" s="4">
        <v>1.97</v>
      </c>
      <c r="X60" s="4">
        <v>1.97</v>
      </c>
      <c r="Y60" s="4">
        <v>1.97</v>
      </c>
      <c r="Z60" s="4">
        <v>1.97</v>
      </c>
      <c r="AA60" s="4">
        <v>1.97</v>
      </c>
      <c r="AB60" s="4">
        <v>1.97</v>
      </c>
      <c r="AC60" s="4">
        <v>1.97</v>
      </c>
      <c r="AD60" s="4">
        <v>1.97</v>
      </c>
      <c r="AE60" s="4">
        <v>1.97</v>
      </c>
      <c r="AF60" s="4">
        <v>1.97</v>
      </c>
      <c r="AG60" s="4">
        <v>1.97</v>
      </c>
      <c r="AH60" s="4">
        <v>1.97</v>
      </c>
      <c r="AI60" s="4">
        <v>1.97</v>
      </c>
      <c r="AJ60" s="4">
        <v>1.97</v>
      </c>
      <c r="AK60" s="4">
        <v>1.97</v>
      </c>
      <c r="AL60" s="4">
        <v>1.97</v>
      </c>
      <c r="AM60" s="4">
        <v>1.97</v>
      </c>
      <c r="AN60" s="4">
        <v>1.97</v>
      </c>
      <c r="AO60" s="4">
        <v>1.97</v>
      </c>
      <c r="AP60" s="4">
        <v>1.97</v>
      </c>
      <c r="AQ60" s="4">
        <v>1.97</v>
      </c>
      <c r="AR60" s="4">
        <v>1.97</v>
      </c>
      <c r="AS60" s="4">
        <v>1.97</v>
      </c>
      <c r="AT60" s="4">
        <v>1.97</v>
      </c>
      <c r="AU60" s="4">
        <v>1.97</v>
      </c>
      <c r="AV60" s="4">
        <v>1.97</v>
      </c>
      <c r="AW60" s="4">
        <v>1.97</v>
      </c>
      <c r="AX60" s="4">
        <v>1.97</v>
      </c>
      <c r="AY60" s="4">
        <v>1.97</v>
      </c>
      <c r="AZ60" s="4">
        <v>1.97</v>
      </c>
      <c r="BA60" s="4">
        <v>1.97</v>
      </c>
      <c r="BB60" s="4">
        <v>1.97</v>
      </c>
      <c r="BC60" s="4">
        <v>1.97</v>
      </c>
      <c r="BD60" s="4">
        <v>1.97</v>
      </c>
      <c r="BE60" s="4">
        <v>1.97</v>
      </c>
      <c r="BF60" s="4">
        <v>1.97</v>
      </c>
      <c r="BG60" s="4">
        <v>1.97</v>
      </c>
      <c r="BH60" s="4">
        <v>1.97</v>
      </c>
      <c r="BI60" s="4">
        <v>1.97</v>
      </c>
      <c r="BJ60" s="4">
        <v>1.97</v>
      </c>
      <c r="BK60" s="4">
        <v>1.97</v>
      </c>
      <c r="BL60" s="4">
        <v>1.97</v>
      </c>
      <c r="BM60" s="4">
        <v>1.97</v>
      </c>
      <c r="BN60" s="4">
        <v>1.97</v>
      </c>
      <c r="BO60" s="4">
        <v>1.97</v>
      </c>
      <c r="BP60" s="4">
        <v>1.97</v>
      </c>
      <c r="BQ60" s="4">
        <v>1.97</v>
      </c>
      <c r="BR60" s="4">
        <v>1.97</v>
      </c>
      <c r="BS60" s="4">
        <v>1.97</v>
      </c>
      <c r="BT60" s="4">
        <v>1.97</v>
      </c>
      <c r="BU60" s="4">
        <v>1.97</v>
      </c>
      <c r="BV60" s="4">
        <v>1.97</v>
      </c>
      <c r="BW60" s="4">
        <v>1.97</v>
      </c>
      <c r="BX60" s="4">
        <v>1.97</v>
      </c>
      <c r="BY60" s="4">
        <v>1.97</v>
      </c>
      <c r="BZ60" s="4">
        <v>1.97</v>
      </c>
      <c r="CA60" s="4">
        <v>1.97</v>
      </c>
      <c r="CB60" s="4">
        <v>1.97</v>
      </c>
      <c r="CC60" s="4">
        <v>1.97</v>
      </c>
      <c r="CD60" s="4">
        <v>1.97</v>
      </c>
      <c r="CE60" s="4">
        <v>1.97</v>
      </c>
      <c r="CF60" s="4">
        <v>1.97</v>
      </c>
      <c r="CG60" s="4">
        <v>1.97</v>
      </c>
      <c r="CH60" s="4">
        <v>1.97</v>
      </c>
      <c r="CI60" s="4">
        <v>1.97</v>
      </c>
      <c r="CJ60" s="4">
        <v>1.97</v>
      </c>
      <c r="CK60" s="4">
        <v>1.97</v>
      </c>
    </row>
    <row r="61" spans="1:89" ht="35.4" customHeight="1" x14ac:dyDescent="0.3">
      <c r="A61" s="4" t="s">
        <v>98</v>
      </c>
      <c r="B61" s="7" t="s">
        <v>102</v>
      </c>
      <c r="C61" s="7" t="s">
        <v>103</v>
      </c>
      <c r="D61" s="4">
        <f>SUM(M61:CK61)</f>
        <v>49911</v>
      </c>
      <c r="E61" s="4">
        <v>34</v>
      </c>
      <c r="F61" s="4">
        <v>130</v>
      </c>
      <c r="G61" s="4">
        <v>135</v>
      </c>
      <c r="H61" s="4">
        <v>140</v>
      </c>
      <c r="I61" s="4">
        <v>145</v>
      </c>
      <c r="J61" s="4">
        <v>150</v>
      </c>
      <c r="K61" s="4">
        <v>156</v>
      </c>
      <c r="L61" s="4">
        <v>161</v>
      </c>
      <c r="M61" s="4">
        <v>167</v>
      </c>
      <c r="N61" s="4">
        <v>254</v>
      </c>
      <c r="O61" s="4">
        <v>263</v>
      </c>
      <c r="P61" s="4">
        <v>273</v>
      </c>
      <c r="Q61" s="17">
        <v>282</v>
      </c>
      <c r="R61" s="4">
        <v>293</v>
      </c>
      <c r="S61" s="4">
        <v>303</v>
      </c>
      <c r="T61" s="4">
        <v>314</v>
      </c>
      <c r="U61" s="4">
        <v>325</v>
      </c>
      <c r="V61" s="4">
        <v>430</v>
      </c>
      <c r="W61" s="4">
        <v>146</v>
      </c>
      <c r="X61" s="4">
        <v>136</v>
      </c>
      <c r="Y61" s="4">
        <v>137</v>
      </c>
      <c r="Z61" s="4">
        <v>291</v>
      </c>
      <c r="AA61" s="4">
        <v>61</v>
      </c>
      <c r="AB61" s="4">
        <v>63</v>
      </c>
      <c r="AC61" s="4">
        <v>66</v>
      </c>
      <c r="AD61" s="4">
        <v>68</v>
      </c>
      <c r="AE61" s="4">
        <v>70</v>
      </c>
      <c r="AF61" s="4">
        <v>73</v>
      </c>
      <c r="AG61" s="4">
        <v>76</v>
      </c>
      <c r="AH61" s="4">
        <v>78</v>
      </c>
      <c r="AI61" s="4">
        <v>81</v>
      </c>
      <c r="AJ61" s="4">
        <v>84</v>
      </c>
      <c r="AK61" s="4">
        <v>224</v>
      </c>
      <c r="AL61" s="4">
        <v>232</v>
      </c>
      <c r="AM61" s="4">
        <v>272</v>
      </c>
      <c r="AN61" s="4">
        <v>979</v>
      </c>
      <c r="AO61" s="4">
        <v>1014</v>
      </c>
      <c r="AP61" s="4">
        <v>1051</v>
      </c>
      <c r="AQ61" s="4">
        <v>831</v>
      </c>
      <c r="AR61" s="4">
        <v>315</v>
      </c>
      <c r="AS61" s="4">
        <v>326</v>
      </c>
      <c r="AT61" s="4">
        <v>338</v>
      </c>
      <c r="AU61" s="4">
        <v>350</v>
      </c>
      <c r="AV61" s="4">
        <v>363</v>
      </c>
      <c r="AW61" s="4">
        <v>376</v>
      </c>
      <c r="AX61" s="4">
        <v>390</v>
      </c>
      <c r="AY61" s="4">
        <v>404</v>
      </c>
      <c r="AZ61" s="4">
        <v>418</v>
      </c>
      <c r="BA61" s="4">
        <v>433</v>
      </c>
      <c r="BB61" s="4">
        <v>449</v>
      </c>
      <c r="BC61" s="4">
        <v>465</v>
      </c>
      <c r="BD61" s="4">
        <v>482</v>
      </c>
      <c r="BE61" s="4">
        <v>499</v>
      </c>
      <c r="BF61" s="4">
        <v>517</v>
      </c>
      <c r="BG61" s="4">
        <v>536</v>
      </c>
      <c r="BH61" s="4">
        <v>555</v>
      </c>
      <c r="BI61" s="4">
        <v>575</v>
      </c>
      <c r="BJ61" s="4">
        <v>596</v>
      </c>
      <c r="BK61" s="4">
        <v>618</v>
      </c>
      <c r="BL61" s="4">
        <v>640</v>
      </c>
      <c r="BM61" s="4">
        <v>663</v>
      </c>
      <c r="BN61" s="4">
        <v>687</v>
      </c>
      <c r="BO61" s="4">
        <v>712</v>
      </c>
      <c r="BP61" s="4">
        <v>737</v>
      </c>
      <c r="BQ61" s="4">
        <v>764</v>
      </c>
      <c r="BR61" s="4">
        <v>791</v>
      </c>
      <c r="BS61" s="4">
        <v>820</v>
      </c>
      <c r="BT61" s="4">
        <v>849</v>
      </c>
      <c r="BU61" s="4">
        <v>880</v>
      </c>
      <c r="BV61" s="4">
        <v>912</v>
      </c>
      <c r="BW61" s="4">
        <v>945</v>
      </c>
      <c r="BX61" s="4">
        <v>979</v>
      </c>
      <c r="BY61" s="4">
        <v>1014</v>
      </c>
      <c r="BZ61" s="4">
        <v>1051</v>
      </c>
      <c r="CA61" s="4">
        <v>1088</v>
      </c>
      <c r="CB61" s="4">
        <v>1128</v>
      </c>
      <c r="CC61" s="4">
        <v>1168</v>
      </c>
      <c r="CD61" s="4">
        <v>1211</v>
      </c>
      <c r="CE61" s="4">
        <v>1254</v>
      </c>
      <c r="CF61" s="4">
        <v>2545</v>
      </c>
      <c r="CG61" s="4">
        <v>2637</v>
      </c>
      <c r="CH61" s="4">
        <v>2732</v>
      </c>
      <c r="CI61" s="4">
        <v>2830</v>
      </c>
      <c r="CJ61" s="4">
        <v>2932</v>
      </c>
      <c r="CK61" s="4">
        <v>0</v>
      </c>
    </row>
    <row r="62" spans="1:89" ht="35.4" customHeight="1" x14ac:dyDescent="0.3">
      <c r="A62" s="15"/>
    </row>
    <row r="63" spans="1:89" ht="35.4" customHeight="1" x14ac:dyDescent="0.3">
      <c r="A63" s="15" t="s">
        <v>137</v>
      </c>
    </row>
    <row r="64" spans="1:89" s="25" customFormat="1" ht="56.4" customHeight="1" x14ac:dyDescent="0.3">
      <c r="A64" s="24" t="s">
        <v>135</v>
      </c>
      <c r="B64" s="11"/>
    </row>
    <row r="65" spans="1:82" s="25" customFormat="1" ht="51" customHeight="1" x14ac:dyDescent="0.3">
      <c r="A65" s="26"/>
      <c r="B65" s="26"/>
      <c r="C65" s="26"/>
      <c r="D65" s="26" t="s">
        <v>119</v>
      </c>
      <c r="E65" s="26" t="s">
        <v>120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</row>
    <row r="66" spans="1:82" s="25" customFormat="1" ht="21" customHeight="1" x14ac:dyDescent="0.3">
      <c r="A66" s="4"/>
      <c r="B66" s="7" t="s">
        <v>121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</row>
    <row r="67" spans="1:82" s="25" customFormat="1" ht="25.5" customHeight="1" x14ac:dyDescent="0.3">
      <c r="A67" s="31" t="s">
        <v>122</v>
      </c>
      <c r="B67" s="7" t="s">
        <v>123</v>
      </c>
      <c r="C67" s="4" t="s">
        <v>124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>CH39*1000</f>
        <v>8000</v>
      </c>
      <c r="CB67" s="34">
        <f t="shared" ref="CB67:CD67" si="26">CI39*1000</f>
        <v>8000</v>
      </c>
      <c r="CC67" s="34">
        <f t="shared" si="26"/>
        <v>8000</v>
      </c>
      <c r="CD67" s="34">
        <f t="shared" si="26"/>
        <v>0</v>
      </c>
    </row>
    <row r="68" spans="1:82" s="25" customFormat="1" ht="21" customHeight="1" x14ac:dyDescent="0.3">
      <c r="A68" s="4" t="s">
        <v>125</v>
      </c>
      <c r="B68" s="4" t="s">
        <v>96</v>
      </c>
      <c r="C68" s="36">
        <v>1.6</v>
      </c>
      <c r="D68" s="32"/>
      <c r="E68" s="32"/>
      <c r="F68" s="36">
        <f>C68</f>
        <v>1.6</v>
      </c>
      <c r="G68" s="36">
        <f>F68</f>
        <v>1.6</v>
      </c>
      <c r="H68" s="36">
        <f t="shared" ref="H68:BS68" si="27">G68</f>
        <v>1.6</v>
      </c>
      <c r="I68" s="36">
        <f t="shared" si="27"/>
        <v>1.6</v>
      </c>
      <c r="J68" s="36">
        <f t="shared" si="27"/>
        <v>1.6</v>
      </c>
      <c r="K68" s="36">
        <f t="shared" si="27"/>
        <v>1.6</v>
      </c>
      <c r="L68" s="36">
        <f t="shared" si="27"/>
        <v>1.6</v>
      </c>
      <c r="M68" s="36">
        <f t="shared" si="27"/>
        <v>1.6</v>
      </c>
      <c r="N68" s="36">
        <f t="shared" si="27"/>
        <v>1.6</v>
      </c>
      <c r="O68" s="36">
        <f t="shared" si="27"/>
        <v>1.6</v>
      </c>
      <c r="P68" s="36">
        <f t="shared" si="27"/>
        <v>1.6</v>
      </c>
      <c r="Q68" s="36">
        <f t="shared" si="27"/>
        <v>1.6</v>
      </c>
      <c r="R68" s="36">
        <f t="shared" si="27"/>
        <v>1.6</v>
      </c>
      <c r="S68" s="36">
        <f t="shared" si="27"/>
        <v>1.6</v>
      </c>
      <c r="T68" s="36">
        <f t="shared" si="27"/>
        <v>1.6</v>
      </c>
      <c r="U68" s="36">
        <f t="shared" si="27"/>
        <v>1.6</v>
      </c>
      <c r="V68" s="36">
        <f t="shared" si="27"/>
        <v>1.6</v>
      </c>
      <c r="W68" s="36">
        <f t="shared" si="27"/>
        <v>1.6</v>
      </c>
      <c r="X68" s="36">
        <f t="shared" si="27"/>
        <v>1.6</v>
      </c>
      <c r="Y68" s="36">
        <f t="shared" si="27"/>
        <v>1.6</v>
      </c>
      <c r="Z68" s="36">
        <f t="shared" si="27"/>
        <v>1.6</v>
      </c>
      <c r="AA68" s="36">
        <f t="shared" si="27"/>
        <v>1.6</v>
      </c>
      <c r="AB68" s="36">
        <f t="shared" si="27"/>
        <v>1.6</v>
      </c>
      <c r="AC68" s="36">
        <f t="shared" si="27"/>
        <v>1.6</v>
      </c>
      <c r="AD68" s="36">
        <f t="shared" si="27"/>
        <v>1.6</v>
      </c>
      <c r="AE68" s="36">
        <f t="shared" si="27"/>
        <v>1.6</v>
      </c>
      <c r="AF68" s="36">
        <f t="shared" si="27"/>
        <v>1.6</v>
      </c>
      <c r="AG68" s="36">
        <f t="shared" si="27"/>
        <v>1.6</v>
      </c>
      <c r="AH68" s="36">
        <f t="shared" si="27"/>
        <v>1.6</v>
      </c>
      <c r="AI68" s="36">
        <f t="shared" si="27"/>
        <v>1.6</v>
      </c>
      <c r="AJ68" s="36">
        <f t="shared" si="27"/>
        <v>1.6</v>
      </c>
      <c r="AK68" s="36">
        <f t="shared" si="27"/>
        <v>1.6</v>
      </c>
      <c r="AL68" s="36">
        <f t="shared" si="27"/>
        <v>1.6</v>
      </c>
      <c r="AM68" s="36">
        <f t="shared" si="27"/>
        <v>1.6</v>
      </c>
      <c r="AN68" s="36">
        <f t="shared" si="27"/>
        <v>1.6</v>
      </c>
      <c r="AO68" s="36">
        <f t="shared" si="27"/>
        <v>1.6</v>
      </c>
      <c r="AP68" s="36">
        <f t="shared" si="27"/>
        <v>1.6</v>
      </c>
      <c r="AQ68" s="36">
        <f t="shared" si="27"/>
        <v>1.6</v>
      </c>
      <c r="AR68" s="36">
        <f t="shared" si="27"/>
        <v>1.6</v>
      </c>
      <c r="AS68" s="36">
        <f t="shared" si="27"/>
        <v>1.6</v>
      </c>
      <c r="AT68" s="36">
        <f t="shared" si="27"/>
        <v>1.6</v>
      </c>
      <c r="AU68" s="36">
        <f t="shared" si="27"/>
        <v>1.6</v>
      </c>
      <c r="AV68" s="36">
        <f t="shared" si="27"/>
        <v>1.6</v>
      </c>
      <c r="AW68" s="36">
        <f t="shared" si="27"/>
        <v>1.6</v>
      </c>
      <c r="AX68" s="36">
        <f t="shared" si="27"/>
        <v>1.6</v>
      </c>
      <c r="AY68" s="36">
        <f t="shared" si="27"/>
        <v>1.6</v>
      </c>
      <c r="AZ68" s="36">
        <f t="shared" si="27"/>
        <v>1.6</v>
      </c>
      <c r="BA68" s="36">
        <f t="shared" si="27"/>
        <v>1.6</v>
      </c>
      <c r="BB68" s="36">
        <f t="shared" si="27"/>
        <v>1.6</v>
      </c>
      <c r="BC68" s="36">
        <f t="shared" si="27"/>
        <v>1.6</v>
      </c>
      <c r="BD68" s="36">
        <f t="shared" si="27"/>
        <v>1.6</v>
      </c>
      <c r="BE68" s="36">
        <f t="shared" si="27"/>
        <v>1.6</v>
      </c>
      <c r="BF68" s="36">
        <f t="shared" si="27"/>
        <v>1.6</v>
      </c>
      <c r="BG68" s="36">
        <f t="shared" si="27"/>
        <v>1.6</v>
      </c>
      <c r="BH68" s="36">
        <f t="shared" si="27"/>
        <v>1.6</v>
      </c>
      <c r="BI68" s="36">
        <f t="shared" si="27"/>
        <v>1.6</v>
      </c>
      <c r="BJ68" s="36">
        <f t="shared" si="27"/>
        <v>1.6</v>
      </c>
      <c r="BK68" s="36">
        <f t="shared" si="27"/>
        <v>1.6</v>
      </c>
      <c r="BL68" s="36">
        <f t="shared" si="27"/>
        <v>1.6</v>
      </c>
      <c r="BM68" s="36">
        <f t="shared" si="27"/>
        <v>1.6</v>
      </c>
      <c r="BN68" s="36">
        <f t="shared" si="27"/>
        <v>1.6</v>
      </c>
      <c r="BO68" s="36">
        <f t="shared" si="27"/>
        <v>1.6</v>
      </c>
      <c r="BP68" s="36">
        <f t="shared" si="27"/>
        <v>1.6</v>
      </c>
      <c r="BQ68" s="36">
        <f t="shared" si="27"/>
        <v>1.6</v>
      </c>
      <c r="BR68" s="36">
        <f t="shared" si="27"/>
        <v>1.6</v>
      </c>
      <c r="BS68" s="36">
        <f t="shared" si="27"/>
        <v>1.6</v>
      </c>
      <c r="BT68" s="36">
        <f t="shared" ref="BT68:CD68" si="28">BS68</f>
        <v>1.6</v>
      </c>
      <c r="BU68" s="36">
        <f t="shared" si="28"/>
        <v>1.6</v>
      </c>
      <c r="BV68" s="36">
        <f t="shared" si="28"/>
        <v>1.6</v>
      </c>
      <c r="BW68" s="36">
        <f t="shared" si="28"/>
        <v>1.6</v>
      </c>
      <c r="BX68" s="36">
        <f t="shared" si="28"/>
        <v>1.6</v>
      </c>
      <c r="BY68" s="36">
        <f t="shared" si="28"/>
        <v>1.6</v>
      </c>
      <c r="BZ68" s="37">
        <f t="shared" si="28"/>
        <v>1.6</v>
      </c>
      <c r="CA68" s="37">
        <f t="shared" si="28"/>
        <v>1.6</v>
      </c>
      <c r="CB68" s="37">
        <f t="shared" si="28"/>
        <v>1.6</v>
      </c>
      <c r="CC68" s="37">
        <f t="shared" si="28"/>
        <v>1.6</v>
      </c>
      <c r="CD68" s="37">
        <f t="shared" si="28"/>
        <v>1.6</v>
      </c>
    </row>
    <row r="69" spans="1:82" s="25" customFormat="1" ht="21" customHeight="1" x14ac:dyDescent="0.3">
      <c r="A69" s="4" t="s">
        <v>98</v>
      </c>
      <c r="B69" s="7" t="s">
        <v>123</v>
      </c>
      <c r="C69" s="4" t="s">
        <v>126</v>
      </c>
      <c r="D69" s="32">
        <f>SUM(F69:CB69)</f>
        <v>9770107.0552256349</v>
      </c>
      <c r="E69" s="32"/>
      <c r="F69" s="8">
        <f t="shared" ref="F69:I69" si="29">F67*POWER((1+(F68/100)),F66)</f>
        <v>106128.29786695195</v>
      </c>
      <c r="G69" s="8">
        <f t="shared" si="29"/>
        <v>107826.35063282319</v>
      </c>
      <c r="H69" s="8">
        <f t="shared" si="29"/>
        <v>108360.79428378587</v>
      </c>
      <c r="I69" s="8">
        <f t="shared" si="29"/>
        <v>110094.56699232645</v>
      </c>
      <c r="J69" s="8">
        <f>J67*POWER((1+(J68/100)),J66)</f>
        <v>113085.26775721691</v>
      </c>
      <c r="K69" s="8">
        <f t="shared" ref="K69:BV69" si="30">K67*POWER((1+(K68/100)),K66)</f>
        <v>113645.77734523093</v>
      </c>
      <c r="L69" s="8">
        <f t="shared" si="30"/>
        <v>119270.6188964718</v>
      </c>
      <c r="M69" s="8">
        <f t="shared" si="30"/>
        <v>114733.26003292092</v>
      </c>
      <c r="N69" s="8">
        <f t="shared" si="30"/>
        <v>113949.46427898816</v>
      </c>
      <c r="O69" s="8">
        <f t="shared" si="30"/>
        <v>113111.21534636112</v>
      </c>
      <c r="P69" s="8">
        <f t="shared" si="30"/>
        <v>114920.99479190289</v>
      </c>
      <c r="Q69" s="8">
        <f t="shared" si="30"/>
        <v>114012.44292719515</v>
      </c>
      <c r="R69" s="8">
        <f t="shared" si="30"/>
        <v>120023.50859285065</v>
      </c>
      <c r="S69" s="8">
        <f t="shared" si="30"/>
        <v>119107.98043428193</v>
      </c>
      <c r="T69" s="8">
        <f t="shared" si="30"/>
        <v>122454.34750362605</v>
      </c>
      <c r="U69" s="8">
        <f t="shared" si="30"/>
        <v>124413.61706368407</v>
      </c>
      <c r="V69" s="8">
        <f t="shared" si="30"/>
        <v>127891.34358301718</v>
      </c>
      <c r="W69" s="8">
        <f t="shared" si="30"/>
        <v>129937.60508034546</v>
      </c>
      <c r="X69" s="8">
        <f t="shared" si="30"/>
        <v>132016.60676163094</v>
      </c>
      <c r="Y69" s="8">
        <f t="shared" si="30"/>
        <v>134128.87246981708</v>
      </c>
      <c r="Z69" s="8">
        <f t="shared" si="30"/>
        <v>136274.93442933416</v>
      </c>
      <c r="AA69" s="8">
        <f t="shared" si="30"/>
        <v>138455.33338020349</v>
      </c>
      <c r="AB69" s="8">
        <f t="shared" si="30"/>
        <v>140670.61871428674</v>
      </c>
      <c r="AC69" s="8">
        <f t="shared" si="30"/>
        <v>142921.34861371532</v>
      </c>
      <c r="AD69" s="8">
        <f t="shared" si="30"/>
        <v>145208.09019153478</v>
      </c>
      <c r="AE69" s="8">
        <f t="shared" si="30"/>
        <v>147531.41963459933</v>
      </c>
      <c r="AF69" s="8">
        <f t="shared" si="30"/>
        <v>135948.48771165963</v>
      </c>
      <c r="AG69" s="8">
        <f t="shared" si="30"/>
        <v>138123.66351504618</v>
      </c>
      <c r="AH69" s="8">
        <f t="shared" si="30"/>
        <v>140333.64213128694</v>
      </c>
      <c r="AI69" s="8">
        <f t="shared" si="30"/>
        <v>142578.9804053875</v>
      </c>
      <c r="AJ69" s="8">
        <f t="shared" si="30"/>
        <v>144860.24409187373</v>
      </c>
      <c r="AK69" s="8">
        <f t="shared" si="30"/>
        <v>143404.21292048873</v>
      </c>
      <c r="AL69" s="8">
        <f t="shared" si="30"/>
        <v>136113.24083200496</v>
      </c>
      <c r="AM69" s="8">
        <f t="shared" si="30"/>
        <v>138291.05268531703</v>
      </c>
      <c r="AN69" s="8">
        <f t="shared" si="30"/>
        <v>140503.70952828211</v>
      </c>
      <c r="AO69" s="8">
        <f t="shared" si="30"/>
        <v>142751.7688807346</v>
      </c>
      <c r="AP69" s="8">
        <f t="shared" si="30"/>
        <v>145035.79718282638</v>
      </c>
      <c r="AQ69" s="8">
        <f t="shared" si="30"/>
        <v>147356.36993775159</v>
      </c>
      <c r="AR69" s="8">
        <f t="shared" si="30"/>
        <v>149714.07185675562</v>
      </c>
      <c r="AS69" s="8">
        <f t="shared" si="30"/>
        <v>152109.4970064637</v>
      </c>
      <c r="AT69" s="8">
        <f t="shared" si="30"/>
        <v>148013.25252369809</v>
      </c>
      <c r="AU69" s="8">
        <f t="shared" si="30"/>
        <v>150381.46456407727</v>
      </c>
      <c r="AV69" s="8">
        <f t="shared" si="30"/>
        <v>134812.55999744337</v>
      </c>
      <c r="AW69" s="8">
        <f t="shared" si="30"/>
        <v>136969.56095740249</v>
      </c>
      <c r="AX69" s="8">
        <f t="shared" si="30"/>
        <v>139161.0739327209</v>
      </c>
      <c r="AY69" s="8">
        <f t="shared" si="30"/>
        <v>141387.65111564446</v>
      </c>
      <c r="AZ69" s="8">
        <f t="shared" si="30"/>
        <v>143649.85353349478</v>
      </c>
      <c r="BA69" s="8">
        <f t="shared" si="30"/>
        <v>145948.25119003069</v>
      </c>
      <c r="BB69" s="8">
        <f t="shared" si="30"/>
        <v>148283.42320907119</v>
      </c>
      <c r="BC69" s="8">
        <f t="shared" si="30"/>
        <v>150655.95798041634</v>
      </c>
      <c r="BD69" s="8">
        <f t="shared" si="30"/>
        <v>153066.45330810297</v>
      </c>
      <c r="BE69" s="8">
        <f t="shared" si="30"/>
        <v>155515.51656103265</v>
      </c>
      <c r="BF69" s="8">
        <f t="shared" si="30"/>
        <v>158003.7648260092</v>
      </c>
      <c r="BG69" s="8">
        <f t="shared" si="30"/>
        <v>160531.82506322532</v>
      </c>
      <c r="BH69" s="8">
        <f t="shared" si="30"/>
        <v>163100.33426423691</v>
      </c>
      <c r="BI69" s="8">
        <f t="shared" si="30"/>
        <v>165709.93961246469</v>
      </c>
      <c r="BJ69" s="8">
        <f t="shared" si="30"/>
        <v>168361.29864626413</v>
      </c>
      <c r="BK69" s="8">
        <f t="shared" si="30"/>
        <v>171055.07942460437</v>
      </c>
      <c r="BL69" s="8">
        <f t="shared" si="30"/>
        <v>173791.96069539801</v>
      </c>
      <c r="BM69" s="8">
        <f t="shared" si="30"/>
        <v>176572.63206652441</v>
      </c>
      <c r="BN69" s="8">
        <f t="shared" si="30"/>
        <v>179397.79417958882</v>
      </c>
      <c r="BO69" s="8">
        <f t="shared" si="30"/>
        <v>182268.15888646222</v>
      </c>
      <c r="BP69" s="8">
        <f t="shared" si="30"/>
        <v>185184.44942864563</v>
      </c>
      <c r="BQ69" s="8">
        <f t="shared" si="30"/>
        <v>188147.40061950395</v>
      </c>
      <c r="BR69" s="8">
        <f t="shared" si="30"/>
        <v>191157.75902941602</v>
      </c>
      <c r="BS69" s="8">
        <f t="shared" si="30"/>
        <v>194216.28317388668</v>
      </c>
      <c r="BT69" s="8">
        <f t="shared" si="30"/>
        <v>49330.935926167214</v>
      </c>
      <c r="BU69" s="8">
        <f t="shared" si="30"/>
        <v>50120.230900985895</v>
      </c>
      <c r="BV69" s="8">
        <f t="shared" si="30"/>
        <v>50922.154595401676</v>
      </c>
      <c r="BW69" s="8">
        <f t="shared" ref="BW69:CD69" si="31">BW67*POWER((1+(BW68/100)),BW66)</f>
        <v>44838.654526404345</v>
      </c>
      <c r="BX69" s="8">
        <f t="shared" si="31"/>
        <v>45556.072998826814</v>
      </c>
      <c r="BY69" s="8">
        <f t="shared" si="31"/>
        <v>28483.058564189567</v>
      </c>
      <c r="BZ69" s="33">
        <f t="shared" si="31"/>
        <v>28938.787501216601</v>
      </c>
      <c r="CA69" s="33">
        <f t="shared" si="31"/>
        <v>29401.808101236064</v>
      </c>
      <c r="CB69" s="33">
        <f t="shared" si="31"/>
        <v>29872.237030855838</v>
      </c>
      <c r="CC69" s="33">
        <f t="shared" si="31"/>
        <v>30350.192823349535</v>
      </c>
      <c r="CD69" s="33">
        <f t="shared" si="31"/>
        <v>0</v>
      </c>
    </row>
    <row r="70" spans="1:82" s="25" customFormat="1" ht="36" customHeight="1" x14ac:dyDescent="0.3">
      <c r="A70" s="4" t="s">
        <v>127</v>
      </c>
      <c r="B70" s="4" t="s">
        <v>96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BS70" si="32">G70</f>
        <v>1.97</v>
      </c>
      <c r="I70" s="36">
        <f t="shared" si="32"/>
        <v>1.97</v>
      </c>
      <c r="J70" s="36">
        <f t="shared" si="32"/>
        <v>1.97</v>
      </c>
      <c r="K70" s="36">
        <f t="shared" si="32"/>
        <v>1.97</v>
      </c>
      <c r="L70" s="36">
        <f t="shared" si="32"/>
        <v>1.97</v>
      </c>
      <c r="M70" s="36">
        <f t="shared" si="32"/>
        <v>1.97</v>
      </c>
      <c r="N70" s="36">
        <f t="shared" si="32"/>
        <v>1.97</v>
      </c>
      <c r="O70" s="36">
        <f t="shared" si="32"/>
        <v>1.97</v>
      </c>
      <c r="P70" s="36">
        <f t="shared" si="32"/>
        <v>1.97</v>
      </c>
      <c r="Q70" s="36">
        <f t="shared" si="32"/>
        <v>1.97</v>
      </c>
      <c r="R70" s="36">
        <f t="shared" si="32"/>
        <v>1.97</v>
      </c>
      <c r="S70" s="36">
        <f t="shared" si="32"/>
        <v>1.97</v>
      </c>
      <c r="T70" s="36">
        <f t="shared" si="32"/>
        <v>1.97</v>
      </c>
      <c r="U70" s="36">
        <f t="shared" si="32"/>
        <v>1.97</v>
      </c>
      <c r="V70" s="36">
        <f t="shared" si="32"/>
        <v>1.97</v>
      </c>
      <c r="W70" s="36">
        <f t="shared" si="32"/>
        <v>1.97</v>
      </c>
      <c r="X70" s="36">
        <f t="shared" si="32"/>
        <v>1.97</v>
      </c>
      <c r="Y70" s="36">
        <f t="shared" si="32"/>
        <v>1.97</v>
      </c>
      <c r="Z70" s="36">
        <f t="shared" si="32"/>
        <v>1.97</v>
      </c>
      <c r="AA70" s="36">
        <f t="shared" si="32"/>
        <v>1.97</v>
      </c>
      <c r="AB70" s="36">
        <f t="shared" si="32"/>
        <v>1.97</v>
      </c>
      <c r="AC70" s="36">
        <f t="shared" si="32"/>
        <v>1.97</v>
      </c>
      <c r="AD70" s="36">
        <f t="shared" si="32"/>
        <v>1.97</v>
      </c>
      <c r="AE70" s="36">
        <f t="shared" si="32"/>
        <v>1.97</v>
      </c>
      <c r="AF70" s="36">
        <f t="shared" si="32"/>
        <v>1.97</v>
      </c>
      <c r="AG70" s="36">
        <f t="shared" si="32"/>
        <v>1.97</v>
      </c>
      <c r="AH70" s="36">
        <f t="shared" si="32"/>
        <v>1.97</v>
      </c>
      <c r="AI70" s="36">
        <f t="shared" si="32"/>
        <v>1.97</v>
      </c>
      <c r="AJ70" s="36">
        <f t="shared" si="32"/>
        <v>1.97</v>
      </c>
      <c r="AK70" s="36">
        <f t="shared" si="32"/>
        <v>1.97</v>
      </c>
      <c r="AL70" s="36">
        <f t="shared" si="32"/>
        <v>1.97</v>
      </c>
      <c r="AM70" s="36">
        <f t="shared" si="32"/>
        <v>1.97</v>
      </c>
      <c r="AN70" s="36">
        <f t="shared" si="32"/>
        <v>1.97</v>
      </c>
      <c r="AO70" s="36">
        <f t="shared" si="32"/>
        <v>1.97</v>
      </c>
      <c r="AP70" s="36">
        <f t="shared" si="32"/>
        <v>1.97</v>
      </c>
      <c r="AQ70" s="36">
        <f t="shared" si="32"/>
        <v>1.97</v>
      </c>
      <c r="AR70" s="36">
        <f t="shared" si="32"/>
        <v>1.97</v>
      </c>
      <c r="AS70" s="36">
        <f t="shared" si="32"/>
        <v>1.97</v>
      </c>
      <c r="AT70" s="36">
        <f t="shared" si="32"/>
        <v>1.97</v>
      </c>
      <c r="AU70" s="36">
        <f t="shared" si="32"/>
        <v>1.97</v>
      </c>
      <c r="AV70" s="36">
        <f t="shared" si="32"/>
        <v>1.97</v>
      </c>
      <c r="AW70" s="36">
        <f t="shared" si="32"/>
        <v>1.97</v>
      </c>
      <c r="AX70" s="36">
        <f t="shared" si="32"/>
        <v>1.97</v>
      </c>
      <c r="AY70" s="36">
        <f t="shared" si="32"/>
        <v>1.97</v>
      </c>
      <c r="AZ70" s="36">
        <f t="shared" si="32"/>
        <v>1.97</v>
      </c>
      <c r="BA70" s="36">
        <f t="shared" si="32"/>
        <v>1.97</v>
      </c>
      <c r="BB70" s="36">
        <f t="shared" si="32"/>
        <v>1.97</v>
      </c>
      <c r="BC70" s="36">
        <f t="shared" si="32"/>
        <v>1.97</v>
      </c>
      <c r="BD70" s="36">
        <f t="shared" si="32"/>
        <v>1.97</v>
      </c>
      <c r="BE70" s="36">
        <f t="shared" si="32"/>
        <v>1.97</v>
      </c>
      <c r="BF70" s="36">
        <f t="shared" si="32"/>
        <v>1.97</v>
      </c>
      <c r="BG70" s="36">
        <f t="shared" si="32"/>
        <v>1.97</v>
      </c>
      <c r="BH70" s="36">
        <f t="shared" si="32"/>
        <v>1.97</v>
      </c>
      <c r="BI70" s="36">
        <f t="shared" si="32"/>
        <v>1.97</v>
      </c>
      <c r="BJ70" s="36">
        <f t="shared" si="32"/>
        <v>1.97</v>
      </c>
      <c r="BK70" s="36">
        <f t="shared" si="32"/>
        <v>1.97</v>
      </c>
      <c r="BL70" s="36">
        <f t="shared" si="32"/>
        <v>1.97</v>
      </c>
      <c r="BM70" s="36">
        <f t="shared" si="32"/>
        <v>1.97</v>
      </c>
      <c r="BN70" s="36">
        <f t="shared" si="32"/>
        <v>1.97</v>
      </c>
      <c r="BO70" s="36">
        <f t="shared" si="32"/>
        <v>1.97</v>
      </c>
      <c r="BP70" s="36">
        <f t="shared" si="32"/>
        <v>1.97</v>
      </c>
      <c r="BQ70" s="36">
        <f t="shared" si="32"/>
        <v>1.97</v>
      </c>
      <c r="BR70" s="36">
        <f t="shared" si="32"/>
        <v>1.97</v>
      </c>
      <c r="BS70" s="36">
        <f t="shared" si="32"/>
        <v>1.97</v>
      </c>
      <c r="BT70" s="36">
        <f t="shared" ref="BT70:CD70" si="33">BS70</f>
        <v>1.97</v>
      </c>
      <c r="BU70" s="36">
        <f t="shared" si="33"/>
        <v>1.97</v>
      </c>
      <c r="BV70" s="36">
        <f t="shared" si="33"/>
        <v>1.97</v>
      </c>
      <c r="BW70" s="36">
        <f t="shared" si="33"/>
        <v>1.97</v>
      </c>
      <c r="BX70" s="36">
        <f t="shared" si="33"/>
        <v>1.97</v>
      </c>
      <c r="BY70" s="36">
        <f t="shared" si="33"/>
        <v>1.97</v>
      </c>
      <c r="BZ70" s="37">
        <f t="shared" si="33"/>
        <v>1.97</v>
      </c>
      <c r="CA70" s="37">
        <f t="shared" si="33"/>
        <v>1.97</v>
      </c>
      <c r="CB70" s="37">
        <f t="shared" si="33"/>
        <v>1.97</v>
      </c>
      <c r="CC70" s="37">
        <f t="shared" si="33"/>
        <v>1.97</v>
      </c>
      <c r="CD70" s="37">
        <f t="shared" si="33"/>
        <v>1.97</v>
      </c>
    </row>
    <row r="71" spans="1:82" s="25" customFormat="1" ht="21" customHeight="1" x14ac:dyDescent="0.3">
      <c r="A71" s="4" t="s">
        <v>98</v>
      </c>
      <c r="B71" s="7" t="s">
        <v>123</v>
      </c>
      <c r="C71" s="4" t="s">
        <v>128</v>
      </c>
      <c r="D71" s="32">
        <f>SUM(F71:CB71)</f>
        <v>25495959.841116726</v>
      </c>
      <c r="E71" s="32"/>
      <c r="F71" s="8">
        <f t="shared" ref="F71:I71" si="34">F69*POWER((1+(F70/100)),F66)</f>
        <v>126497.8000298588</v>
      </c>
      <c r="G71" s="8">
        <f t="shared" si="34"/>
        <v>131053.64359749419</v>
      </c>
      <c r="H71" s="8">
        <f t="shared" si="34"/>
        <v>134297.76714344768</v>
      </c>
      <c r="I71" s="8">
        <f t="shared" si="34"/>
        <v>139134.52808667239</v>
      </c>
      <c r="J71" s="8">
        <f>J69*POWER((1+(J70/100)),J66)</f>
        <v>145729.50227165929</v>
      </c>
      <c r="K71" s="8">
        <f t="shared" ref="K71:BV71" si="35">K69*POWER((1+(K70/100)),K66)</f>
        <v>149336.91444794016</v>
      </c>
      <c r="L71" s="8">
        <f t="shared" si="35"/>
        <v>159815.81812287433</v>
      </c>
      <c r="M71" s="8">
        <f t="shared" si="35"/>
        <v>156764.61588340707</v>
      </c>
      <c r="N71" s="8">
        <f t="shared" si="35"/>
        <v>158760.85016102574</v>
      </c>
      <c r="O71" s="8">
        <f t="shared" si="35"/>
        <v>160697.53545055556</v>
      </c>
      <c r="P71" s="8">
        <f t="shared" si="35"/>
        <v>166485.08932931439</v>
      </c>
      <c r="Q71" s="8">
        <f t="shared" si="35"/>
        <v>168422.70469220926</v>
      </c>
      <c r="R71" s="8">
        <f t="shared" si="35"/>
        <v>180795.29469176687</v>
      </c>
      <c r="S71" s="8">
        <f t="shared" si="35"/>
        <v>182950.7042405649</v>
      </c>
      <c r="T71" s="8">
        <f t="shared" si="35"/>
        <v>191796.13556826222</v>
      </c>
      <c r="U71" s="8">
        <f t="shared" si="35"/>
        <v>198703.71174998034</v>
      </c>
      <c r="V71" s="8">
        <f t="shared" si="35"/>
        <v>208281.94879492058</v>
      </c>
      <c r="W71" s="8">
        <f t="shared" si="35"/>
        <v>215783.2648371594</v>
      </c>
      <c r="X71" s="8">
        <f t="shared" si="35"/>
        <v>223554.74227692263</v>
      </c>
      <c r="Y71" s="8">
        <f t="shared" si="35"/>
        <v>231606.11103097457</v>
      </c>
      <c r="Z71" s="8">
        <f t="shared" si="35"/>
        <v>239947.45144097728</v>
      </c>
      <c r="AA71" s="8">
        <f t="shared" si="35"/>
        <v>248589.20689411438</v>
      </c>
      <c r="AB71" s="8">
        <f t="shared" si="35"/>
        <v>257542.19689824726</v>
      </c>
      <c r="AC71" s="8">
        <f t="shared" si="35"/>
        <v>266817.63062797702</v>
      </c>
      <c r="AD71" s="8">
        <f t="shared" si="35"/>
        <v>276427.12095856975</v>
      </c>
      <c r="AE71" s="8">
        <f t="shared" si="35"/>
        <v>286382.69900531683</v>
      </c>
      <c r="AF71" s="8">
        <f t="shared" si="35"/>
        <v>269097.12414592539</v>
      </c>
      <c r="AG71" s="8">
        <f t="shared" si="35"/>
        <v>278788.71089146577</v>
      </c>
      <c r="AH71" s="8">
        <f t="shared" si="35"/>
        <v>288829.34207196411</v>
      </c>
      <c r="AI71" s="8">
        <f t="shared" si="35"/>
        <v>299231.58859255427</v>
      </c>
      <c r="AJ71" s="8">
        <f t="shared" si="35"/>
        <v>310008.47410203289</v>
      </c>
      <c r="AK71" s="8">
        <f t="shared" si="35"/>
        <v>312938.27357290953</v>
      </c>
      <c r="AL71" s="8">
        <f t="shared" si="35"/>
        <v>302879.28123570763</v>
      </c>
      <c r="AM71" s="8">
        <f t="shared" si="35"/>
        <v>313787.53912526782</v>
      </c>
      <c r="AN71" s="8">
        <f t="shared" si="35"/>
        <v>325088.66010437219</v>
      </c>
      <c r="AO71" s="8">
        <f t="shared" si="35"/>
        <v>336796.79321576317</v>
      </c>
      <c r="AP71" s="8">
        <f t="shared" si="35"/>
        <v>348926.5970827876</v>
      </c>
      <c r="AQ71" s="8">
        <f t="shared" si="35"/>
        <v>361493.25826204359</v>
      </c>
      <c r="AR71" s="8">
        <f t="shared" si="35"/>
        <v>374512.51025700272</v>
      </c>
      <c r="AS71" s="8">
        <f t="shared" si="35"/>
        <v>388000.65321641078</v>
      </c>
      <c r="AT71" s="8">
        <f t="shared" si="35"/>
        <v>384989.73317274463</v>
      </c>
      <c r="AU71" s="8">
        <f t="shared" si="35"/>
        <v>398855.21541090769</v>
      </c>
      <c r="AV71" s="8">
        <f t="shared" si="35"/>
        <v>364605.94038085995</v>
      </c>
      <c r="AW71" s="8">
        <f t="shared" si="35"/>
        <v>377737.29624486476</v>
      </c>
      <c r="AX71" s="8">
        <f t="shared" si="35"/>
        <v>391341.58051658282</v>
      </c>
      <c r="AY71" s="8">
        <f t="shared" si="35"/>
        <v>405435.82580720366</v>
      </c>
      <c r="AZ71" s="8">
        <f t="shared" si="35"/>
        <v>420037.67816081533</v>
      </c>
      <c r="BA71" s="8">
        <f t="shared" si="35"/>
        <v>435165.41914731276</v>
      </c>
      <c r="BB71" s="8">
        <f t="shared" si="35"/>
        <v>450837.98875098705</v>
      </c>
      <c r="BC71" s="8">
        <f t="shared" si="35"/>
        <v>467075.00908345164</v>
      </c>
      <c r="BD71" s="8">
        <f t="shared" si="35"/>
        <v>483896.80895059393</v>
      </c>
      <c r="BE71" s="8">
        <f t="shared" si="35"/>
        <v>501324.44930431154</v>
      </c>
      <c r="BF71" s="8">
        <f t="shared" si="35"/>
        <v>519379.74961089616</v>
      </c>
      <c r="BG71" s="8">
        <f t="shared" si="35"/>
        <v>538085.31516908249</v>
      </c>
      <c r="BH71" s="8">
        <f t="shared" si="35"/>
        <v>557464.56541196001</v>
      </c>
      <c r="BI71" s="8">
        <f t="shared" si="35"/>
        <v>577541.76322818478</v>
      </c>
      <c r="BJ71" s="8">
        <f t="shared" si="35"/>
        <v>598342.04533920053</v>
      </c>
      <c r="BK71" s="8">
        <f t="shared" si="35"/>
        <v>619891.45377050096</v>
      </c>
      <c r="BL71" s="8">
        <f t="shared" si="35"/>
        <v>642216.9684563363</v>
      </c>
      <c r="BM71" s="8">
        <f t="shared" si="35"/>
        <v>665346.54101868509</v>
      </c>
      <c r="BN71" s="8">
        <f t="shared" si="35"/>
        <v>689309.12976278132</v>
      </c>
      <c r="BO71" s="8">
        <f t="shared" si="35"/>
        <v>714134.73593301373</v>
      </c>
      <c r="BP71" s="8">
        <f t="shared" si="35"/>
        <v>739854.44127458846</v>
      </c>
      <c r="BQ71" s="8">
        <f t="shared" si="35"/>
        <v>766500.44694798102</v>
      </c>
      <c r="BR71" s="8">
        <f t="shared" si="35"/>
        <v>794106.11384490191</v>
      </c>
      <c r="BS71" s="8">
        <f t="shared" si="35"/>
        <v>822706.004356249</v>
      </c>
      <c r="BT71" s="8">
        <f t="shared" si="35"/>
        <v>213083.98141108503</v>
      </c>
      <c r="BU71" s="8">
        <f t="shared" si="35"/>
        <v>220758.24361840161</v>
      </c>
      <c r="BV71" s="8">
        <f t="shared" si="35"/>
        <v>228708.89591396708</v>
      </c>
      <c r="BW71" s="8">
        <f t="shared" ref="BW71:CD71" si="36">BW69*POWER((1+(BW70/100)),BW66)</f>
        <v>205353.10686980939</v>
      </c>
      <c r="BX71" s="8">
        <f t="shared" si="36"/>
        <v>212748.94008434689</v>
      </c>
      <c r="BY71" s="8">
        <f t="shared" si="36"/>
        <v>135637.62197616781</v>
      </c>
      <c r="BZ71" s="33">
        <f t="shared" si="36"/>
        <v>140522.6380591639</v>
      </c>
      <c r="CA71" s="33">
        <f t="shared" si="36"/>
        <v>145583.5889733923</v>
      </c>
      <c r="CB71" s="33">
        <f t="shared" si="36"/>
        <v>150826.81104698681</v>
      </c>
      <c r="CC71" s="33">
        <f t="shared" si="36"/>
        <v>156258.86881220629</v>
      </c>
      <c r="CD71" s="33">
        <f t="shared" si="36"/>
        <v>0</v>
      </c>
    </row>
    <row r="72" spans="1:82" s="44" customFormat="1" ht="21" customHeight="1" x14ac:dyDescent="0.3">
      <c r="A72" s="38"/>
      <c r="B72" s="38" t="s">
        <v>121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</row>
    <row r="73" spans="1:82" s="25" customFormat="1" ht="55.95" customHeight="1" x14ac:dyDescent="0.3">
      <c r="A73" s="31" t="s">
        <v>129</v>
      </c>
      <c r="B73" s="7" t="s">
        <v>123</v>
      </c>
      <c r="C73" s="4" t="s">
        <v>124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>CH45*1000</f>
        <v>69000</v>
      </c>
      <c r="CB73" s="34">
        <f t="shared" ref="CB73:CD73" si="37">CI45*1000</f>
        <v>69000</v>
      </c>
      <c r="CC73" s="34">
        <f>CJ45*1000</f>
        <v>68000</v>
      </c>
      <c r="CD73" s="34">
        <f t="shared" si="37"/>
        <v>0</v>
      </c>
    </row>
    <row r="74" spans="1:82" s="25" customFormat="1" ht="21" customHeight="1" x14ac:dyDescent="0.3">
      <c r="A74" s="4" t="s">
        <v>125</v>
      </c>
      <c r="B74" s="4" t="s">
        <v>96</v>
      </c>
      <c r="C74" s="36">
        <v>1.6</v>
      </c>
      <c r="D74" s="32"/>
      <c r="E74" s="32"/>
      <c r="F74" s="36">
        <f>C74</f>
        <v>1.6</v>
      </c>
      <c r="G74" s="36">
        <f>F74</f>
        <v>1.6</v>
      </c>
      <c r="H74" s="36">
        <f t="shared" ref="H74:BS74" si="38">G74</f>
        <v>1.6</v>
      </c>
      <c r="I74" s="36">
        <f t="shared" si="38"/>
        <v>1.6</v>
      </c>
      <c r="J74" s="36">
        <f t="shared" si="38"/>
        <v>1.6</v>
      </c>
      <c r="K74" s="36">
        <f t="shared" si="38"/>
        <v>1.6</v>
      </c>
      <c r="L74" s="36">
        <f t="shared" si="38"/>
        <v>1.6</v>
      </c>
      <c r="M74" s="36">
        <f t="shared" si="38"/>
        <v>1.6</v>
      </c>
      <c r="N74" s="36">
        <f t="shared" si="38"/>
        <v>1.6</v>
      </c>
      <c r="O74" s="36">
        <f t="shared" si="38"/>
        <v>1.6</v>
      </c>
      <c r="P74" s="36">
        <f t="shared" si="38"/>
        <v>1.6</v>
      </c>
      <c r="Q74" s="36">
        <f t="shared" si="38"/>
        <v>1.6</v>
      </c>
      <c r="R74" s="36">
        <f t="shared" si="38"/>
        <v>1.6</v>
      </c>
      <c r="S74" s="36">
        <f t="shared" si="38"/>
        <v>1.6</v>
      </c>
      <c r="T74" s="36">
        <f t="shared" si="38"/>
        <v>1.6</v>
      </c>
      <c r="U74" s="36">
        <f t="shared" si="38"/>
        <v>1.6</v>
      </c>
      <c r="V74" s="36">
        <f t="shared" si="38"/>
        <v>1.6</v>
      </c>
      <c r="W74" s="36">
        <f t="shared" si="38"/>
        <v>1.6</v>
      </c>
      <c r="X74" s="36">
        <f t="shared" si="38"/>
        <v>1.6</v>
      </c>
      <c r="Y74" s="36">
        <f t="shared" si="38"/>
        <v>1.6</v>
      </c>
      <c r="Z74" s="36">
        <f t="shared" si="38"/>
        <v>1.6</v>
      </c>
      <c r="AA74" s="36">
        <f t="shared" si="38"/>
        <v>1.6</v>
      </c>
      <c r="AB74" s="36">
        <f t="shared" si="38"/>
        <v>1.6</v>
      </c>
      <c r="AC74" s="36">
        <f t="shared" si="38"/>
        <v>1.6</v>
      </c>
      <c r="AD74" s="36">
        <f t="shared" si="38"/>
        <v>1.6</v>
      </c>
      <c r="AE74" s="36">
        <f t="shared" si="38"/>
        <v>1.6</v>
      </c>
      <c r="AF74" s="36">
        <f t="shared" si="38"/>
        <v>1.6</v>
      </c>
      <c r="AG74" s="36">
        <f t="shared" si="38"/>
        <v>1.6</v>
      </c>
      <c r="AH74" s="36">
        <f t="shared" si="38"/>
        <v>1.6</v>
      </c>
      <c r="AI74" s="36">
        <f t="shared" si="38"/>
        <v>1.6</v>
      </c>
      <c r="AJ74" s="36">
        <f t="shared" si="38"/>
        <v>1.6</v>
      </c>
      <c r="AK74" s="36">
        <f t="shared" si="38"/>
        <v>1.6</v>
      </c>
      <c r="AL74" s="36">
        <f t="shared" si="38"/>
        <v>1.6</v>
      </c>
      <c r="AM74" s="36">
        <f t="shared" si="38"/>
        <v>1.6</v>
      </c>
      <c r="AN74" s="36">
        <f t="shared" si="38"/>
        <v>1.6</v>
      </c>
      <c r="AO74" s="36">
        <f t="shared" si="38"/>
        <v>1.6</v>
      </c>
      <c r="AP74" s="36">
        <f t="shared" si="38"/>
        <v>1.6</v>
      </c>
      <c r="AQ74" s="36">
        <f t="shared" si="38"/>
        <v>1.6</v>
      </c>
      <c r="AR74" s="36">
        <f t="shared" si="38"/>
        <v>1.6</v>
      </c>
      <c r="AS74" s="36">
        <f t="shared" si="38"/>
        <v>1.6</v>
      </c>
      <c r="AT74" s="36">
        <f t="shared" si="38"/>
        <v>1.6</v>
      </c>
      <c r="AU74" s="36">
        <f t="shared" si="38"/>
        <v>1.6</v>
      </c>
      <c r="AV74" s="36">
        <f t="shared" si="38"/>
        <v>1.6</v>
      </c>
      <c r="AW74" s="36">
        <f t="shared" si="38"/>
        <v>1.6</v>
      </c>
      <c r="AX74" s="36">
        <f t="shared" si="38"/>
        <v>1.6</v>
      </c>
      <c r="AY74" s="36">
        <f t="shared" si="38"/>
        <v>1.6</v>
      </c>
      <c r="AZ74" s="36">
        <f t="shared" si="38"/>
        <v>1.6</v>
      </c>
      <c r="BA74" s="36">
        <f t="shared" si="38"/>
        <v>1.6</v>
      </c>
      <c r="BB74" s="36">
        <f t="shared" si="38"/>
        <v>1.6</v>
      </c>
      <c r="BC74" s="36">
        <f t="shared" si="38"/>
        <v>1.6</v>
      </c>
      <c r="BD74" s="36">
        <f t="shared" si="38"/>
        <v>1.6</v>
      </c>
      <c r="BE74" s="36">
        <f t="shared" si="38"/>
        <v>1.6</v>
      </c>
      <c r="BF74" s="36">
        <f t="shared" si="38"/>
        <v>1.6</v>
      </c>
      <c r="BG74" s="36">
        <f t="shared" si="38"/>
        <v>1.6</v>
      </c>
      <c r="BH74" s="36">
        <f t="shared" si="38"/>
        <v>1.6</v>
      </c>
      <c r="BI74" s="36">
        <f t="shared" si="38"/>
        <v>1.6</v>
      </c>
      <c r="BJ74" s="36">
        <f t="shared" si="38"/>
        <v>1.6</v>
      </c>
      <c r="BK74" s="36">
        <f t="shared" si="38"/>
        <v>1.6</v>
      </c>
      <c r="BL74" s="36">
        <f t="shared" si="38"/>
        <v>1.6</v>
      </c>
      <c r="BM74" s="36">
        <f t="shared" si="38"/>
        <v>1.6</v>
      </c>
      <c r="BN74" s="36">
        <f t="shared" si="38"/>
        <v>1.6</v>
      </c>
      <c r="BO74" s="36">
        <f t="shared" si="38"/>
        <v>1.6</v>
      </c>
      <c r="BP74" s="36">
        <f t="shared" si="38"/>
        <v>1.6</v>
      </c>
      <c r="BQ74" s="36">
        <f t="shared" si="38"/>
        <v>1.6</v>
      </c>
      <c r="BR74" s="36">
        <f t="shared" si="38"/>
        <v>1.6</v>
      </c>
      <c r="BS74" s="36">
        <f t="shared" si="38"/>
        <v>1.6</v>
      </c>
      <c r="BT74" s="36">
        <f t="shared" ref="BT74:CD74" si="39">BS74</f>
        <v>1.6</v>
      </c>
      <c r="BU74" s="36">
        <f t="shared" si="39"/>
        <v>1.6</v>
      </c>
      <c r="BV74" s="36">
        <f t="shared" si="39"/>
        <v>1.6</v>
      </c>
      <c r="BW74" s="36">
        <f t="shared" si="39"/>
        <v>1.6</v>
      </c>
      <c r="BX74" s="36">
        <f t="shared" si="39"/>
        <v>1.6</v>
      </c>
      <c r="BY74" s="36">
        <f t="shared" si="39"/>
        <v>1.6</v>
      </c>
      <c r="BZ74" s="37">
        <f t="shared" si="39"/>
        <v>1.6</v>
      </c>
      <c r="CA74" s="37">
        <f t="shared" si="39"/>
        <v>1.6</v>
      </c>
      <c r="CB74" s="37">
        <f t="shared" si="39"/>
        <v>1.6</v>
      </c>
      <c r="CC74" s="37">
        <f t="shared" si="39"/>
        <v>1.6</v>
      </c>
      <c r="CD74" s="37">
        <f t="shared" si="39"/>
        <v>1.6</v>
      </c>
    </row>
    <row r="75" spans="1:82" s="25" customFormat="1" ht="21" customHeight="1" x14ac:dyDescent="0.3">
      <c r="A75" s="4" t="s">
        <v>98</v>
      </c>
      <c r="B75" s="7" t="s">
        <v>123</v>
      </c>
      <c r="C75" s="4" t="s">
        <v>126</v>
      </c>
      <c r="D75" s="32">
        <f>SUM(F75:CB75)</f>
        <v>14766629.425930936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116772.83083625659</v>
      </c>
      <c r="K75" s="8">
        <f t="shared" ref="K75:BV75" si="40">K73*POWER((1+(K74/100)),K66)</f>
        <v>122387.760217941</v>
      </c>
      <c r="L75" s="8">
        <f t="shared" si="40"/>
        <v>102775.74607036401</v>
      </c>
      <c r="M75" s="8">
        <f t="shared" si="40"/>
        <v>100552.74474795317</v>
      </c>
      <c r="N75" s="8">
        <f t="shared" si="40"/>
        <v>104781.11657837992</v>
      </c>
      <c r="O75" s="8">
        <f t="shared" si="40"/>
        <v>81173.931013270922</v>
      </c>
      <c r="P75" s="8">
        <f t="shared" si="40"/>
        <v>73008.631985444197</v>
      </c>
      <c r="Q75" s="8">
        <f t="shared" si="40"/>
        <v>68682.194534454917</v>
      </c>
      <c r="R75" s="8">
        <f t="shared" si="40"/>
        <v>68385.487454066068</v>
      </c>
      <c r="S75" s="8">
        <f t="shared" si="40"/>
        <v>69479.655253331119</v>
      </c>
      <c r="T75" s="8">
        <f t="shared" si="40"/>
        <v>70591.329737384425</v>
      </c>
      <c r="U75" s="8">
        <f t="shared" si="40"/>
        <v>71720.791013182577</v>
      </c>
      <c r="V75" s="8">
        <f t="shared" si="40"/>
        <v>40151.933450482138</v>
      </c>
      <c r="W75" s="8">
        <f t="shared" si="40"/>
        <v>40794.364385689849</v>
      </c>
      <c r="X75" s="8">
        <f t="shared" si="40"/>
        <v>10745.537759667635</v>
      </c>
      <c r="Y75" s="8">
        <f t="shared" si="40"/>
        <v>10917.466363822319</v>
      </c>
      <c r="Z75" s="8">
        <f t="shared" si="40"/>
        <v>11092.145825643478</v>
      </c>
      <c r="AA75" s="8">
        <f t="shared" si="40"/>
        <v>11269.620158853773</v>
      </c>
      <c r="AB75" s="8">
        <f t="shared" si="40"/>
        <v>11449.934081395431</v>
      </c>
      <c r="AC75" s="8">
        <f t="shared" si="40"/>
        <v>79770.055040213207</v>
      </c>
      <c r="AD75" s="8">
        <f t="shared" si="40"/>
        <v>177288.94732687387</v>
      </c>
      <c r="AE75" s="8">
        <f t="shared" si="40"/>
        <v>267615.13329066854</v>
      </c>
      <c r="AF75" s="8">
        <f t="shared" si="40"/>
        <v>360786.37123478903</v>
      </c>
      <c r="AG75" s="8">
        <f t="shared" si="40"/>
        <v>366558.95317454566</v>
      </c>
      <c r="AH75" s="8">
        <f t="shared" si="40"/>
        <v>280667.28426257387</v>
      </c>
      <c r="AI75" s="8">
        <f t="shared" si="40"/>
        <v>191933.24285340626</v>
      </c>
      <c r="AJ75" s="8">
        <f t="shared" si="40"/>
        <v>120716.87007656143</v>
      </c>
      <c r="AK75" s="8">
        <f t="shared" si="40"/>
        <v>162273.18830476358</v>
      </c>
      <c r="AL75" s="8">
        <f t="shared" si="40"/>
        <v>203211.31729848628</v>
      </c>
      <c r="AM75" s="8">
        <f t="shared" si="40"/>
        <v>208410.45968068903</v>
      </c>
      <c r="AN75" s="8">
        <f t="shared" si="40"/>
        <v>209766.10154926623</v>
      </c>
      <c r="AO75" s="8">
        <f t="shared" si="40"/>
        <v>213122.35917405449</v>
      </c>
      <c r="AP75" s="8">
        <f t="shared" si="40"/>
        <v>216532.31692083937</v>
      </c>
      <c r="AQ75" s="8">
        <f t="shared" si="40"/>
        <v>219996.83399157281</v>
      </c>
      <c r="AR75" s="8">
        <f t="shared" si="40"/>
        <v>223516.78333543794</v>
      </c>
      <c r="AS75" s="8">
        <f t="shared" si="40"/>
        <v>227093.05186880499</v>
      </c>
      <c r="AT75" s="8">
        <f t="shared" si="40"/>
        <v>232903.20617699553</v>
      </c>
      <c r="AU75" s="8">
        <f t="shared" si="40"/>
        <v>234418.16534988515</v>
      </c>
      <c r="AV75" s="8">
        <f t="shared" si="40"/>
        <v>238168.85599548329</v>
      </c>
      <c r="AW75" s="8">
        <f t="shared" si="40"/>
        <v>239696.73167545433</v>
      </c>
      <c r="AX75" s="8">
        <f t="shared" si="40"/>
        <v>243531.8793822616</v>
      </c>
      <c r="AY75" s="8">
        <f t="shared" si="40"/>
        <v>242715.46774852296</v>
      </c>
      <c r="AZ75" s="8">
        <f t="shared" si="40"/>
        <v>246598.91523249936</v>
      </c>
      <c r="BA75" s="8">
        <f t="shared" si="40"/>
        <v>250544.49787621934</v>
      </c>
      <c r="BB75" s="8">
        <f t="shared" si="40"/>
        <v>254553.2098422389</v>
      </c>
      <c r="BC75" s="8">
        <f t="shared" si="40"/>
        <v>258626.06119971469</v>
      </c>
      <c r="BD75" s="8">
        <f t="shared" si="40"/>
        <v>262764.07817891007</v>
      </c>
      <c r="BE75" s="8">
        <f t="shared" si="40"/>
        <v>266968.30342977273</v>
      </c>
      <c r="BF75" s="8">
        <f t="shared" si="40"/>
        <v>271239.79628464911</v>
      </c>
      <c r="BG75" s="8">
        <f t="shared" si="40"/>
        <v>275579.63302520348</v>
      </c>
      <c r="BH75" s="8">
        <f t="shared" si="40"/>
        <v>279988.90715360671</v>
      </c>
      <c r="BI75" s="8">
        <f t="shared" si="40"/>
        <v>284468.72966806439</v>
      </c>
      <c r="BJ75" s="8">
        <f t="shared" si="40"/>
        <v>289020.22934275342</v>
      </c>
      <c r="BK75" s="8">
        <f t="shared" si="40"/>
        <v>256582.61913690658</v>
      </c>
      <c r="BL75" s="8">
        <f t="shared" si="40"/>
        <v>304135.93121694651</v>
      </c>
      <c r="BM75" s="8">
        <f t="shared" si="40"/>
        <v>306059.22891530895</v>
      </c>
      <c r="BN75" s="8">
        <f t="shared" si="40"/>
        <v>328895.95599591284</v>
      </c>
      <c r="BO75" s="8">
        <f t="shared" si="40"/>
        <v>318969.27805130888</v>
      </c>
      <c r="BP75" s="8">
        <f t="shared" si="40"/>
        <v>330245.60148108471</v>
      </c>
      <c r="BQ75" s="8">
        <f t="shared" si="40"/>
        <v>329257.9510841319</v>
      </c>
      <c r="BR75" s="8">
        <f t="shared" si="40"/>
        <v>318596.2650490267</v>
      </c>
      <c r="BS75" s="8">
        <f t="shared" si="40"/>
        <v>336641.55750140361</v>
      </c>
      <c r="BT75" s="8">
        <f t="shared" si="40"/>
        <v>328872.90617444809</v>
      </c>
      <c r="BU75" s="8">
        <f t="shared" si="40"/>
        <v>350841.61630690127</v>
      </c>
      <c r="BV75" s="8">
        <f t="shared" si="40"/>
        <v>339481.03063601116</v>
      </c>
      <c r="BW75" s="8">
        <f t="shared" ref="BW75:BZ75" si="41">BW73*POWER((1+(BW74/100)),BW66)</f>
        <v>344912.7271261873</v>
      </c>
      <c r="BX75" s="8">
        <f t="shared" si="41"/>
        <v>350431.33076020627</v>
      </c>
      <c r="BY75" s="8">
        <f t="shared" si="41"/>
        <v>245666.380116135</v>
      </c>
      <c r="BZ75" s="33">
        <f t="shared" si="41"/>
        <v>249597.0421979932</v>
      </c>
      <c r="CA75" s="33">
        <f t="shared" ref="CA75:CD75" si="42">CA73*POWER((1+(CA74/100)),CA72)</f>
        <v>219831.42288382843</v>
      </c>
      <c r="CB75" s="33">
        <f t="shared" si="42"/>
        <v>219831.42288382843</v>
      </c>
      <c r="CC75" s="33">
        <f t="shared" si="42"/>
        <v>216645.46023333815</v>
      </c>
      <c r="CD75" s="33">
        <f t="shared" si="42"/>
        <v>0</v>
      </c>
    </row>
    <row r="76" spans="1:82" s="25" customFormat="1" ht="36.6" customHeight="1" x14ac:dyDescent="0.3">
      <c r="A76" s="4" t="s">
        <v>127</v>
      </c>
      <c r="B76" s="4" t="s">
        <v>96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BS76" si="43">G76</f>
        <v>1.97</v>
      </c>
      <c r="I76" s="36">
        <f t="shared" si="43"/>
        <v>1.97</v>
      </c>
      <c r="J76" s="36">
        <f t="shared" si="43"/>
        <v>1.97</v>
      </c>
      <c r="K76" s="36">
        <f t="shared" si="43"/>
        <v>1.97</v>
      </c>
      <c r="L76" s="36">
        <f t="shared" si="43"/>
        <v>1.97</v>
      </c>
      <c r="M76" s="36">
        <f t="shared" si="43"/>
        <v>1.97</v>
      </c>
      <c r="N76" s="36">
        <f t="shared" si="43"/>
        <v>1.97</v>
      </c>
      <c r="O76" s="36">
        <f t="shared" si="43"/>
        <v>1.97</v>
      </c>
      <c r="P76" s="36">
        <f t="shared" si="43"/>
        <v>1.97</v>
      </c>
      <c r="Q76" s="36">
        <f t="shared" si="43"/>
        <v>1.97</v>
      </c>
      <c r="R76" s="36">
        <f t="shared" si="43"/>
        <v>1.97</v>
      </c>
      <c r="S76" s="36">
        <f t="shared" si="43"/>
        <v>1.97</v>
      </c>
      <c r="T76" s="36">
        <f t="shared" si="43"/>
        <v>1.97</v>
      </c>
      <c r="U76" s="36">
        <f t="shared" si="43"/>
        <v>1.97</v>
      </c>
      <c r="V76" s="36">
        <f t="shared" si="43"/>
        <v>1.97</v>
      </c>
      <c r="W76" s="36">
        <f t="shared" si="43"/>
        <v>1.97</v>
      </c>
      <c r="X76" s="36">
        <f t="shared" si="43"/>
        <v>1.97</v>
      </c>
      <c r="Y76" s="36">
        <f t="shared" si="43"/>
        <v>1.97</v>
      </c>
      <c r="Z76" s="36">
        <f t="shared" si="43"/>
        <v>1.97</v>
      </c>
      <c r="AA76" s="36">
        <f t="shared" si="43"/>
        <v>1.97</v>
      </c>
      <c r="AB76" s="36">
        <f t="shared" si="43"/>
        <v>1.97</v>
      </c>
      <c r="AC76" s="36">
        <f t="shared" si="43"/>
        <v>1.97</v>
      </c>
      <c r="AD76" s="36">
        <f t="shared" si="43"/>
        <v>1.97</v>
      </c>
      <c r="AE76" s="36">
        <f t="shared" si="43"/>
        <v>1.97</v>
      </c>
      <c r="AF76" s="36">
        <f t="shared" si="43"/>
        <v>1.97</v>
      </c>
      <c r="AG76" s="36">
        <f t="shared" si="43"/>
        <v>1.97</v>
      </c>
      <c r="AH76" s="36">
        <f t="shared" si="43"/>
        <v>1.97</v>
      </c>
      <c r="AI76" s="36">
        <f t="shared" si="43"/>
        <v>1.97</v>
      </c>
      <c r="AJ76" s="36">
        <f t="shared" si="43"/>
        <v>1.97</v>
      </c>
      <c r="AK76" s="36">
        <f t="shared" si="43"/>
        <v>1.97</v>
      </c>
      <c r="AL76" s="36">
        <f t="shared" si="43"/>
        <v>1.97</v>
      </c>
      <c r="AM76" s="36">
        <f t="shared" si="43"/>
        <v>1.97</v>
      </c>
      <c r="AN76" s="36">
        <f t="shared" si="43"/>
        <v>1.97</v>
      </c>
      <c r="AO76" s="36">
        <f t="shared" si="43"/>
        <v>1.97</v>
      </c>
      <c r="AP76" s="36">
        <f t="shared" si="43"/>
        <v>1.97</v>
      </c>
      <c r="AQ76" s="36">
        <f t="shared" si="43"/>
        <v>1.97</v>
      </c>
      <c r="AR76" s="36">
        <f t="shared" si="43"/>
        <v>1.97</v>
      </c>
      <c r="AS76" s="36">
        <f t="shared" si="43"/>
        <v>1.97</v>
      </c>
      <c r="AT76" s="36">
        <f t="shared" si="43"/>
        <v>1.97</v>
      </c>
      <c r="AU76" s="36">
        <f t="shared" si="43"/>
        <v>1.97</v>
      </c>
      <c r="AV76" s="36">
        <f t="shared" si="43"/>
        <v>1.97</v>
      </c>
      <c r="AW76" s="36">
        <f t="shared" si="43"/>
        <v>1.97</v>
      </c>
      <c r="AX76" s="36">
        <f t="shared" si="43"/>
        <v>1.97</v>
      </c>
      <c r="AY76" s="36">
        <f t="shared" si="43"/>
        <v>1.97</v>
      </c>
      <c r="AZ76" s="36">
        <f t="shared" si="43"/>
        <v>1.97</v>
      </c>
      <c r="BA76" s="36">
        <f t="shared" si="43"/>
        <v>1.97</v>
      </c>
      <c r="BB76" s="36">
        <f t="shared" si="43"/>
        <v>1.97</v>
      </c>
      <c r="BC76" s="36">
        <f t="shared" si="43"/>
        <v>1.97</v>
      </c>
      <c r="BD76" s="36">
        <f t="shared" si="43"/>
        <v>1.97</v>
      </c>
      <c r="BE76" s="36">
        <f t="shared" si="43"/>
        <v>1.97</v>
      </c>
      <c r="BF76" s="36">
        <f t="shared" si="43"/>
        <v>1.97</v>
      </c>
      <c r="BG76" s="36">
        <f t="shared" si="43"/>
        <v>1.97</v>
      </c>
      <c r="BH76" s="36">
        <f t="shared" si="43"/>
        <v>1.97</v>
      </c>
      <c r="BI76" s="36">
        <f t="shared" si="43"/>
        <v>1.97</v>
      </c>
      <c r="BJ76" s="36">
        <f t="shared" si="43"/>
        <v>1.97</v>
      </c>
      <c r="BK76" s="36">
        <f t="shared" si="43"/>
        <v>1.97</v>
      </c>
      <c r="BL76" s="36">
        <f t="shared" si="43"/>
        <v>1.97</v>
      </c>
      <c r="BM76" s="36">
        <f t="shared" si="43"/>
        <v>1.97</v>
      </c>
      <c r="BN76" s="36">
        <f t="shared" si="43"/>
        <v>1.97</v>
      </c>
      <c r="BO76" s="36">
        <f t="shared" si="43"/>
        <v>1.97</v>
      </c>
      <c r="BP76" s="36">
        <f t="shared" si="43"/>
        <v>1.97</v>
      </c>
      <c r="BQ76" s="36">
        <f t="shared" si="43"/>
        <v>1.97</v>
      </c>
      <c r="BR76" s="36">
        <f t="shared" si="43"/>
        <v>1.97</v>
      </c>
      <c r="BS76" s="36">
        <f t="shared" si="43"/>
        <v>1.97</v>
      </c>
      <c r="BT76" s="36">
        <f t="shared" ref="BT76:CD76" si="44">BS76</f>
        <v>1.97</v>
      </c>
      <c r="BU76" s="36">
        <f t="shared" si="44"/>
        <v>1.97</v>
      </c>
      <c r="BV76" s="36">
        <f t="shared" si="44"/>
        <v>1.97</v>
      </c>
      <c r="BW76" s="36">
        <f t="shared" si="44"/>
        <v>1.97</v>
      </c>
      <c r="BX76" s="36">
        <f t="shared" si="44"/>
        <v>1.97</v>
      </c>
      <c r="BY76" s="36">
        <f t="shared" si="44"/>
        <v>1.97</v>
      </c>
      <c r="BZ76" s="37">
        <f t="shared" si="44"/>
        <v>1.97</v>
      </c>
      <c r="CA76" s="37">
        <f t="shared" si="44"/>
        <v>1.97</v>
      </c>
      <c r="CB76" s="37">
        <f t="shared" si="44"/>
        <v>1.97</v>
      </c>
      <c r="CC76" s="37">
        <f t="shared" si="44"/>
        <v>1.97</v>
      </c>
      <c r="CD76" s="37">
        <f t="shared" si="44"/>
        <v>1.97</v>
      </c>
    </row>
    <row r="77" spans="1:82" s="25" customFormat="1" ht="21" customHeight="1" x14ac:dyDescent="0.3">
      <c r="A77" s="4" t="s">
        <v>98</v>
      </c>
      <c r="B77" s="7" t="s">
        <v>123</v>
      </c>
      <c r="C77" s="4" t="s">
        <v>128</v>
      </c>
      <c r="D77" s="32">
        <f>SUM(F77:CB77)</f>
        <v>46371270.70241534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150481.55125877864</v>
      </c>
      <c r="K77" s="8">
        <f t="shared" ref="K77:BV77" si="45">K75*POWER((1+(K76/100)),K66)</f>
        <v>160824.36940547399</v>
      </c>
      <c r="L77" s="8">
        <f t="shared" si="45"/>
        <v>137713.6305101364</v>
      </c>
      <c r="M77" s="8">
        <f t="shared" si="45"/>
        <v>137389.21392028933</v>
      </c>
      <c r="N77" s="8">
        <f t="shared" si="45"/>
        <v>145986.98865381678</v>
      </c>
      <c r="O77" s="8">
        <f t="shared" si="45"/>
        <v>115324.11367628105</v>
      </c>
      <c r="P77" s="8">
        <f t="shared" si="45"/>
        <v>105766.99792685857</v>
      </c>
      <c r="Q77" s="8">
        <f t="shared" si="45"/>
        <v>101459.4606579574</v>
      </c>
      <c r="R77" s="8">
        <f t="shared" si="45"/>
        <v>103011.27255693695</v>
      </c>
      <c r="S77" s="8">
        <f t="shared" si="45"/>
        <v>106721.24414032952</v>
      </c>
      <c r="T77" s="8">
        <f t="shared" si="45"/>
        <v>110564.83109229234</v>
      </c>
      <c r="U77" s="8">
        <f t="shared" si="45"/>
        <v>114546.84559704748</v>
      </c>
      <c r="V77" s="8">
        <f t="shared" si="45"/>
        <v>65390.844389102975</v>
      </c>
      <c r="W77" s="8">
        <f t="shared" si="45"/>
        <v>67745.908727945382</v>
      </c>
      <c r="X77" s="8">
        <f t="shared" si="45"/>
        <v>18196.316231842538</v>
      </c>
      <c r="Y77" s="8">
        <f t="shared" si="45"/>
        <v>18851.660200195602</v>
      </c>
      <c r="Z77" s="8">
        <f t="shared" si="45"/>
        <v>19530.606512637685</v>
      </c>
      <c r="AA77" s="8">
        <f t="shared" si="45"/>
        <v>20234.005212311637</v>
      </c>
      <c r="AB77" s="8">
        <f t="shared" si="45"/>
        <v>20962.736956834076</v>
      </c>
      <c r="AC77" s="8">
        <f t="shared" si="45"/>
        <v>148921.46825747556</v>
      </c>
      <c r="AD77" s="8">
        <f t="shared" si="45"/>
        <v>337498.22907732357</v>
      </c>
      <c r="AE77" s="8">
        <f t="shared" si="45"/>
        <v>519484.89587010961</v>
      </c>
      <c r="AF77" s="8">
        <f t="shared" si="45"/>
        <v>714142.36792572506</v>
      </c>
      <c r="AG77" s="8">
        <f t="shared" si="45"/>
        <v>739862.34813504387</v>
      </c>
      <c r="AH77" s="8">
        <f t="shared" si="45"/>
        <v>577658.68414392823</v>
      </c>
      <c r="AI77" s="8">
        <f t="shared" si="45"/>
        <v>402811.75387459231</v>
      </c>
      <c r="AJ77" s="8">
        <f t="shared" si="45"/>
        <v>258340.39508502738</v>
      </c>
      <c r="AK77" s="8">
        <f t="shared" si="45"/>
        <v>354114.36220092396</v>
      </c>
      <c r="AL77" s="8">
        <f t="shared" si="45"/>
        <v>452185.9691688029</v>
      </c>
      <c r="AM77" s="8">
        <f t="shared" si="45"/>
        <v>472891.08009019238</v>
      </c>
      <c r="AN77" s="8">
        <f t="shared" si="45"/>
        <v>485343.63339525985</v>
      </c>
      <c r="AO77" s="8">
        <f t="shared" si="45"/>
        <v>502823.38142071693</v>
      </c>
      <c r="AP77" s="8">
        <f t="shared" si="45"/>
        <v>520932.66606726032</v>
      </c>
      <c r="AQ77" s="8">
        <f t="shared" si="45"/>
        <v>539694.16022220592</v>
      </c>
      <c r="AR77" s="8">
        <f t="shared" si="45"/>
        <v>559131.35334144055</v>
      </c>
      <c r="AS77" s="8">
        <f t="shared" si="45"/>
        <v>579268.58085830347</v>
      </c>
      <c r="AT77" s="8">
        <f t="shared" si="45"/>
        <v>605792.66837475996</v>
      </c>
      <c r="AU77" s="8">
        <f t="shared" si="45"/>
        <v>621744.89461112081</v>
      </c>
      <c r="AV77" s="8">
        <f t="shared" si="45"/>
        <v>644137.1613395192</v>
      </c>
      <c r="AW77" s="8">
        <f t="shared" si="45"/>
        <v>661040.26842851331</v>
      </c>
      <c r="AX77" s="8">
        <f t="shared" si="45"/>
        <v>684847.76590401994</v>
      </c>
      <c r="AY77" s="8">
        <f t="shared" si="45"/>
        <v>695998.1676356995</v>
      </c>
      <c r="AZ77" s="8">
        <f t="shared" si="45"/>
        <v>721064.68084273289</v>
      </c>
      <c r="BA77" s="8">
        <f t="shared" si="45"/>
        <v>747033.96953622019</v>
      </c>
      <c r="BB77" s="8">
        <f t="shared" si="45"/>
        <v>773938.54735586117</v>
      </c>
      <c r="BC77" s="8">
        <f t="shared" si="45"/>
        <v>801812.09892659192</v>
      </c>
      <c r="BD77" s="8">
        <f t="shared" si="45"/>
        <v>830689.52203185286</v>
      </c>
      <c r="BE77" s="8">
        <f t="shared" si="45"/>
        <v>860606.97130573483</v>
      </c>
      <c r="BF77" s="8">
        <f t="shared" si="45"/>
        <v>891601.90349870513</v>
      </c>
      <c r="BG77" s="8">
        <f t="shared" si="45"/>
        <v>923713.12437359174</v>
      </c>
      <c r="BH77" s="8">
        <f t="shared" si="45"/>
        <v>956980.83729053137</v>
      </c>
      <c r="BI77" s="8">
        <f t="shared" si="45"/>
        <v>991446.69354171725</v>
      </c>
      <c r="BJ77" s="8">
        <f t="shared" si="45"/>
        <v>1027153.8444989609</v>
      </c>
      <c r="BK77" s="8">
        <f t="shared" si="45"/>
        <v>929837.18065575161</v>
      </c>
      <c r="BL77" s="8">
        <f t="shared" si="45"/>
        <v>1123879.6947985883</v>
      </c>
      <c r="BM77" s="8">
        <f t="shared" si="45"/>
        <v>1153267.3377657207</v>
      </c>
      <c r="BN77" s="8">
        <f t="shared" si="45"/>
        <v>1263733.4045650992</v>
      </c>
      <c r="BO77" s="8">
        <f t="shared" si="45"/>
        <v>1249735.7878827739</v>
      </c>
      <c r="BP77" s="8">
        <f t="shared" si="45"/>
        <v>1319407.0869396827</v>
      </c>
      <c r="BQ77" s="8">
        <f t="shared" si="45"/>
        <v>1341375.7821589666</v>
      </c>
      <c r="BR77" s="8">
        <f t="shared" si="45"/>
        <v>1323510.1897415032</v>
      </c>
      <c r="BS77" s="8">
        <f t="shared" si="45"/>
        <v>1426023.740884165</v>
      </c>
      <c r="BT77" s="8">
        <f t="shared" si="45"/>
        <v>1420559.8760739001</v>
      </c>
      <c r="BU77" s="8">
        <f t="shared" si="45"/>
        <v>1545307.7053288112</v>
      </c>
      <c r="BV77" s="8">
        <f t="shared" si="45"/>
        <v>1524725.9727597805</v>
      </c>
      <c r="BW77" s="8">
        <f t="shared" ref="BW77:BZ77" si="46">BW75*POWER((1+(BW76/100)),BW66)</f>
        <v>1579639.2836139183</v>
      </c>
      <c r="BX77" s="8">
        <f t="shared" si="46"/>
        <v>1636530.3083411301</v>
      </c>
      <c r="BY77" s="8">
        <f t="shared" si="46"/>
        <v>1169874.4895444473</v>
      </c>
      <c r="BZ77" s="33">
        <f t="shared" si="46"/>
        <v>1212007.7532602889</v>
      </c>
      <c r="CA77" s="33">
        <f t="shared" ref="CA77:CD77" si="47">CA75*POWER((1+(CA76/100)),CA72)</f>
        <v>913222.03092163731</v>
      </c>
      <c r="CB77" s="33">
        <f t="shared" si="47"/>
        <v>913222.03092163731</v>
      </c>
      <c r="CC77" s="33">
        <f t="shared" si="47"/>
        <v>899986.92902422219</v>
      </c>
      <c r="CD77" s="33">
        <f t="shared" si="47"/>
        <v>0</v>
      </c>
    </row>
    <row r="78" spans="1:82" s="44" customFormat="1" ht="21" customHeight="1" x14ac:dyDescent="0.3">
      <c r="A78" s="38"/>
      <c r="B78" s="38" t="s">
        <v>121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</row>
    <row r="79" spans="1:82" s="25" customFormat="1" ht="37.200000000000003" customHeight="1" x14ac:dyDescent="0.3">
      <c r="A79" s="31" t="s">
        <v>130</v>
      </c>
      <c r="B79" s="7" t="s">
        <v>123</v>
      </c>
      <c r="C79" s="4" t="s">
        <v>124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>CH51*1000</f>
        <v>0</v>
      </c>
      <c r="CB79" s="34">
        <f t="shared" ref="CB79:CD79" si="48">CI51*1000</f>
        <v>0</v>
      </c>
      <c r="CC79" s="34">
        <f t="shared" si="48"/>
        <v>0</v>
      </c>
      <c r="CD79" s="34">
        <f t="shared" si="48"/>
        <v>0</v>
      </c>
    </row>
    <row r="80" spans="1:82" s="25" customFormat="1" ht="21" customHeight="1" x14ac:dyDescent="0.3">
      <c r="A80" s="4" t="s">
        <v>125</v>
      </c>
      <c r="B80" s="4" t="s">
        <v>96</v>
      </c>
      <c r="C80" s="36">
        <v>1.6</v>
      </c>
      <c r="D80" s="32"/>
      <c r="E80" s="32"/>
      <c r="F80" s="36">
        <f>C80</f>
        <v>1.6</v>
      </c>
      <c r="G80" s="36">
        <f>F80</f>
        <v>1.6</v>
      </c>
      <c r="H80" s="36">
        <f t="shared" ref="H80:BS80" si="49">G80</f>
        <v>1.6</v>
      </c>
      <c r="I80" s="36">
        <f t="shared" si="49"/>
        <v>1.6</v>
      </c>
      <c r="J80" s="36">
        <f t="shared" si="49"/>
        <v>1.6</v>
      </c>
      <c r="K80" s="36">
        <f t="shared" si="49"/>
        <v>1.6</v>
      </c>
      <c r="L80" s="36">
        <f t="shared" si="49"/>
        <v>1.6</v>
      </c>
      <c r="M80" s="36">
        <f t="shared" si="49"/>
        <v>1.6</v>
      </c>
      <c r="N80" s="36">
        <f t="shared" si="49"/>
        <v>1.6</v>
      </c>
      <c r="O80" s="36">
        <f t="shared" si="49"/>
        <v>1.6</v>
      </c>
      <c r="P80" s="36">
        <f t="shared" si="49"/>
        <v>1.6</v>
      </c>
      <c r="Q80" s="36">
        <f t="shared" si="49"/>
        <v>1.6</v>
      </c>
      <c r="R80" s="36">
        <f t="shared" si="49"/>
        <v>1.6</v>
      </c>
      <c r="S80" s="36">
        <f t="shared" si="49"/>
        <v>1.6</v>
      </c>
      <c r="T80" s="36">
        <f t="shared" si="49"/>
        <v>1.6</v>
      </c>
      <c r="U80" s="36">
        <f t="shared" si="49"/>
        <v>1.6</v>
      </c>
      <c r="V80" s="36">
        <f t="shared" si="49"/>
        <v>1.6</v>
      </c>
      <c r="W80" s="36">
        <f t="shared" si="49"/>
        <v>1.6</v>
      </c>
      <c r="X80" s="36">
        <f t="shared" si="49"/>
        <v>1.6</v>
      </c>
      <c r="Y80" s="36">
        <f t="shared" si="49"/>
        <v>1.6</v>
      </c>
      <c r="Z80" s="36">
        <f t="shared" si="49"/>
        <v>1.6</v>
      </c>
      <c r="AA80" s="36">
        <f t="shared" si="49"/>
        <v>1.6</v>
      </c>
      <c r="AB80" s="36">
        <f t="shared" si="49"/>
        <v>1.6</v>
      </c>
      <c r="AC80" s="36">
        <f t="shared" si="49"/>
        <v>1.6</v>
      </c>
      <c r="AD80" s="36">
        <f t="shared" si="49"/>
        <v>1.6</v>
      </c>
      <c r="AE80" s="36">
        <f t="shared" si="49"/>
        <v>1.6</v>
      </c>
      <c r="AF80" s="36">
        <f t="shared" si="49"/>
        <v>1.6</v>
      </c>
      <c r="AG80" s="36">
        <f t="shared" si="49"/>
        <v>1.6</v>
      </c>
      <c r="AH80" s="36">
        <f t="shared" si="49"/>
        <v>1.6</v>
      </c>
      <c r="AI80" s="36">
        <f t="shared" si="49"/>
        <v>1.6</v>
      </c>
      <c r="AJ80" s="36">
        <f t="shared" si="49"/>
        <v>1.6</v>
      </c>
      <c r="AK80" s="36">
        <f t="shared" si="49"/>
        <v>1.6</v>
      </c>
      <c r="AL80" s="36">
        <f t="shared" si="49"/>
        <v>1.6</v>
      </c>
      <c r="AM80" s="36">
        <f t="shared" si="49"/>
        <v>1.6</v>
      </c>
      <c r="AN80" s="36">
        <f t="shared" si="49"/>
        <v>1.6</v>
      </c>
      <c r="AO80" s="36">
        <f t="shared" si="49"/>
        <v>1.6</v>
      </c>
      <c r="AP80" s="36">
        <f t="shared" si="49"/>
        <v>1.6</v>
      </c>
      <c r="AQ80" s="36">
        <f t="shared" si="49"/>
        <v>1.6</v>
      </c>
      <c r="AR80" s="36">
        <f t="shared" si="49"/>
        <v>1.6</v>
      </c>
      <c r="AS80" s="36">
        <f t="shared" si="49"/>
        <v>1.6</v>
      </c>
      <c r="AT80" s="36">
        <f t="shared" si="49"/>
        <v>1.6</v>
      </c>
      <c r="AU80" s="36">
        <f t="shared" si="49"/>
        <v>1.6</v>
      </c>
      <c r="AV80" s="36">
        <f t="shared" si="49"/>
        <v>1.6</v>
      </c>
      <c r="AW80" s="36">
        <f t="shared" si="49"/>
        <v>1.6</v>
      </c>
      <c r="AX80" s="36">
        <f t="shared" si="49"/>
        <v>1.6</v>
      </c>
      <c r="AY80" s="36">
        <f t="shared" si="49"/>
        <v>1.6</v>
      </c>
      <c r="AZ80" s="36">
        <f t="shared" si="49"/>
        <v>1.6</v>
      </c>
      <c r="BA80" s="36">
        <f t="shared" si="49"/>
        <v>1.6</v>
      </c>
      <c r="BB80" s="36">
        <f t="shared" si="49"/>
        <v>1.6</v>
      </c>
      <c r="BC80" s="36">
        <f t="shared" si="49"/>
        <v>1.6</v>
      </c>
      <c r="BD80" s="36">
        <f t="shared" si="49"/>
        <v>1.6</v>
      </c>
      <c r="BE80" s="36">
        <f t="shared" si="49"/>
        <v>1.6</v>
      </c>
      <c r="BF80" s="36">
        <f t="shared" si="49"/>
        <v>1.6</v>
      </c>
      <c r="BG80" s="36">
        <f t="shared" si="49"/>
        <v>1.6</v>
      </c>
      <c r="BH80" s="36">
        <f t="shared" si="49"/>
        <v>1.6</v>
      </c>
      <c r="BI80" s="36">
        <f t="shared" si="49"/>
        <v>1.6</v>
      </c>
      <c r="BJ80" s="36">
        <f t="shared" si="49"/>
        <v>1.6</v>
      </c>
      <c r="BK80" s="36">
        <f t="shared" si="49"/>
        <v>1.6</v>
      </c>
      <c r="BL80" s="36">
        <f t="shared" si="49"/>
        <v>1.6</v>
      </c>
      <c r="BM80" s="36">
        <f t="shared" si="49"/>
        <v>1.6</v>
      </c>
      <c r="BN80" s="36">
        <f t="shared" si="49"/>
        <v>1.6</v>
      </c>
      <c r="BO80" s="36">
        <f t="shared" si="49"/>
        <v>1.6</v>
      </c>
      <c r="BP80" s="36">
        <f t="shared" si="49"/>
        <v>1.6</v>
      </c>
      <c r="BQ80" s="36">
        <f t="shared" si="49"/>
        <v>1.6</v>
      </c>
      <c r="BR80" s="36">
        <f t="shared" si="49"/>
        <v>1.6</v>
      </c>
      <c r="BS80" s="36">
        <f t="shared" si="49"/>
        <v>1.6</v>
      </c>
      <c r="BT80" s="36">
        <f t="shared" ref="BT80:CD80" si="50">BS80</f>
        <v>1.6</v>
      </c>
      <c r="BU80" s="36">
        <f t="shared" si="50"/>
        <v>1.6</v>
      </c>
      <c r="BV80" s="36">
        <f t="shared" si="50"/>
        <v>1.6</v>
      </c>
      <c r="BW80" s="36">
        <f t="shared" si="50"/>
        <v>1.6</v>
      </c>
      <c r="BX80" s="36">
        <f t="shared" si="50"/>
        <v>1.6</v>
      </c>
      <c r="BY80" s="36">
        <f t="shared" si="50"/>
        <v>1.6</v>
      </c>
      <c r="BZ80" s="37">
        <f t="shared" si="50"/>
        <v>1.6</v>
      </c>
      <c r="CA80" s="37">
        <f t="shared" si="50"/>
        <v>1.6</v>
      </c>
      <c r="CB80" s="37">
        <f t="shared" si="50"/>
        <v>1.6</v>
      </c>
      <c r="CC80" s="37">
        <f t="shared" si="50"/>
        <v>1.6</v>
      </c>
      <c r="CD80" s="37">
        <f t="shared" si="50"/>
        <v>1.6</v>
      </c>
    </row>
    <row r="81" spans="1:82" s="25" customFormat="1" ht="21" customHeight="1" x14ac:dyDescent="0.3">
      <c r="A81" s="4" t="s">
        <v>98</v>
      </c>
      <c r="B81" s="7" t="s">
        <v>123</v>
      </c>
      <c r="C81" s="4" t="s">
        <v>126</v>
      </c>
      <c r="D81" s="32">
        <f>SUM(F81:CB81)</f>
        <v>3820351.8082548659</v>
      </c>
      <c r="E81" s="32"/>
      <c r="F81" s="8">
        <f t="shared" ref="F81:J81" si="51">F79*POWER((1+(F80/100)),F66)</f>
        <v>77289.086490062837</v>
      </c>
      <c r="G81" s="8">
        <f t="shared" si="51"/>
        <v>62117.354168909013</v>
      </c>
      <c r="H81" s="8">
        <f t="shared" si="51"/>
        <v>63111.23183561155</v>
      </c>
      <c r="I81" s="8">
        <f t="shared" si="51"/>
        <v>64121.011544981338</v>
      </c>
      <c r="J81" s="8">
        <f t="shared" si="51"/>
        <v>65146.947729701045</v>
      </c>
      <c r="K81" s="8">
        <f>K79*POWER((1+(K80/100)),K66)</f>
        <v>66189.298893376254</v>
      </c>
      <c r="L81" s="8">
        <f t="shared" ref="L81:BW81" si="52">L79*POWER((1+(L80/100)),L66)</f>
        <v>67248.327675670269</v>
      </c>
      <c r="M81" s="8">
        <f t="shared" si="52"/>
        <v>68324.300918481007</v>
      </c>
      <c r="N81" s="8">
        <f t="shared" si="52"/>
        <v>69417.489733176699</v>
      </c>
      <c r="O81" s="8">
        <f t="shared" si="52"/>
        <v>70528.169568907528</v>
      </c>
      <c r="P81" s="8">
        <f t="shared" si="52"/>
        <v>71656.620282010044</v>
      </c>
      <c r="Q81" s="8">
        <f t="shared" si="52"/>
        <v>72803.126206522211</v>
      </c>
      <c r="R81" s="8">
        <f t="shared" si="52"/>
        <v>73967.976225826555</v>
      </c>
      <c r="S81" s="8">
        <f t="shared" si="52"/>
        <v>75151.463845439779</v>
      </c>
      <c r="T81" s="8">
        <f t="shared" si="52"/>
        <v>76353.887266966834</v>
      </c>
      <c r="U81" s="8">
        <f t="shared" si="52"/>
        <v>77575.549463238305</v>
      </c>
      <c r="V81" s="8">
        <f t="shared" si="52"/>
        <v>78816.758254650122</v>
      </c>
      <c r="W81" s="8">
        <f t="shared" si="52"/>
        <v>80077.826386724526</v>
      </c>
      <c r="X81" s="8">
        <f t="shared" si="52"/>
        <v>81359.071608912098</v>
      </c>
      <c r="Y81" s="8">
        <f t="shared" si="52"/>
        <v>82660.816754654705</v>
      </c>
      <c r="Z81" s="8">
        <f t="shared" si="52"/>
        <v>83983.389822729194</v>
      </c>
      <c r="AA81" s="8">
        <f t="shared" si="52"/>
        <v>85327.124059892856</v>
      </c>
      <c r="AB81" s="8">
        <f t="shared" si="52"/>
        <v>86692.358044851135</v>
      </c>
      <c r="AC81" s="8">
        <f t="shared" si="52"/>
        <v>88079.435773568752</v>
      </c>
      <c r="AD81" s="8">
        <f t="shared" si="52"/>
        <v>89488.706745945849</v>
      </c>
      <c r="AE81" s="8">
        <f t="shared" si="52"/>
        <v>90920.526053880982</v>
      </c>
      <c r="AF81" s="8">
        <f t="shared" si="52"/>
        <v>92375.254470743079</v>
      </c>
      <c r="AG81" s="8">
        <f t="shared" si="52"/>
        <v>93853.258542274983</v>
      </c>
      <c r="AH81" s="8">
        <f t="shared" si="52"/>
        <v>95354.910678951375</v>
      </c>
      <c r="AI81" s="8">
        <f t="shared" si="52"/>
        <v>96880.589249814599</v>
      </c>
      <c r="AJ81" s="8">
        <f t="shared" si="52"/>
        <v>98430.678677811637</v>
      </c>
      <c r="AK81" s="8">
        <f t="shared" si="52"/>
        <v>100005.56953665662</v>
      </c>
      <c r="AL81" s="8">
        <f t="shared" si="52"/>
        <v>101605.65864924314</v>
      </c>
      <c r="AM81" s="8">
        <f t="shared" si="52"/>
        <v>103231.34918763103</v>
      </c>
      <c r="AN81" s="8">
        <f t="shared" si="52"/>
        <v>104883.05077463311</v>
      </c>
      <c r="AO81" s="8">
        <f t="shared" si="52"/>
        <v>186984.7113508214</v>
      </c>
      <c r="AP81" s="8">
        <f t="shared" si="52"/>
        <v>189976.46673243455</v>
      </c>
      <c r="AQ81" s="8">
        <f t="shared" si="52"/>
        <v>193016.0902001535</v>
      </c>
      <c r="AR81" s="8">
        <f t="shared" si="52"/>
        <v>196104.34764335593</v>
      </c>
      <c r="AS81" s="8">
        <f t="shared" si="52"/>
        <v>199242.01720564967</v>
      </c>
      <c r="AT81" s="8">
        <f t="shared" si="52"/>
        <v>0</v>
      </c>
      <c r="AU81" s="8">
        <f t="shared" si="52"/>
        <v>0</v>
      </c>
      <c r="AV81" s="8">
        <f t="shared" si="52"/>
        <v>0</v>
      </c>
      <c r="AW81" s="8">
        <f t="shared" si="52"/>
        <v>0</v>
      </c>
      <c r="AX81" s="8">
        <f t="shared" si="52"/>
        <v>0</v>
      </c>
      <c r="AY81" s="8">
        <f t="shared" si="52"/>
        <v>0</v>
      </c>
      <c r="AZ81" s="8">
        <f t="shared" si="52"/>
        <v>0</v>
      </c>
      <c r="BA81" s="8">
        <f t="shared" si="52"/>
        <v>0</v>
      </c>
      <c r="BB81" s="8">
        <f t="shared" si="52"/>
        <v>0</v>
      </c>
      <c r="BC81" s="8">
        <f t="shared" si="52"/>
        <v>0</v>
      </c>
      <c r="BD81" s="8">
        <f t="shared" si="52"/>
        <v>0</v>
      </c>
      <c r="BE81" s="8">
        <f t="shared" si="52"/>
        <v>0</v>
      </c>
      <c r="BF81" s="8">
        <f t="shared" si="52"/>
        <v>0</v>
      </c>
      <c r="BG81" s="8">
        <f t="shared" si="52"/>
        <v>0</v>
      </c>
      <c r="BH81" s="8">
        <f t="shared" si="52"/>
        <v>0</v>
      </c>
      <c r="BI81" s="8">
        <f t="shared" si="52"/>
        <v>0</v>
      </c>
      <c r="BJ81" s="8">
        <f t="shared" si="52"/>
        <v>0</v>
      </c>
      <c r="BK81" s="8">
        <f t="shared" si="52"/>
        <v>0</v>
      </c>
      <c r="BL81" s="8">
        <f t="shared" si="52"/>
        <v>0</v>
      </c>
      <c r="BM81" s="8">
        <f t="shared" si="52"/>
        <v>0</v>
      </c>
      <c r="BN81" s="8">
        <f t="shared" si="52"/>
        <v>0</v>
      </c>
      <c r="BO81" s="8">
        <f t="shared" si="52"/>
        <v>0</v>
      </c>
      <c r="BP81" s="8">
        <f t="shared" si="52"/>
        <v>0</v>
      </c>
      <c r="BQ81" s="8">
        <f t="shared" si="52"/>
        <v>0</v>
      </c>
      <c r="BR81" s="8">
        <f t="shared" si="52"/>
        <v>0</v>
      </c>
      <c r="BS81" s="8">
        <f t="shared" si="52"/>
        <v>0</v>
      </c>
      <c r="BT81" s="8">
        <f t="shared" si="52"/>
        <v>0</v>
      </c>
      <c r="BU81" s="8">
        <f t="shared" si="52"/>
        <v>0</v>
      </c>
      <c r="BV81" s="8">
        <f t="shared" si="52"/>
        <v>0</v>
      </c>
      <c r="BW81" s="8">
        <f t="shared" si="52"/>
        <v>0</v>
      </c>
      <c r="BX81" s="8">
        <f t="shared" ref="BX81:BZ81" si="53">BX79*POWER((1+(BX80/100)),BX66)</f>
        <v>0</v>
      </c>
      <c r="BY81" s="8">
        <f t="shared" si="53"/>
        <v>0</v>
      </c>
      <c r="BZ81" s="33">
        <f t="shared" si="53"/>
        <v>0</v>
      </c>
      <c r="CA81" s="33">
        <f t="shared" ref="CA81:CD81" si="54">CA79*POWER((1+(CA80/100)),CA78)</f>
        <v>0</v>
      </c>
      <c r="CB81" s="33">
        <f t="shared" si="54"/>
        <v>0</v>
      </c>
      <c r="CC81" s="33">
        <f t="shared" si="54"/>
        <v>0</v>
      </c>
      <c r="CD81" s="33">
        <f t="shared" si="54"/>
        <v>0</v>
      </c>
    </row>
    <row r="82" spans="1:82" s="25" customFormat="1" ht="30.6" customHeight="1" x14ac:dyDescent="0.3">
      <c r="A82" s="4" t="s">
        <v>127</v>
      </c>
      <c r="B82" s="4" t="s">
        <v>96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BS82" si="55">G82</f>
        <v>1.97</v>
      </c>
      <c r="I82" s="36">
        <f t="shared" si="55"/>
        <v>1.97</v>
      </c>
      <c r="J82" s="36">
        <f t="shared" si="55"/>
        <v>1.97</v>
      </c>
      <c r="K82" s="36">
        <f t="shared" si="55"/>
        <v>1.97</v>
      </c>
      <c r="L82" s="36">
        <f t="shared" si="55"/>
        <v>1.97</v>
      </c>
      <c r="M82" s="36">
        <f t="shared" si="55"/>
        <v>1.97</v>
      </c>
      <c r="N82" s="36">
        <f t="shared" si="55"/>
        <v>1.97</v>
      </c>
      <c r="O82" s="36">
        <f t="shared" si="55"/>
        <v>1.97</v>
      </c>
      <c r="P82" s="36">
        <f t="shared" si="55"/>
        <v>1.97</v>
      </c>
      <c r="Q82" s="36">
        <f t="shared" si="55"/>
        <v>1.97</v>
      </c>
      <c r="R82" s="36">
        <f t="shared" si="55"/>
        <v>1.97</v>
      </c>
      <c r="S82" s="36">
        <f t="shared" si="55"/>
        <v>1.97</v>
      </c>
      <c r="T82" s="36">
        <f t="shared" si="55"/>
        <v>1.97</v>
      </c>
      <c r="U82" s="36">
        <f t="shared" si="55"/>
        <v>1.97</v>
      </c>
      <c r="V82" s="36">
        <f t="shared" si="55"/>
        <v>1.97</v>
      </c>
      <c r="W82" s="36">
        <f t="shared" si="55"/>
        <v>1.97</v>
      </c>
      <c r="X82" s="36">
        <f t="shared" si="55"/>
        <v>1.97</v>
      </c>
      <c r="Y82" s="36">
        <f t="shared" si="55"/>
        <v>1.97</v>
      </c>
      <c r="Z82" s="36">
        <f t="shared" si="55"/>
        <v>1.97</v>
      </c>
      <c r="AA82" s="36">
        <f t="shared" si="55"/>
        <v>1.97</v>
      </c>
      <c r="AB82" s="36">
        <f t="shared" si="55"/>
        <v>1.97</v>
      </c>
      <c r="AC82" s="36">
        <f t="shared" si="55"/>
        <v>1.97</v>
      </c>
      <c r="AD82" s="36">
        <f t="shared" si="55"/>
        <v>1.97</v>
      </c>
      <c r="AE82" s="36">
        <f t="shared" si="55"/>
        <v>1.97</v>
      </c>
      <c r="AF82" s="36">
        <f t="shared" si="55"/>
        <v>1.97</v>
      </c>
      <c r="AG82" s="36">
        <f t="shared" si="55"/>
        <v>1.97</v>
      </c>
      <c r="AH82" s="36">
        <f t="shared" si="55"/>
        <v>1.97</v>
      </c>
      <c r="AI82" s="36">
        <f t="shared" si="55"/>
        <v>1.97</v>
      </c>
      <c r="AJ82" s="36">
        <f t="shared" si="55"/>
        <v>1.97</v>
      </c>
      <c r="AK82" s="36">
        <f t="shared" si="55"/>
        <v>1.97</v>
      </c>
      <c r="AL82" s="36">
        <f t="shared" si="55"/>
        <v>1.97</v>
      </c>
      <c r="AM82" s="36">
        <f t="shared" si="55"/>
        <v>1.97</v>
      </c>
      <c r="AN82" s="36">
        <f t="shared" si="55"/>
        <v>1.97</v>
      </c>
      <c r="AO82" s="36">
        <f t="shared" si="55"/>
        <v>1.97</v>
      </c>
      <c r="AP82" s="36">
        <f t="shared" si="55"/>
        <v>1.97</v>
      </c>
      <c r="AQ82" s="36">
        <f t="shared" si="55"/>
        <v>1.97</v>
      </c>
      <c r="AR82" s="36">
        <f t="shared" si="55"/>
        <v>1.97</v>
      </c>
      <c r="AS82" s="36">
        <f t="shared" si="55"/>
        <v>1.97</v>
      </c>
      <c r="AT82" s="36">
        <f t="shared" si="55"/>
        <v>1.97</v>
      </c>
      <c r="AU82" s="36">
        <f t="shared" si="55"/>
        <v>1.97</v>
      </c>
      <c r="AV82" s="36">
        <f t="shared" si="55"/>
        <v>1.97</v>
      </c>
      <c r="AW82" s="36">
        <f t="shared" si="55"/>
        <v>1.97</v>
      </c>
      <c r="AX82" s="36">
        <f t="shared" si="55"/>
        <v>1.97</v>
      </c>
      <c r="AY82" s="36">
        <f t="shared" si="55"/>
        <v>1.97</v>
      </c>
      <c r="AZ82" s="36">
        <f t="shared" si="55"/>
        <v>1.97</v>
      </c>
      <c r="BA82" s="36">
        <f t="shared" si="55"/>
        <v>1.97</v>
      </c>
      <c r="BB82" s="36">
        <f t="shared" si="55"/>
        <v>1.97</v>
      </c>
      <c r="BC82" s="36">
        <f t="shared" si="55"/>
        <v>1.97</v>
      </c>
      <c r="BD82" s="36">
        <f t="shared" si="55"/>
        <v>1.97</v>
      </c>
      <c r="BE82" s="36">
        <f t="shared" si="55"/>
        <v>1.97</v>
      </c>
      <c r="BF82" s="36">
        <f t="shared" si="55"/>
        <v>1.97</v>
      </c>
      <c r="BG82" s="36">
        <f t="shared" si="55"/>
        <v>1.97</v>
      </c>
      <c r="BH82" s="36">
        <f t="shared" si="55"/>
        <v>1.97</v>
      </c>
      <c r="BI82" s="36">
        <f t="shared" si="55"/>
        <v>1.97</v>
      </c>
      <c r="BJ82" s="36">
        <f t="shared" si="55"/>
        <v>1.97</v>
      </c>
      <c r="BK82" s="36">
        <f t="shared" si="55"/>
        <v>1.97</v>
      </c>
      <c r="BL82" s="36">
        <f t="shared" si="55"/>
        <v>1.97</v>
      </c>
      <c r="BM82" s="36">
        <f t="shared" si="55"/>
        <v>1.97</v>
      </c>
      <c r="BN82" s="36">
        <f t="shared" si="55"/>
        <v>1.97</v>
      </c>
      <c r="BO82" s="36">
        <f t="shared" si="55"/>
        <v>1.97</v>
      </c>
      <c r="BP82" s="36">
        <f t="shared" si="55"/>
        <v>1.97</v>
      </c>
      <c r="BQ82" s="36">
        <f t="shared" si="55"/>
        <v>1.97</v>
      </c>
      <c r="BR82" s="36">
        <f t="shared" si="55"/>
        <v>1.97</v>
      </c>
      <c r="BS82" s="36">
        <f t="shared" si="55"/>
        <v>1.97</v>
      </c>
      <c r="BT82" s="36">
        <f t="shared" ref="BT82:CD82" si="56">BS82</f>
        <v>1.97</v>
      </c>
      <c r="BU82" s="36">
        <f t="shared" si="56"/>
        <v>1.97</v>
      </c>
      <c r="BV82" s="36">
        <f t="shared" si="56"/>
        <v>1.97</v>
      </c>
      <c r="BW82" s="36">
        <f t="shared" si="56"/>
        <v>1.97</v>
      </c>
      <c r="BX82" s="36">
        <f t="shared" si="56"/>
        <v>1.97</v>
      </c>
      <c r="BY82" s="36">
        <f t="shared" si="56"/>
        <v>1.97</v>
      </c>
      <c r="BZ82" s="37">
        <f t="shared" si="56"/>
        <v>1.97</v>
      </c>
      <c r="CA82" s="37">
        <f t="shared" si="56"/>
        <v>1.97</v>
      </c>
      <c r="CB82" s="37">
        <f t="shared" si="56"/>
        <v>1.97</v>
      </c>
      <c r="CC82" s="37">
        <f t="shared" si="56"/>
        <v>1.97</v>
      </c>
      <c r="CD82" s="37">
        <f t="shared" si="56"/>
        <v>1.97</v>
      </c>
    </row>
    <row r="83" spans="1:82" s="25" customFormat="1" ht="27.75" customHeight="1" x14ac:dyDescent="0.3">
      <c r="A83" s="4" t="s">
        <v>98</v>
      </c>
      <c r="B83" s="7" t="s">
        <v>123</v>
      </c>
      <c r="C83" s="4" t="s">
        <v>128</v>
      </c>
      <c r="D83" s="32">
        <f>SUM(F83:CB83)</f>
        <v>7347035.472070978</v>
      </c>
      <c r="E83" s="32"/>
      <c r="F83" s="8">
        <f t="shared" ref="F83:J83" si="57">F81*POWER((1+(F82/100)),F66)</f>
        <v>92123.397847831962</v>
      </c>
      <c r="G83" s="8">
        <f t="shared" si="57"/>
        <v>75498.294681165135</v>
      </c>
      <c r="H83" s="8">
        <f t="shared" si="57"/>
        <v>78217.380863766215</v>
      </c>
      <c r="I83" s="8">
        <f t="shared" si="57"/>
        <v>81034.39547905096</v>
      </c>
      <c r="J83" s="8">
        <f t="shared" si="57"/>
        <v>83952.865439108078</v>
      </c>
      <c r="K83" s="8">
        <f>K81*POWER((1+(K82/100)),K66)</f>
        <v>86976.444678470638</v>
      </c>
      <c r="L83" s="8">
        <f t="shared" ref="L83:BW83" si="58">L81*POWER((1+(L82/100)),L66)</f>
        <v>90108.918728854667</v>
      </c>
      <c r="M83" s="8">
        <f t="shared" si="58"/>
        <v>93354.209458658152</v>
      </c>
      <c r="N83" s="8">
        <f t="shared" si="58"/>
        <v>96716.379983153616</v>
      </c>
      <c r="O83" s="8">
        <f t="shared" si="58"/>
        <v>100199.63975152289</v>
      </c>
      <c r="P83" s="8">
        <f t="shared" si="58"/>
        <v>103808.34981710193</v>
      </c>
      <c r="Q83" s="8">
        <f t="shared" si="58"/>
        <v>107547.02829743484</v>
      </c>
      <c r="R83" s="8">
        <f t="shared" si="58"/>
        <v>111420.3560309726</v>
      </c>
      <c r="S83" s="8">
        <f t="shared" si="58"/>
        <v>115433.18243749927</v>
      </c>
      <c r="T83" s="8">
        <f t="shared" si="58"/>
        <v>119590.53158962233</v>
      </c>
      <c r="U83" s="8">
        <f t="shared" si="58"/>
        <v>123897.60850292892</v>
      </c>
      <c r="V83" s="8">
        <f t="shared" si="58"/>
        <v>128359.80565268362</v>
      </c>
      <c r="W83" s="8">
        <f t="shared" si="58"/>
        <v>132982.70972522613</v>
      </c>
      <c r="X83" s="8">
        <f t="shared" si="58"/>
        <v>137772.10861252208</v>
      </c>
      <c r="Y83" s="8">
        <f t="shared" si="58"/>
        <v>142733.99865862384</v>
      </c>
      <c r="Z83" s="8">
        <f t="shared" si="58"/>
        <v>147874.59216711391</v>
      </c>
      <c r="AA83" s="8">
        <f t="shared" si="58"/>
        <v>153200.32517893097</v>
      </c>
      <c r="AB83" s="8">
        <f t="shared" si="58"/>
        <v>158717.86553031518</v>
      </c>
      <c r="AC83" s="8">
        <f t="shared" si="58"/>
        <v>164434.1212009626</v>
      </c>
      <c r="AD83" s="8">
        <f t="shared" si="58"/>
        <v>170356.24896283951</v>
      </c>
      <c r="AE83" s="8">
        <f t="shared" si="58"/>
        <v>176491.66334048595</v>
      </c>
      <c r="AF83" s="8">
        <f t="shared" si="58"/>
        <v>182848.04589402623</v>
      </c>
      <c r="AG83" s="8">
        <f t="shared" si="58"/>
        <v>189433.35483650884</v>
      </c>
      <c r="AH83" s="8">
        <f t="shared" si="58"/>
        <v>196255.83499761665</v>
      </c>
      <c r="AI83" s="8">
        <f t="shared" si="58"/>
        <v>203324.02814622282</v>
      </c>
      <c r="AJ83" s="8">
        <f t="shared" si="58"/>
        <v>210646.78368471464</v>
      </c>
      <c r="AK83" s="8">
        <f t="shared" si="58"/>
        <v>218233.26972847641</v>
      </c>
      <c r="AL83" s="8">
        <f t="shared" si="58"/>
        <v>226092.98458440145</v>
      </c>
      <c r="AM83" s="8">
        <f t="shared" si="58"/>
        <v>234235.7686428056</v>
      </c>
      <c r="AN83" s="8">
        <f t="shared" si="58"/>
        <v>242671.81669762993</v>
      </c>
      <c r="AO83" s="8">
        <f t="shared" si="58"/>
        <v>441156.36294459127</v>
      </c>
      <c r="AP83" s="8">
        <f t="shared" si="58"/>
        <v>457044.69758731336</v>
      </c>
      <c r="AQ83" s="8">
        <f t="shared" si="58"/>
        <v>473505.25377985992</v>
      </c>
      <c r="AR83" s="8">
        <f t="shared" si="58"/>
        <v>490558.64019579225</v>
      </c>
      <c r="AS83" s="8">
        <f t="shared" si="58"/>
        <v>508226.20773417194</v>
      </c>
      <c r="AT83" s="8">
        <f t="shared" si="58"/>
        <v>0</v>
      </c>
      <c r="AU83" s="8">
        <f t="shared" si="58"/>
        <v>0</v>
      </c>
      <c r="AV83" s="8">
        <f t="shared" si="58"/>
        <v>0</v>
      </c>
      <c r="AW83" s="8">
        <f t="shared" si="58"/>
        <v>0</v>
      </c>
      <c r="AX83" s="8">
        <f t="shared" si="58"/>
        <v>0</v>
      </c>
      <c r="AY83" s="8">
        <f t="shared" si="58"/>
        <v>0</v>
      </c>
      <c r="AZ83" s="8">
        <f t="shared" si="58"/>
        <v>0</v>
      </c>
      <c r="BA83" s="8">
        <f t="shared" si="58"/>
        <v>0</v>
      </c>
      <c r="BB83" s="8">
        <f t="shared" si="58"/>
        <v>0</v>
      </c>
      <c r="BC83" s="8">
        <f t="shared" si="58"/>
        <v>0</v>
      </c>
      <c r="BD83" s="8">
        <f t="shared" si="58"/>
        <v>0</v>
      </c>
      <c r="BE83" s="8">
        <f t="shared" si="58"/>
        <v>0</v>
      </c>
      <c r="BF83" s="8">
        <f t="shared" si="58"/>
        <v>0</v>
      </c>
      <c r="BG83" s="8">
        <f t="shared" si="58"/>
        <v>0</v>
      </c>
      <c r="BH83" s="8">
        <f t="shared" si="58"/>
        <v>0</v>
      </c>
      <c r="BI83" s="8">
        <f t="shared" si="58"/>
        <v>0</v>
      </c>
      <c r="BJ83" s="8">
        <f t="shared" si="58"/>
        <v>0</v>
      </c>
      <c r="BK83" s="8">
        <f t="shared" si="58"/>
        <v>0</v>
      </c>
      <c r="BL83" s="8">
        <f t="shared" si="58"/>
        <v>0</v>
      </c>
      <c r="BM83" s="8">
        <f t="shared" si="58"/>
        <v>0</v>
      </c>
      <c r="BN83" s="8">
        <f t="shared" si="58"/>
        <v>0</v>
      </c>
      <c r="BO83" s="8">
        <f t="shared" si="58"/>
        <v>0</v>
      </c>
      <c r="BP83" s="8">
        <f t="shared" si="58"/>
        <v>0</v>
      </c>
      <c r="BQ83" s="8">
        <f t="shared" si="58"/>
        <v>0</v>
      </c>
      <c r="BR83" s="8">
        <f t="shared" si="58"/>
        <v>0</v>
      </c>
      <c r="BS83" s="8">
        <f t="shared" si="58"/>
        <v>0</v>
      </c>
      <c r="BT83" s="8">
        <f t="shared" si="58"/>
        <v>0</v>
      </c>
      <c r="BU83" s="8">
        <f t="shared" si="58"/>
        <v>0</v>
      </c>
      <c r="BV83" s="8">
        <f t="shared" si="58"/>
        <v>0</v>
      </c>
      <c r="BW83" s="8">
        <f t="shared" si="58"/>
        <v>0</v>
      </c>
      <c r="BX83" s="8">
        <f t="shared" ref="BX83:BZ83" si="59">BX81*POWER((1+(BX82/100)),BX66)</f>
        <v>0</v>
      </c>
      <c r="BY83" s="8">
        <f t="shared" si="59"/>
        <v>0</v>
      </c>
      <c r="BZ83" s="33">
        <f t="shared" si="59"/>
        <v>0</v>
      </c>
      <c r="CA83" s="33">
        <f t="shared" ref="CA83:CD83" si="60">CA81*POWER((1+(CA82/100)),CA78)</f>
        <v>0</v>
      </c>
      <c r="CB83" s="33">
        <f t="shared" si="60"/>
        <v>0</v>
      </c>
      <c r="CC83" s="33">
        <f t="shared" si="60"/>
        <v>0</v>
      </c>
      <c r="CD83" s="33">
        <f t="shared" si="60"/>
        <v>0</v>
      </c>
    </row>
    <row r="84" spans="1:82" s="44" customFormat="1" ht="21" customHeight="1" x14ac:dyDescent="0.3">
      <c r="A84" s="38"/>
      <c r="B84" s="38" t="s">
        <v>121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</row>
    <row r="85" spans="1:82" s="25" customFormat="1" ht="35.4" customHeight="1" x14ac:dyDescent="0.3">
      <c r="A85" s="31" t="s">
        <v>131</v>
      </c>
      <c r="B85" s="7" t="s">
        <v>123</v>
      </c>
      <c r="C85" s="4" t="s">
        <v>124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>CH57*1000</f>
        <v>150000</v>
      </c>
      <c r="CB85" s="34">
        <f t="shared" ref="CB85:CD85" si="61">CI57*1000</f>
        <v>150000</v>
      </c>
      <c r="CC85" s="34">
        <f t="shared" si="61"/>
        <v>150000</v>
      </c>
      <c r="CD85" s="34">
        <f t="shared" si="61"/>
        <v>0</v>
      </c>
    </row>
    <row r="86" spans="1:82" s="25" customFormat="1" ht="21" customHeight="1" x14ac:dyDescent="0.3">
      <c r="A86" s="4" t="s">
        <v>125</v>
      </c>
      <c r="B86" s="4" t="s">
        <v>96</v>
      </c>
      <c r="C86" s="36">
        <v>1.6</v>
      </c>
      <c r="D86" s="32"/>
      <c r="E86" s="32"/>
      <c r="F86" s="36">
        <f>C86</f>
        <v>1.6</v>
      </c>
      <c r="G86" s="36">
        <f>F86</f>
        <v>1.6</v>
      </c>
      <c r="H86" s="36">
        <f t="shared" ref="H86:BS86" si="62">G86</f>
        <v>1.6</v>
      </c>
      <c r="I86" s="36">
        <f t="shared" si="62"/>
        <v>1.6</v>
      </c>
      <c r="J86" s="36">
        <f t="shared" si="62"/>
        <v>1.6</v>
      </c>
      <c r="K86" s="36">
        <f t="shared" si="62"/>
        <v>1.6</v>
      </c>
      <c r="L86" s="36">
        <f t="shared" si="62"/>
        <v>1.6</v>
      </c>
      <c r="M86" s="36">
        <f t="shared" si="62"/>
        <v>1.6</v>
      </c>
      <c r="N86" s="36">
        <f t="shared" si="62"/>
        <v>1.6</v>
      </c>
      <c r="O86" s="36">
        <f t="shared" si="62"/>
        <v>1.6</v>
      </c>
      <c r="P86" s="36">
        <f t="shared" si="62"/>
        <v>1.6</v>
      </c>
      <c r="Q86" s="36">
        <f t="shared" si="62"/>
        <v>1.6</v>
      </c>
      <c r="R86" s="36">
        <f t="shared" si="62"/>
        <v>1.6</v>
      </c>
      <c r="S86" s="36">
        <f t="shared" si="62"/>
        <v>1.6</v>
      </c>
      <c r="T86" s="36">
        <f t="shared" si="62"/>
        <v>1.6</v>
      </c>
      <c r="U86" s="36">
        <f t="shared" si="62"/>
        <v>1.6</v>
      </c>
      <c r="V86" s="36">
        <f t="shared" si="62"/>
        <v>1.6</v>
      </c>
      <c r="W86" s="36">
        <f t="shared" si="62"/>
        <v>1.6</v>
      </c>
      <c r="X86" s="36">
        <f t="shared" si="62"/>
        <v>1.6</v>
      </c>
      <c r="Y86" s="36">
        <f t="shared" si="62"/>
        <v>1.6</v>
      </c>
      <c r="Z86" s="36">
        <f t="shared" si="62"/>
        <v>1.6</v>
      </c>
      <c r="AA86" s="36">
        <f t="shared" si="62"/>
        <v>1.6</v>
      </c>
      <c r="AB86" s="36">
        <f t="shared" si="62"/>
        <v>1.6</v>
      </c>
      <c r="AC86" s="36">
        <f t="shared" si="62"/>
        <v>1.6</v>
      </c>
      <c r="AD86" s="36">
        <f t="shared" si="62"/>
        <v>1.6</v>
      </c>
      <c r="AE86" s="36">
        <f t="shared" si="62"/>
        <v>1.6</v>
      </c>
      <c r="AF86" s="36">
        <f t="shared" si="62"/>
        <v>1.6</v>
      </c>
      <c r="AG86" s="36">
        <f t="shared" si="62"/>
        <v>1.6</v>
      </c>
      <c r="AH86" s="36">
        <f t="shared" si="62"/>
        <v>1.6</v>
      </c>
      <c r="AI86" s="36">
        <f t="shared" si="62"/>
        <v>1.6</v>
      </c>
      <c r="AJ86" s="36">
        <f t="shared" si="62"/>
        <v>1.6</v>
      </c>
      <c r="AK86" s="36">
        <f t="shared" si="62"/>
        <v>1.6</v>
      </c>
      <c r="AL86" s="36">
        <f t="shared" si="62"/>
        <v>1.6</v>
      </c>
      <c r="AM86" s="36">
        <f t="shared" si="62"/>
        <v>1.6</v>
      </c>
      <c r="AN86" s="36">
        <f t="shared" si="62"/>
        <v>1.6</v>
      </c>
      <c r="AO86" s="36">
        <f t="shared" si="62"/>
        <v>1.6</v>
      </c>
      <c r="AP86" s="36">
        <f t="shared" si="62"/>
        <v>1.6</v>
      </c>
      <c r="AQ86" s="36">
        <f t="shared" si="62"/>
        <v>1.6</v>
      </c>
      <c r="AR86" s="36">
        <f t="shared" si="62"/>
        <v>1.6</v>
      </c>
      <c r="AS86" s="36">
        <f t="shared" si="62"/>
        <v>1.6</v>
      </c>
      <c r="AT86" s="36">
        <f t="shared" si="62"/>
        <v>1.6</v>
      </c>
      <c r="AU86" s="36">
        <f t="shared" si="62"/>
        <v>1.6</v>
      </c>
      <c r="AV86" s="36">
        <f t="shared" si="62"/>
        <v>1.6</v>
      </c>
      <c r="AW86" s="36">
        <f t="shared" si="62"/>
        <v>1.6</v>
      </c>
      <c r="AX86" s="36">
        <f t="shared" si="62"/>
        <v>1.6</v>
      </c>
      <c r="AY86" s="36">
        <f t="shared" si="62"/>
        <v>1.6</v>
      </c>
      <c r="AZ86" s="36">
        <f t="shared" si="62"/>
        <v>1.6</v>
      </c>
      <c r="BA86" s="36">
        <f t="shared" si="62"/>
        <v>1.6</v>
      </c>
      <c r="BB86" s="36">
        <f t="shared" si="62"/>
        <v>1.6</v>
      </c>
      <c r="BC86" s="36">
        <f t="shared" si="62"/>
        <v>1.6</v>
      </c>
      <c r="BD86" s="36">
        <f t="shared" si="62"/>
        <v>1.6</v>
      </c>
      <c r="BE86" s="36">
        <f t="shared" si="62"/>
        <v>1.6</v>
      </c>
      <c r="BF86" s="36">
        <f t="shared" si="62"/>
        <v>1.6</v>
      </c>
      <c r="BG86" s="36">
        <f t="shared" si="62"/>
        <v>1.6</v>
      </c>
      <c r="BH86" s="36">
        <f t="shared" si="62"/>
        <v>1.6</v>
      </c>
      <c r="BI86" s="36">
        <f t="shared" si="62"/>
        <v>1.6</v>
      </c>
      <c r="BJ86" s="36">
        <f t="shared" si="62"/>
        <v>1.6</v>
      </c>
      <c r="BK86" s="36">
        <f t="shared" si="62"/>
        <v>1.6</v>
      </c>
      <c r="BL86" s="36">
        <f t="shared" si="62"/>
        <v>1.6</v>
      </c>
      <c r="BM86" s="36">
        <f t="shared" si="62"/>
        <v>1.6</v>
      </c>
      <c r="BN86" s="36">
        <f t="shared" si="62"/>
        <v>1.6</v>
      </c>
      <c r="BO86" s="36">
        <f t="shared" si="62"/>
        <v>1.6</v>
      </c>
      <c r="BP86" s="36">
        <f t="shared" si="62"/>
        <v>1.6</v>
      </c>
      <c r="BQ86" s="36">
        <f t="shared" si="62"/>
        <v>1.6</v>
      </c>
      <c r="BR86" s="36">
        <f t="shared" si="62"/>
        <v>1.6</v>
      </c>
      <c r="BS86" s="36">
        <f t="shared" si="62"/>
        <v>1.6</v>
      </c>
      <c r="BT86" s="36">
        <f t="shared" ref="BT86:CD86" si="63">BS86</f>
        <v>1.6</v>
      </c>
      <c r="BU86" s="36">
        <f t="shared" si="63"/>
        <v>1.6</v>
      </c>
      <c r="BV86" s="36">
        <f t="shared" si="63"/>
        <v>1.6</v>
      </c>
      <c r="BW86" s="36">
        <f t="shared" si="63"/>
        <v>1.6</v>
      </c>
      <c r="BX86" s="36">
        <f t="shared" si="63"/>
        <v>1.6</v>
      </c>
      <c r="BY86" s="36">
        <f t="shared" si="63"/>
        <v>1.6</v>
      </c>
      <c r="BZ86" s="37">
        <f t="shared" si="63"/>
        <v>1.6</v>
      </c>
      <c r="CA86" s="37">
        <f t="shared" si="63"/>
        <v>1.6</v>
      </c>
      <c r="CB86" s="37">
        <f t="shared" si="63"/>
        <v>1.6</v>
      </c>
      <c r="CC86" s="37">
        <f t="shared" si="63"/>
        <v>1.6</v>
      </c>
      <c r="CD86" s="37">
        <f t="shared" si="63"/>
        <v>1.6</v>
      </c>
    </row>
    <row r="87" spans="1:82" s="25" customFormat="1" ht="21" customHeight="1" x14ac:dyDescent="0.3">
      <c r="A87" s="4" t="s">
        <v>98</v>
      </c>
      <c r="B87" s="7" t="s">
        <v>123</v>
      </c>
      <c r="C87" s="4" t="s">
        <v>126</v>
      </c>
      <c r="D87" s="32">
        <f>SUM(F87:CB87)</f>
        <v>15329018.071116807</v>
      </c>
      <c r="E87" s="32"/>
      <c r="F87" s="8">
        <f t="shared" ref="F87:I87" si="64">F85*POWER((1+(F86/100)),F66)</f>
        <v>139581.78306414332</v>
      </c>
      <c r="G87" s="8">
        <f t="shared" si="64"/>
        <v>208620.54796350573</v>
      </c>
      <c r="H87" s="8">
        <f t="shared" si="64"/>
        <v>211958.4767309218</v>
      </c>
      <c r="I87" s="8">
        <f t="shared" si="64"/>
        <v>215349.81235861659</v>
      </c>
      <c r="J87" s="8">
        <f>J85*POWER((1+(J86/100)),J66)</f>
        <v>218795.40935635444</v>
      </c>
      <c r="K87" s="8">
        <f t="shared" ref="K87:BV87" si="65">K85*POWER((1+(K86/100)),K66)</f>
        <v>222296.13590605612</v>
      </c>
      <c r="L87" s="8">
        <f t="shared" si="65"/>
        <v>225852.87408055301</v>
      </c>
      <c r="M87" s="8">
        <f t="shared" si="65"/>
        <v>229466.52006584185</v>
      </c>
      <c r="N87" s="8">
        <f t="shared" si="65"/>
        <v>233137.98438689532</v>
      </c>
      <c r="O87" s="8">
        <f t="shared" si="65"/>
        <v>302073.48098381149</v>
      </c>
      <c r="P87" s="8">
        <f t="shared" si="65"/>
        <v>100048.86605412723</v>
      </c>
      <c r="Q87" s="8">
        <f t="shared" si="65"/>
        <v>92034.140676169583</v>
      </c>
      <c r="R87" s="8">
        <f t="shared" si="65"/>
        <v>90715.442541108045</v>
      </c>
      <c r="S87" s="8">
        <f t="shared" si="65"/>
        <v>188587.63568761304</v>
      </c>
      <c r="T87" s="8">
        <f t="shared" si="65"/>
        <v>38897.263324681211</v>
      </c>
      <c r="U87" s="8">
        <f t="shared" si="65"/>
        <v>39519.619537876119</v>
      </c>
      <c r="V87" s="8">
        <f t="shared" si="65"/>
        <v>40151.933450482138</v>
      </c>
      <c r="W87" s="8">
        <f t="shared" si="65"/>
        <v>40794.364385689849</v>
      </c>
      <c r="X87" s="8">
        <f t="shared" si="65"/>
        <v>41447.074215860885</v>
      </c>
      <c r="Y87" s="8">
        <f t="shared" si="65"/>
        <v>42110.22740331466</v>
      </c>
      <c r="Z87" s="8">
        <f t="shared" si="65"/>
        <v>42783.991041767702</v>
      </c>
      <c r="AA87" s="8">
        <f t="shared" si="65"/>
        <v>43468.534898435981</v>
      </c>
      <c r="AB87" s="8">
        <f t="shared" si="65"/>
        <v>44164.031456810953</v>
      </c>
      <c r="AC87" s="8">
        <f t="shared" si="65"/>
        <v>44870.655960119926</v>
      </c>
      <c r="AD87" s="8">
        <f t="shared" si="65"/>
        <v>118192.63155124924</v>
      </c>
      <c r="AE87" s="8">
        <f t="shared" si="65"/>
        <v>120083.71365606923</v>
      </c>
      <c r="AF87" s="8">
        <f t="shared" si="65"/>
        <v>137691.41704129628</v>
      </c>
      <c r="AG87" s="8">
        <f t="shared" si="65"/>
        <v>485203.63850157254</v>
      </c>
      <c r="AH87" s="8">
        <f t="shared" si="65"/>
        <v>492966.89671759773</v>
      </c>
      <c r="AI87" s="8">
        <f t="shared" si="65"/>
        <v>500854.36706507922</v>
      </c>
      <c r="AJ87" s="8">
        <f t="shared" si="65"/>
        <v>388151.16686155909</v>
      </c>
      <c r="AK87" s="8">
        <f t="shared" si="65"/>
        <v>143404.21292048873</v>
      </c>
      <c r="AL87" s="8">
        <f t="shared" si="65"/>
        <v>145698.68032721657</v>
      </c>
      <c r="AM87" s="8">
        <f t="shared" si="65"/>
        <v>148029.85921245202</v>
      </c>
      <c r="AN87" s="8">
        <f t="shared" si="65"/>
        <v>150398.33695985127</v>
      </c>
      <c r="AO87" s="8">
        <f t="shared" si="65"/>
        <v>152804.71035120887</v>
      </c>
      <c r="AP87" s="8">
        <f t="shared" si="65"/>
        <v>155249.58571682824</v>
      </c>
      <c r="AQ87" s="8">
        <f t="shared" si="65"/>
        <v>157733.5790882975</v>
      </c>
      <c r="AR87" s="8">
        <f t="shared" si="65"/>
        <v>160257.31635371022</v>
      </c>
      <c r="AS87" s="8">
        <f t="shared" si="65"/>
        <v>162821.43341536963</v>
      </c>
      <c r="AT87" s="8">
        <f t="shared" si="65"/>
        <v>165426.57635001553</v>
      </c>
      <c r="AU87" s="8">
        <f t="shared" si="65"/>
        <v>168073.40157161577</v>
      </c>
      <c r="AV87" s="8">
        <f t="shared" si="65"/>
        <v>170762.57599676159</v>
      </c>
      <c r="AW87" s="8">
        <f t="shared" si="65"/>
        <v>173494.7772127098</v>
      </c>
      <c r="AX87" s="8">
        <f t="shared" si="65"/>
        <v>176270.69364811314</v>
      </c>
      <c r="AY87" s="8">
        <f t="shared" si="65"/>
        <v>179091.02474648296</v>
      </c>
      <c r="AZ87" s="8">
        <f t="shared" si="65"/>
        <v>181956.48114242672</v>
      </c>
      <c r="BA87" s="8">
        <f t="shared" si="65"/>
        <v>184867.78484070554</v>
      </c>
      <c r="BB87" s="8">
        <f t="shared" si="65"/>
        <v>187825.66939815684</v>
      </c>
      <c r="BC87" s="8">
        <f t="shared" si="65"/>
        <v>190830.88010852734</v>
      </c>
      <c r="BD87" s="8">
        <f t="shared" si="65"/>
        <v>193884.17419026376</v>
      </c>
      <c r="BE87" s="8">
        <f t="shared" si="65"/>
        <v>196986.320977308</v>
      </c>
      <c r="BF87" s="8">
        <f t="shared" si="65"/>
        <v>200138.10211294497</v>
      </c>
      <c r="BG87" s="8">
        <f t="shared" si="65"/>
        <v>203340.31174675206</v>
      </c>
      <c r="BH87" s="8">
        <f t="shared" si="65"/>
        <v>206593.75673470006</v>
      </c>
      <c r="BI87" s="8">
        <f t="shared" si="65"/>
        <v>209899.25684245527</v>
      </c>
      <c r="BJ87" s="8">
        <f t="shared" si="65"/>
        <v>213257.64495193455</v>
      </c>
      <c r="BK87" s="8">
        <f t="shared" si="65"/>
        <v>216669.76727116556</v>
      </c>
      <c r="BL87" s="8">
        <f t="shared" si="65"/>
        <v>220136.48354750415</v>
      </c>
      <c r="BM87" s="8">
        <f t="shared" si="65"/>
        <v>223658.66728426426</v>
      </c>
      <c r="BN87" s="8">
        <f t="shared" si="65"/>
        <v>227237.20596081248</v>
      </c>
      <c r="BO87" s="8">
        <f t="shared" si="65"/>
        <v>230873.00125618547</v>
      </c>
      <c r="BP87" s="8">
        <f t="shared" si="65"/>
        <v>234566.96927628445</v>
      </c>
      <c r="BQ87" s="8">
        <f t="shared" si="65"/>
        <v>238320.04078470499</v>
      </c>
      <c r="BR87" s="8">
        <f t="shared" si="65"/>
        <v>242133.16143726028</v>
      </c>
      <c r="BS87" s="8">
        <f t="shared" si="65"/>
        <v>246007.29202025649</v>
      </c>
      <c r="BT87" s="8">
        <f t="shared" si="65"/>
        <v>249943.40869258056</v>
      </c>
      <c r="BU87" s="8">
        <f t="shared" si="65"/>
        <v>253942.50323166186</v>
      </c>
      <c r="BV87" s="8">
        <f t="shared" si="65"/>
        <v>258005.58328336847</v>
      </c>
      <c r="BW87" s="8">
        <f t="shared" ref="BW87:BZ87" si="66">BW85*POWER((1+(BW86/100)),BW66)</f>
        <v>262133.67261590232</v>
      </c>
      <c r="BX87" s="8">
        <f t="shared" si="66"/>
        <v>266327.81137775676</v>
      </c>
      <c r="BY87" s="8">
        <f t="shared" si="66"/>
        <v>534057.34807855438</v>
      </c>
      <c r="BZ87" s="33">
        <f t="shared" si="66"/>
        <v>542602.26564781123</v>
      </c>
      <c r="CA87" s="33">
        <f t="shared" ref="CA87:CD87" si="67">CA85*POWER((1+(CA86/100)),CA84)</f>
        <v>477894.39757354005</v>
      </c>
      <c r="CB87" s="33">
        <f t="shared" si="67"/>
        <v>485540.70793471672</v>
      </c>
      <c r="CC87" s="33">
        <f t="shared" si="67"/>
        <v>493309.35926167219</v>
      </c>
      <c r="CD87" s="33">
        <f t="shared" si="67"/>
        <v>0</v>
      </c>
    </row>
    <row r="88" spans="1:82" s="25" customFormat="1" ht="29.4" customHeight="1" x14ac:dyDescent="0.3">
      <c r="A88" s="4" t="s">
        <v>127</v>
      </c>
      <c r="B88" s="4" t="s">
        <v>96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BS88" si="68">G88</f>
        <v>1.97</v>
      </c>
      <c r="I88" s="36">
        <f t="shared" si="68"/>
        <v>1.97</v>
      </c>
      <c r="J88" s="36">
        <f t="shared" si="68"/>
        <v>1.97</v>
      </c>
      <c r="K88" s="36">
        <f t="shared" si="68"/>
        <v>1.97</v>
      </c>
      <c r="L88" s="36">
        <f t="shared" si="68"/>
        <v>1.97</v>
      </c>
      <c r="M88" s="36">
        <f t="shared" si="68"/>
        <v>1.97</v>
      </c>
      <c r="N88" s="36">
        <f t="shared" si="68"/>
        <v>1.97</v>
      </c>
      <c r="O88" s="36">
        <f t="shared" si="68"/>
        <v>1.97</v>
      </c>
      <c r="P88" s="36">
        <f t="shared" si="68"/>
        <v>1.97</v>
      </c>
      <c r="Q88" s="36">
        <f t="shared" si="68"/>
        <v>1.97</v>
      </c>
      <c r="R88" s="36">
        <f t="shared" si="68"/>
        <v>1.97</v>
      </c>
      <c r="S88" s="36">
        <f t="shared" si="68"/>
        <v>1.97</v>
      </c>
      <c r="T88" s="36">
        <f t="shared" si="68"/>
        <v>1.97</v>
      </c>
      <c r="U88" s="36">
        <f t="shared" si="68"/>
        <v>1.97</v>
      </c>
      <c r="V88" s="36">
        <f t="shared" si="68"/>
        <v>1.97</v>
      </c>
      <c r="W88" s="36">
        <f t="shared" si="68"/>
        <v>1.97</v>
      </c>
      <c r="X88" s="36">
        <f t="shared" si="68"/>
        <v>1.97</v>
      </c>
      <c r="Y88" s="36">
        <f t="shared" si="68"/>
        <v>1.97</v>
      </c>
      <c r="Z88" s="36">
        <f t="shared" si="68"/>
        <v>1.97</v>
      </c>
      <c r="AA88" s="36">
        <f t="shared" si="68"/>
        <v>1.97</v>
      </c>
      <c r="AB88" s="36">
        <f t="shared" si="68"/>
        <v>1.97</v>
      </c>
      <c r="AC88" s="36">
        <f t="shared" si="68"/>
        <v>1.97</v>
      </c>
      <c r="AD88" s="36">
        <f t="shared" si="68"/>
        <v>1.97</v>
      </c>
      <c r="AE88" s="36">
        <f t="shared" si="68"/>
        <v>1.97</v>
      </c>
      <c r="AF88" s="36">
        <f t="shared" si="68"/>
        <v>1.97</v>
      </c>
      <c r="AG88" s="36">
        <f t="shared" si="68"/>
        <v>1.97</v>
      </c>
      <c r="AH88" s="36">
        <f t="shared" si="68"/>
        <v>1.97</v>
      </c>
      <c r="AI88" s="36">
        <f t="shared" si="68"/>
        <v>1.97</v>
      </c>
      <c r="AJ88" s="36">
        <f t="shared" si="68"/>
        <v>1.97</v>
      </c>
      <c r="AK88" s="36">
        <f t="shared" si="68"/>
        <v>1.97</v>
      </c>
      <c r="AL88" s="36">
        <f t="shared" si="68"/>
        <v>1.97</v>
      </c>
      <c r="AM88" s="36">
        <f t="shared" si="68"/>
        <v>1.97</v>
      </c>
      <c r="AN88" s="36">
        <f t="shared" si="68"/>
        <v>1.97</v>
      </c>
      <c r="AO88" s="36">
        <f t="shared" si="68"/>
        <v>1.97</v>
      </c>
      <c r="AP88" s="36">
        <f t="shared" si="68"/>
        <v>1.97</v>
      </c>
      <c r="AQ88" s="36">
        <f t="shared" si="68"/>
        <v>1.97</v>
      </c>
      <c r="AR88" s="36">
        <f t="shared" si="68"/>
        <v>1.97</v>
      </c>
      <c r="AS88" s="36">
        <f t="shared" si="68"/>
        <v>1.97</v>
      </c>
      <c r="AT88" s="36">
        <f t="shared" si="68"/>
        <v>1.97</v>
      </c>
      <c r="AU88" s="36">
        <f t="shared" si="68"/>
        <v>1.97</v>
      </c>
      <c r="AV88" s="36">
        <f t="shared" si="68"/>
        <v>1.97</v>
      </c>
      <c r="AW88" s="36">
        <f t="shared" si="68"/>
        <v>1.97</v>
      </c>
      <c r="AX88" s="36">
        <f t="shared" si="68"/>
        <v>1.97</v>
      </c>
      <c r="AY88" s="36">
        <f t="shared" si="68"/>
        <v>1.97</v>
      </c>
      <c r="AZ88" s="36">
        <f t="shared" si="68"/>
        <v>1.97</v>
      </c>
      <c r="BA88" s="36">
        <f t="shared" si="68"/>
        <v>1.97</v>
      </c>
      <c r="BB88" s="36">
        <f t="shared" si="68"/>
        <v>1.97</v>
      </c>
      <c r="BC88" s="36">
        <f t="shared" si="68"/>
        <v>1.97</v>
      </c>
      <c r="BD88" s="36">
        <f t="shared" si="68"/>
        <v>1.97</v>
      </c>
      <c r="BE88" s="36">
        <f t="shared" si="68"/>
        <v>1.97</v>
      </c>
      <c r="BF88" s="36">
        <f t="shared" si="68"/>
        <v>1.97</v>
      </c>
      <c r="BG88" s="36">
        <f t="shared" si="68"/>
        <v>1.97</v>
      </c>
      <c r="BH88" s="36">
        <f t="shared" si="68"/>
        <v>1.97</v>
      </c>
      <c r="BI88" s="36">
        <f t="shared" si="68"/>
        <v>1.97</v>
      </c>
      <c r="BJ88" s="36">
        <f t="shared" si="68"/>
        <v>1.97</v>
      </c>
      <c r="BK88" s="36">
        <f t="shared" si="68"/>
        <v>1.97</v>
      </c>
      <c r="BL88" s="36">
        <f t="shared" si="68"/>
        <v>1.97</v>
      </c>
      <c r="BM88" s="36">
        <f t="shared" si="68"/>
        <v>1.97</v>
      </c>
      <c r="BN88" s="36">
        <f t="shared" si="68"/>
        <v>1.97</v>
      </c>
      <c r="BO88" s="36">
        <f t="shared" si="68"/>
        <v>1.97</v>
      </c>
      <c r="BP88" s="36">
        <f t="shared" si="68"/>
        <v>1.97</v>
      </c>
      <c r="BQ88" s="36">
        <f t="shared" si="68"/>
        <v>1.97</v>
      </c>
      <c r="BR88" s="36">
        <f t="shared" si="68"/>
        <v>1.97</v>
      </c>
      <c r="BS88" s="36">
        <f t="shared" si="68"/>
        <v>1.97</v>
      </c>
      <c r="BT88" s="36">
        <f t="shared" ref="BT88:CD88" si="69">BS88</f>
        <v>1.97</v>
      </c>
      <c r="BU88" s="36">
        <f t="shared" si="69"/>
        <v>1.97</v>
      </c>
      <c r="BV88" s="36">
        <f t="shared" si="69"/>
        <v>1.97</v>
      </c>
      <c r="BW88" s="36">
        <f t="shared" si="69"/>
        <v>1.97</v>
      </c>
      <c r="BX88" s="36">
        <f t="shared" si="69"/>
        <v>1.97</v>
      </c>
      <c r="BY88" s="36">
        <f t="shared" si="69"/>
        <v>1.97</v>
      </c>
      <c r="BZ88" s="37">
        <f t="shared" si="69"/>
        <v>1.97</v>
      </c>
      <c r="CA88" s="37">
        <f t="shared" si="69"/>
        <v>1.97</v>
      </c>
      <c r="CB88" s="37">
        <f t="shared" si="69"/>
        <v>1.97</v>
      </c>
      <c r="CC88" s="37">
        <f t="shared" si="69"/>
        <v>1.97</v>
      </c>
      <c r="CD88" s="37">
        <f t="shared" si="69"/>
        <v>1.97</v>
      </c>
    </row>
    <row r="89" spans="1:82" s="25" customFormat="1" ht="27.75" customHeight="1" x14ac:dyDescent="0.3">
      <c r="A89" s="4" t="s">
        <v>98</v>
      </c>
      <c r="B89" s="7" t="s">
        <v>123</v>
      </c>
      <c r="C89" s="4" t="s">
        <v>128</v>
      </c>
      <c r="D89" s="32">
        <f>SUM(F89:CB89)</f>
        <v>45239802.584542967</v>
      </c>
      <c r="E89" s="32"/>
      <c r="F89" s="8">
        <f t="shared" ref="F89:I89" si="70">F87*POWER((1+(F88/100)),F66)</f>
        <v>166372.10656100995</v>
      </c>
      <c r="G89" s="8">
        <f t="shared" si="70"/>
        <v>253560.31043863005</v>
      </c>
      <c r="H89" s="8">
        <f t="shared" si="70"/>
        <v>262692.33573113935</v>
      </c>
      <c r="I89" s="8">
        <f t="shared" si="70"/>
        <v>272153.25274096359</v>
      </c>
      <c r="J89" s="8">
        <f>J87*POWER((1+(J88/100)),J66)</f>
        <v>281954.90656907996</v>
      </c>
      <c r="K89" s="8">
        <f t="shared" ref="K89:BV89" si="71">K87*POWER((1+(K88/100)),K66)</f>
        <v>292109.56892014667</v>
      </c>
      <c r="L89" s="8">
        <f t="shared" si="71"/>
        <v>302629.95346671948</v>
      </c>
      <c r="M89" s="8">
        <f t="shared" si="71"/>
        <v>313529.23176681413</v>
      </c>
      <c r="N89" s="8">
        <f t="shared" si="71"/>
        <v>324821.0497547423</v>
      </c>
      <c r="O89" s="8">
        <f t="shared" si="71"/>
        <v>429156.94761501311</v>
      </c>
      <c r="P89" s="8">
        <f t="shared" si="71"/>
        <v>144939.96012199137</v>
      </c>
      <c r="Q89" s="8">
        <f t="shared" si="71"/>
        <v>135955.67728166291</v>
      </c>
      <c r="R89" s="8">
        <f t="shared" si="71"/>
        <v>136647.60645307961</v>
      </c>
      <c r="S89" s="8">
        <f t="shared" si="71"/>
        <v>289671.94838089444</v>
      </c>
      <c r="T89" s="8">
        <f t="shared" si="71"/>
        <v>60923.478356977408</v>
      </c>
      <c r="U89" s="8">
        <f t="shared" si="71"/>
        <v>63117.649614699636</v>
      </c>
      <c r="V89" s="8">
        <f t="shared" si="71"/>
        <v>65390.844389102975</v>
      </c>
      <c r="W89" s="8">
        <f t="shared" si="71"/>
        <v>67745.908727945382</v>
      </c>
      <c r="X89" s="8">
        <f t="shared" si="71"/>
        <v>70185.791179964086</v>
      </c>
      <c r="Y89" s="8">
        <f t="shared" si="71"/>
        <v>72713.546486468753</v>
      </c>
      <c r="Z89" s="8">
        <f t="shared" si="71"/>
        <v>75332.339405888226</v>
      </c>
      <c r="AA89" s="8">
        <f t="shared" si="71"/>
        <v>78045.448676059168</v>
      </c>
      <c r="AB89" s="8">
        <f t="shared" si="71"/>
        <v>80856.271119217156</v>
      </c>
      <c r="AC89" s="8">
        <f t="shared" si="71"/>
        <v>83768.325894829992</v>
      </c>
      <c r="AD89" s="8">
        <f t="shared" si="71"/>
        <v>224998.81938488237</v>
      </c>
      <c r="AE89" s="8">
        <f t="shared" si="71"/>
        <v>233102.19686479279</v>
      </c>
      <c r="AF89" s="8">
        <f t="shared" si="71"/>
        <v>272547.08727600134</v>
      </c>
      <c r="AG89" s="8">
        <f t="shared" si="71"/>
        <v>979334.70236232853</v>
      </c>
      <c r="AH89" s="8">
        <f t="shared" si="71"/>
        <v>1014605.6375348485</v>
      </c>
      <c r="AI89" s="8">
        <f t="shared" si="71"/>
        <v>1051146.8624917932</v>
      </c>
      <c r="AJ89" s="8">
        <f t="shared" si="71"/>
        <v>830663.73188878037</v>
      </c>
      <c r="AK89" s="8">
        <f t="shared" si="71"/>
        <v>312938.27357290953</v>
      </c>
      <c r="AL89" s="8">
        <f t="shared" si="71"/>
        <v>324208.80808329262</v>
      </c>
      <c r="AM89" s="8">
        <f t="shared" si="71"/>
        <v>335885.25314817403</v>
      </c>
      <c r="AN89" s="8">
        <f t="shared" si="71"/>
        <v>347982.22771735612</v>
      </c>
      <c r="AO89" s="8">
        <f t="shared" si="71"/>
        <v>360514.8772450423</v>
      </c>
      <c r="AP89" s="8">
        <f t="shared" si="71"/>
        <v>373498.89265199803</v>
      </c>
      <c r="AQ89" s="8">
        <f t="shared" si="71"/>
        <v>386950.52997063828</v>
      </c>
      <c r="AR89" s="8">
        <f t="shared" si="71"/>
        <v>400886.63069763669</v>
      </c>
      <c r="AS89" s="8">
        <f t="shared" si="71"/>
        <v>415324.64287953835</v>
      </c>
      <c r="AT89" s="8">
        <f t="shared" si="71"/>
        <v>430282.64295777347</v>
      </c>
      <c r="AU89" s="8">
        <f t="shared" si="71"/>
        <v>445779.35840042628</v>
      </c>
      <c r="AV89" s="8">
        <f t="shared" si="71"/>
        <v>461834.19114908919</v>
      </c>
      <c r="AW89" s="8">
        <f t="shared" si="71"/>
        <v>478467.24191016203</v>
      </c>
      <c r="AX89" s="8">
        <f t="shared" si="71"/>
        <v>495699.33532100491</v>
      </c>
      <c r="AY89" s="8">
        <f t="shared" si="71"/>
        <v>513552.04602245789</v>
      </c>
      <c r="AZ89" s="8">
        <f t="shared" si="71"/>
        <v>532047.72567036608</v>
      </c>
      <c r="BA89" s="8">
        <f t="shared" si="71"/>
        <v>551209.5309199295</v>
      </c>
      <c r="BB89" s="8">
        <f t="shared" si="71"/>
        <v>571061.45241791697</v>
      </c>
      <c r="BC89" s="8">
        <f t="shared" si="71"/>
        <v>591628.34483903868</v>
      </c>
      <c r="BD89" s="8">
        <f t="shared" si="71"/>
        <v>612935.9580040857</v>
      </c>
      <c r="BE89" s="8">
        <f t="shared" si="71"/>
        <v>635010.96911879454</v>
      </c>
      <c r="BF89" s="8">
        <f t="shared" si="71"/>
        <v>657881.01617380173</v>
      </c>
      <c r="BG89" s="8">
        <f t="shared" si="71"/>
        <v>681574.73254750448</v>
      </c>
      <c r="BH89" s="8">
        <f t="shared" si="71"/>
        <v>706121.78285514924</v>
      </c>
      <c r="BI89" s="8">
        <f t="shared" si="71"/>
        <v>731552.90008903411</v>
      </c>
      <c r="BJ89" s="8">
        <f t="shared" si="71"/>
        <v>757899.92409632064</v>
      </c>
      <c r="BK89" s="8">
        <f t="shared" si="71"/>
        <v>785195.8414426347</v>
      </c>
      <c r="BL89" s="8">
        <f t="shared" si="71"/>
        <v>813474.8267113592</v>
      </c>
      <c r="BM89" s="8">
        <f t="shared" si="71"/>
        <v>842772.28529033449</v>
      </c>
      <c r="BN89" s="8">
        <f t="shared" si="71"/>
        <v>873124.8976995229</v>
      </c>
      <c r="BO89" s="8">
        <f t="shared" si="71"/>
        <v>904570.66551515064</v>
      </c>
      <c r="BP89" s="8">
        <f t="shared" si="71"/>
        <v>937148.95894781197</v>
      </c>
      <c r="BQ89" s="8">
        <f t="shared" si="71"/>
        <v>970900.56613410928</v>
      </c>
      <c r="BR89" s="8">
        <f t="shared" si="71"/>
        <v>1005867.7442035425</v>
      </c>
      <c r="BS89" s="8">
        <f t="shared" si="71"/>
        <v>1042094.2721845822</v>
      </c>
      <c r="BT89" s="8">
        <f t="shared" si="71"/>
        <v>1079625.5058161642</v>
      </c>
      <c r="BU89" s="8">
        <f t="shared" si="71"/>
        <v>1118508.4343332348</v>
      </c>
      <c r="BV89" s="8">
        <f t="shared" si="71"/>
        <v>1158791.7392974331</v>
      </c>
      <c r="BW89" s="8">
        <f t="shared" ref="BW89:BZ89" si="72">BW87*POWER((1+(BW88/100)),BW66)</f>
        <v>1200525.8555465778</v>
      </c>
      <c r="BX89" s="8">
        <f t="shared" si="72"/>
        <v>1243763.0343392589</v>
      </c>
      <c r="BY89" s="8">
        <f t="shared" si="72"/>
        <v>2543205.4120531469</v>
      </c>
      <c r="BZ89" s="33">
        <f t="shared" si="72"/>
        <v>2634799.4636093234</v>
      </c>
      <c r="CA89" s="33">
        <f t="shared" ref="CA89:CD89" si="73">CA87*POWER((1+(CA88/100)),CA84)</f>
        <v>1985265.2846122549</v>
      </c>
      <c r="CB89" s="33">
        <f t="shared" si="73"/>
        <v>2056765.0108906226</v>
      </c>
      <c r="CC89" s="33">
        <f t="shared" si="73"/>
        <v>2130839.8141108504</v>
      </c>
      <c r="CD89" s="33">
        <f t="shared" si="73"/>
        <v>0</v>
      </c>
    </row>
    <row r="90" spans="1:82" s="44" customFormat="1" ht="21" customHeight="1" x14ac:dyDescent="0.3">
      <c r="A90" s="38"/>
      <c r="B90" s="38" t="s">
        <v>121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74</v>
      </c>
      <c r="CB90" s="42">
        <v>75</v>
      </c>
      <c r="CC90" s="42">
        <v>76</v>
      </c>
      <c r="CD90" s="42">
        <v>77</v>
      </c>
    </row>
    <row r="91" spans="1:82" s="50" customFormat="1" ht="36.75" customHeight="1" x14ac:dyDescent="0.3">
      <c r="A91" s="45" t="s">
        <v>132</v>
      </c>
      <c r="B91" s="45" t="s">
        <v>123</v>
      </c>
      <c r="C91" s="45" t="s">
        <v>128</v>
      </c>
      <c r="D91" s="46">
        <f>SUM(F91:CB91)</f>
        <v>124454068.60014598</v>
      </c>
      <c r="E91" s="47">
        <v>0</v>
      </c>
      <c r="F91" s="47">
        <f>F71+F77+F83+F89</f>
        <v>384993.30443870072</v>
      </c>
      <c r="G91" s="47">
        <f t="shared" ref="G91:BR91" si="74">G71+G77+G83+G89</f>
        <v>460112.24871728936</v>
      </c>
      <c r="H91" s="47">
        <f t="shared" si="74"/>
        <v>475207.48373835324</v>
      </c>
      <c r="I91" s="47">
        <f t="shared" si="74"/>
        <v>492322.17630668695</v>
      </c>
      <c r="J91" s="47">
        <f t="shared" si="74"/>
        <v>662118.82553862594</v>
      </c>
      <c r="K91" s="47">
        <f t="shared" si="74"/>
        <v>689247.2974520314</v>
      </c>
      <c r="L91" s="47">
        <f t="shared" si="74"/>
        <v>690268.32082858495</v>
      </c>
      <c r="M91" s="47">
        <f t="shared" si="74"/>
        <v>701037.27102916862</v>
      </c>
      <c r="N91" s="47">
        <f t="shared" si="74"/>
        <v>726285.26855273847</v>
      </c>
      <c r="O91" s="47">
        <f t="shared" si="74"/>
        <v>805378.23649337259</v>
      </c>
      <c r="P91" s="47">
        <f t="shared" si="74"/>
        <v>521000.39719526621</v>
      </c>
      <c r="Q91" s="47">
        <f t="shared" si="74"/>
        <v>513384.87092926446</v>
      </c>
      <c r="R91" s="47">
        <f t="shared" si="74"/>
        <v>531874.52973275608</v>
      </c>
      <c r="S91" s="47">
        <f t="shared" si="74"/>
        <v>694777.07919928816</v>
      </c>
      <c r="T91" s="47">
        <f t="shared" si="74"/>
        <v>482874.9766071543</v>
      </c>
      <c r="U91" s="47">
        <f t="shared" si="74"/>
        <v>500265.81546465639</v>
      </c>
      <c r="V91" s="47">
        <f t="shared" si="74"/>
        <v>467423.44322581019</v>
      </c>
      <c r="W91" s="47">
        <f t="shared" si="74"/>
        <v>484257.79201827629</v>
      </c>
      <c r="X91" s="47">
        <f t="shared" si="74"/>
        <v>449708.95830125129</v>
      </c>
      <c r="Y91" s="47">
        <f t="shared" si="74"/>
        <v>465905.31637626275</v>
      </c>
      <c r="Z91" s="47">
        <f t="shared" si="74"/>
        <v>482684.98952661711</v>
      </c>
      <c r="AA91" s="47">
        <f t="shared" si="74"/>
        <v>500068.98596141615</v>
      </c>
      <c r="AB91" s="47">
        <f t="shared" si="74"/>
        <v>518079.07050461369</v>
      </c>
      <c r="AC91" s="47">
        <f t="shared" si="74"/>
        <v>663941.54598124512</v>
      </c>
      <c r="AD91" s="47">
        <f t="shared" si="74"/>
        <v>1009280.4183836151</v>
      </c>
      <c r="AE91" s="47">
        <f t="shared" si="74"/>
        <v>1215461.4550807052</v>
      </c>
      <c r="AF91" s="47">
        <f t="shared" si="74"/>
        <v>1438634.6252416782</v>
      </c>
      <c r="AG91" s="47">
        <f t="shared" si="74"/>
        <v>2187419.1162253469</v>
      </c>
      <c r="AH91" s="47">
        <f t="shared" si="74"/>
        <v>2077349.4987483574</v>
      </c>
      <c r="AI91" s="47">
        <f t="shared" si="74"/>
        <v>1956514.2331051626</v>
      </c>
      <c r="AJ91" s="47">
        <f t="shared" si="74"/>
        <v>1609659.3847605553</v>
      </c>
      <c r="AK91" s="47">
        <f t="shared" si="74"/>
        <v>1198224.1790752194</v>
      </c>
      <c r="AL91" s="47">
        <f t="shared" si="74"/>
        <v>1305367.0430722046</v>
      </c>
      <c r="AM91" s="47">
        <f t="shared" si="74"/>
        <v>1356799.6410064399</v>
      </c>
      <c r="AN91" s="47">
        <f t="shared" si="74"/>
        <v>1401086.337914618</v>
      </c>
      <c r="AO91" s="47">
        <f t="shared" si="74"/>
        <v>1641291.4148261137</v>
      </c>
      <c r="AP91" s="47">
        <f t="shared" si="74"/>
        <v>1700402.8533893593</v>
      </c>
      <c r="AQ91" s="47">
        <f t="shared" si="74"/>
        <v>1761643.2022347476</v>
      </c>
      <c r="AR91" s="47">
        <f t="shared" si="74"/>
        <v>1825089.1344918723</v>
      </c>
      <c r="AS91" s="47">
        <f t="shared" si="74"/>
        <v>1890820.0846884246</v>
      </c>
      <c r="AT91" s="47">
        <f t="shared" si="74"/>
        <v>1421065.0445052781</v>
      </c>
      <c r="AU91" s="47">
        <f t="shared" si="74"/>
        <v>1466379.4684224548</v>
      </c>
      <c r="AV91" s="47">
        <f t="shared" si="74"/>
        <v>1470577.2928694685</v>
      </c>
      <c r="AW91" s="47">
        <f t="shared" si="74"/>
        <v>1517244.80658354</v>
      </c>
      <c r="AX91" s="47">
        <f t="shared" si="74"/>
        <v>1571888.6817416078</v>
      </c>
      <c r="AY91" s="47">
        <f t="shared" si="74"/>
        <v>1614986.0394653613</v>
      </c>
      <c r="AZ91" s="47">
        <f t="shared" si="74"/>
        <v>1673150.0846739144</v>
      </c>
      <c r="BA91" s="47">
        <f t="shared" si="74"/>
        <v>1733408.9196034623</v>
      </c>
      <c r="BB91" s="47">
        <f t="shared" si="74"/>
        <v>1795837.9885247652</v>
      </c>
      <c r="BC91" s="47">
        <f t="shared" si="74"/>
        <v>1860515.4528490822</v>
      </c>
      <c r="BD91" s="47">
        <f t="shared" si="74"/>
        <v>1927522.2889865325</v>
      </c>
      <c r="BE91" s="47">
        <f t="shared" si="74"/>
        <v>1996942.3897288409</v>
      </c>
      <c r="BF91" s="47">
        <f t="shared" si="74"/>
        <v>2068862.6692834031</v>
      </c>
      <c r="BG91" s="47">
        <f t="shared" si="74"/>
        <v>2143373.1720901788</v>
      </c>
      <c r="BH91" s="47">
        <f t="shared" si="74"/>
        <v>2220567.1855576406</v>
      </c>
      <c r="BI91" s="47">
        <f t="shared" si="74"/>
        <v>2300541.3568589361</v>
      </c>
      <c r="BJ91" s="47">
        <f t="shared" si="74"/>
        <v>2383395.8139344822</v>
      </c>
      <c r="BK91" s="47">
        <f t="shared" si="74"/>
        <v>2334924.4758688873</v>
      </c>
      <c r="BL91" s="47">
        <f t="shared" si="74"/>
        <v>2579571.4899662836</v>
      </c>
      <c r="BM91" s="47">
        <f t="shared" si="74"/>
        <v>2661386.1640747404</v>
      </c>
      <c r="BN91" s="47">
        <f t="shared" si="74"/>
        <v>2826167.4320274033</v>
      </c>
      <c r="BO91" s="47">
        <f t="shared" si="74"/>
        <v>2868441.1893309383</v>
      </c>
      <c r="BP91" s="47">
        <f t="shared" si="74"/>
        <v>2996410.4871620834</v>
      </c>
      <c r="BQ91" s="47">
        <f t="shared" si="74"/>
        <v>3078776.7952410569</v>
      </c>
      <c r="BR91" s="47">
        <f t="shared" si="74"/>
        <v>3123484.0477899476</v>
      </c>
      <c r="BS91" s="47">
        <f t="shared" ref="BS91:CD91" si="75">BS71+BS77+BS83+BS89</f>
        <v>3290824.017424996</v>
      </c>
      <c r="BT91" s="47">
        <f t="shared" si="75"/>
        <v>2713269.3633011496</v>
      </c>
      <c r="BU91" s="47">
        <f t="shared" si="75"/>
        <v>2884574.3832804477</v>
      </c>
      <c r="BV91" s="47">
        <f t="shared" si="75"/>
        <v>2912226.6079711807</v>
      </c>
      <c r="BW91" s="47">
        <f t="shared" si="75"/>
        <v>2985518.2460303055</v>
      </c>
      <c r="BX91" s="47">
        <f t="shared" si="75"/>
        <v>3093042.2827647356</v>
      </c>
      <c r="BY91" s="47">
        <f t="shared" si="75"/>
        <v>3848717.5235737618</v>
      </c>
      <c r="BZ91" s="48">
        <f t="shared" si="75"/>
        <v>3987329.8549287762</v>
      </c>
      <c r="CA91" s="48">
        <f t="shared" si="75"/>
        <v>3044070.9045072845</v>
      </c>
      <c r="CB91" s="48">
        <f t="shared" si="75"/>
        <v>3120813.8528592465</v>
      </c>
      <c r="CC91" s="48">
        <f t="shared" si="75"/>
        <v>3187085.611947279</v>
      </c>
      <c r="CD91" s="48">
        <f t="shared" si="75"/>
        <v>0</v>
      </c>
    </row>
    <row r="92" spans="1:82" s="25" customFormat="1" ht="21" customHeight="1" x14ac:dyDescent="0.3">
      <c r="A92" s="45" t="s">
        <v>133</v>
      </c>
      <c r="B92" s="4" t="s">
        <v>96</v>
      </c>
      <c r="C92" s="36">
        <v>4.6391468359042101</v>
      </c>
      <c r="D92" s="32"/>
      <c r="E92" s="32"/>
      <c r="F92" s="36">
        <f>C92</f>
        <v>4.6391468359042101</v>
      </c>
      <c r="G92" s="36">
        <f>F92</f>
        <v>4.6391468359042101</v>
      </c>
      <c r="H92" s="36">
        <f t="shared" ref="H92:BS92" si="76">G92</f>
        <v>4.6391468359042101</v>
      </c>
      <c r="I92" s="36">
        <f t="shared" si="76"/>
        <v>4.6391468359042101</v>
      </c>
      <c r="J92" s="36">
        <f t="shared" si="76"/>
        <v>4.6391468359042101</v>
      </c>
      <c r="K92" s="36">
        <f t="shared" si="76"/>
        <v>4.6391468359042101</v>
      </c>
      <c r="L92" s="36">
        <f t="shared" si="76"/>
        <v>4.6391468359042101</v>
      </c>
      <c r="M92" s="36">
        <f t="shared" si="76"/>
        <v>4.6391468359042101</v>
      </c>
      <c r="N92" s="36">
        <f t="shared" si="76"/>
        <v>4.6391468359042101</v>
      </c>
      <c r="O92" s="36">
        <f t="shared" si="76"/>
        <v>4.6391468359042101</v>
      </c>
      <c r="P92" s="36">
        <f t="shared" si="76"/>
        <v>4.6391468359042101</v>
      </c>
      <c r="Q92" s="36">
        <f t="shared" si="76"/>
        <v>4.6391468359042101</v>
      </c>
      <c r="R92" s="36">
        <f t="shared" si="76"/>
        <v>4.6391468359042101</v>
      </c>
      <c r="S92" s="36">
        <f t="shared" si="76"/>
        <v>4.6391468359042101</v>
      </c>
      <c r="T92" s="36">
        <f t="shared" si="76"/>
        <v>4.6391468359042101</v>
      </c>
      <c r="U92" s="36">
        <f t="shared" si="76"/>
        <v>4.6391468359042101</v>
      </c>
      <c r="V92" s="36">
        <f t="shared" si="76"/>
        <v>4.6391468359042101</v>
      </c>
      <c r="W92" s="36">
        <f t="shared" si="76"/>
        <v>4.6391468359042101</v>
      </c>
      <c r="X92" s="36">
        <f t="shared" si="76"/>
        <v>4.6391468359042101</v>
      </c>
      <c r="Y92" s="36">
        <f t="shared" si="76"/>
        <v>4.6391468359042101</v>
      </c>
      <c r="Z92" s="36">
        <f t="shared" si="76"/>
        <v>4.6391468359042101</v>
      </c>
      <c r="AA92" s="36">
        <f t="shared" si="76"/>
        <v>4.6391468359042101</v>
      </c>
      <c r="AB92" s="36">
        <f t="shared" si="76"/>
        <v>4.6391468359042101</v>
      </c>
      <c r="AC92" s="36">
        <f t="shared" si="76"/>
        <v>4.6391468359042101</v>
      </c>
      <c r="AD92" s="36">
        <f t="shared" si="76"/>
        <v>4.6391468359042101</v>
      </c>
      <c r="AE92" s="36">
        <f t="shared" si="76"/>
        <v>4.6391468359042101</v>
      </c>
      <c r="AF92" s="36">
        <f t="shared" si="76"/>
        <v>4.6391468359042101</v>
      </c>
      <c r="AG92" s="36">
        <f t="shared" si="76"/>
        <v>4.6391468359042101</v>
      </c>
      <c r="AH92" s="36">
        <f t="shared" si="76"/>
        <v>4.6391468359042101</v>
      </c>
      <c r="AI92" s="36">
        <f t="shared" si="76"/>
        <v>4.6391468359042101</v>
      </c>
      <c r="AJ92" s="36">
        <f t="shared" si="76"/>
        <v>4.6391468359042101</v>
      </c>
      <c r="AK92" s="36">
        <f t="shared" si="76"/>
        <v>4.6391468359042101</v>
      </c>
      <c r="AL92" s="36">
        <f t="shared" si="76"/>
        <v>4.6391468359042101</v>
      </c>
      <c r="AM92" s="36">
        <f t="shared" si="76"/>
        <v>4.6391468359042101</v>
      </c>
      <c r="AN92" s="36">
        <f t="shared" si="76"/>
        <v>4.6391468359042101</v>
      </c>
      <c r="AO92" s="36">
        <f t="shared" si="76"/>
        <v>4.6391468359042101</v>
      </c>
      <c r="AP92" s="36">
        <f t="shared" si="76"/>
        <v>4.6391468359042101</v>
      </c>
      <c r="AQ92" s="36">
        <f t="shared" si="76"/>
        <v>4.6391468359042101</v>
      </c>
      <c r="AR92" s="36">
        <f t="shared" si="76"/>
        <v>4.6391468359042101</v>
      </c>
      <c r="AS92" s="36">
        <f t="shared" si="76"/>
        <v>4.6391468359042101</v>
      </c>
      <c r="AT92" s="36">
        <f t="shared" si="76"/>
        <v>4.6391468359042101</v>
      </c>
      <c r="AU92" s="36">
        <f t="shared" si="76"/>
        <v>4.6391468359042101</v>
      </c>
      <c r="AV92" s="36">
        <f t="shared" si="76"/>
        <v>4.6391468359042101</v>
      </c>
      <c r="AW92" s="36">
        <f t="shared" si="76"/>
        <v>4.6391468359042101</v>
      </c>
      <c r="AX92" s="36">
        <f t="shared" si="76"/>
        <v>4.6391468359042101</v>
      </c>
      <c r="AY92" s="36">
        <f t="shared" si="76"/>
        <v>4.6391468359042101</v>
      </c>
      <c r="AZ92" s="36">
        <f t="shared" si="76"/>
        <v>4.6391468359042101</v>
      </c>
      <c r="BA92" s="36">
        <f t="shared" si="76"/>
        <v>4.6391468359042101</v>
      </c>
      <c r="BB92" s="36">
        <f t="shared" si="76"/>
        <v>4.6391468359042101</v>
      </c>
      <c r="BC92" s="36">
        <f t="shared" si="76"/>
        <v>4.6391468359042101</v>
      </c>
      <c r="BD92" s="36">
        <f t="shared" si="76"/>
        <v>4.6391468359042101</v>
      </c>
      <c r="BE92" s="36">
        <f t="shared" si="76"/>
        <v>4.6391468359042101</v>
      </c>
      <c r="BF92" s="36">
        <f t="shared" si="76"/>
        <v>4.6391468359042101</v>
      </c>
      <c r="BG92" s="36">
        <f t="shared" si="76"/>
        <v>4.6391468359042101</v>
      </c>
      <c r="BH92" s="36">
        <f t="shared" si="76"/>
        <v>4.6391468359042101</v>
      </c>
      <c r="BI92" s="36">
        <f t="shared" si="76"/>
        <v>4.6391468359042101</v>
      </c>
      <c r="BJ92" s="36">
        <f t="shared" si="76"/>
        <v>4.6391468359042101</v>
      </c>
      <c r="BK92" s="36">
        <f t="shared" si="76"/>
        <v>4.6391468359042101</v>
      </c>
      <c r="BL92" s="36">
        <f t="shared" si="76"/>
        <v>4.6391468359042101</v>
      </c>
      <c r="BM92" s="36">
        <f t="shared" si="76"/>
        <v>4.6391468359042101</v>
      </c>
      <c r="BN92" s="36">
        <f t="shared" si="76"/>
        <v>4.6391468359042101</v>
      </c>
      <c r="BO92" s="36">
        <f t="shared" si="76"/>
        <v>4.6391468359042101</v>
      </c>
      <c r="BP92" s="36">
        <f t="shared" si="76"/>
        <v>4.6391468359042101</v>
      </c>
      <c r="BQ92" s="36">
        <f t="shared" si="76"/>
        <v>4.6391468359042101</v>
      </c>
      <c r="BR92" s="36">
        <f t="shared" si="76"/>
        <v>4.6391468359042101</v>
      </c>
      <c r="BS92" s="36">
        <f t="shared" si="76"/>
        <v>4.6391468359042101</v>
      </c>
      <c r="BT92" s="36">
        <f t="shared" ref="BT92:CD92" si="77">BS92</f>
        <v>4.6391468359042101</v>
      </c>
      <c r="BU92" s="36">
        <f t="shared" si="77"/>
        <v>4.6391468359042101</v>
      </c>
      <c r="BV92" s="36">
        <f t="shared" si="77"/>
        <v>4.6391468359042101</v>
      </c>
      <c r="BW92" s="36">
        <f t="shared" si="77"/>
        <v>4.6391468359042101</v>
      </c>
      <c r="BX92" s="36">
        <f t="shared" si="77"/>
        <v>4.6391468359042101</v>
      </c>
      <c r="BY92" s="36">
        <f t="shared" si="77"/>
        <v>4.6391468359042101</v>
      </c>
      <c r="BZ92" s="37">
        <f t="shared" si="77"/>
        <v>4.6391468359042101</v>
      </c>
      <c r="CA92" s="37">
        <f t="shared" si="77"/>
        <v>4.6391468359042101</v>
      </c>
      <c r="CB92" s="37">
        <f t="shared" si="77"/>
        <v>4.6391468359042101</v>
      </c>
      <c r="CC92" s="37">
        <f t="shared" si="77"/>
        <v>4.6391468359042101</v>
      </c>
      <c r="CD92" s="37">
        <f t="shared" si="77"/>
        <v>4.6391468359042101</v>
      </c>
    </row>
    <row r="93" spans="1:82" s="50" customFormat="1" ht="36.75" customHeight="1" x14ac:dyDescent="0.3">
      <c r="A93" s="51" t="s">
        <v>109</v>
      </c>
      <c r="B93" s="45" t="s">
        <v>123</v>
      </c>
      <c r="C93" s="45"/>
      <c r="D93" s="52"/>
      <c r="E93" s="32">
        <v>21736939.067389999</v>
      </c>
      <c r="F93" s="53">
        <f>(E93*(1+(F92/100)))-F91</f>
        <v>22360354.283918548</v>
      </c>
      <c r="G93" s="53">
        <f t="shared" ref="G93:BR93" si="78">(F93*(1+(G92/100)))-G91</f>
        <v>22937571.703460637</v>
      </c>
      <c r="H93" s="53">
        <f t="shared" si="78"/>
        <v>23526471.851636637</v>
      </c>
      <c r="I93" s="53">
        <f t="shared" si="78"/>
        <v>24125577.249835044</v>
      </c>
      <c r="J93" s="53">
        <f t="shared" si="78"/>
        <v>24582679.377925768</v>
      </c>
      <c r="K93" s="53">
        <f t="shared" si="78"/>
        <v>25033858.673015255</v>
      </c>
      <c r="L93" s="53">
        <f t="shared" si="78"/>
        <v>25504947.814720586</v>
      </c>
      <c r="M93" s="53">
        <f t="shared" si="78"/>
        <v>25987122.52323705</v>
      </c>
      <c r="N93" s="53">
        <f t="shared" si="78"/>
        <v>26466418.02696361</v>
      </c>
      <c r="O93" s="53">
        <f t="shared" si="78"/>
        <v>26888855.784945302</v>
      </c>
      <c r="P93" s="53">
        <f t="shared" si="78"/>
        <v>27615268.890108172</v>
      </c>
      <c r="Q93" s="53">
        <f t="shared" si="78"/>
        <v>28382996.892120801</v>
      </c>
      <c r="R93" s="53">
        <f t="shared" si="78"/>
        <v>29167851.264643654</v>
      </c>
      <c r="S93" s="53">
        <f t="shared" si="78"/>
        <v>29826213.634489328</v>
      </c>
      <c r="T93" s="53">
        <f t="shared" si="78"/>
        <v>30727020.503976613</v>
      </c>
      <c r="U93" s="53">
        <f t="shared" si="78"/>
        <v>31652226.287989825</v>
      </c>
      <c r="V93" s="53">
        <f t="shared" si="78"/>
        <v>32653196.099096537</v>
      </c>
      <c r="W93" s="53">
        <f t="shared" si="78"/>
        <v>33683768.020731091</v>
      </c>
      <c r="X93" s="53">
        <f t="shared" si="78"/>
        <v>34796698.520776898</v>
      </c>
      <c r="Y93" s="53">
        <f t="shared" si="78"/>
        <v>35945063.142826386</v>
      </c>
      <c r="Z93" s="53">
        <f t="shared" si="78"/>
        <v>37129922.412753969</v>
      </c>
      <c r="AA93" s="53">
        <f t="shared" si="78"/>
        <v>38352365.047577515</v>
      </c>
      <c r="AB93" s="53">
        <f t="shared" si="78"/>
        <v>39613508.506672025</v>
      </c>
      <c r="AC93" s="53">
        <f t="shared" si="78"/>
        <v>40787295.787168704</v>
      </c>
      <c r="AD93" s="53">
        <f t="shared" si="78"/>
        <v>41670197.910746418</v>
      </c>
      <c r="AE93" s="53">
        <f t="shared" si="78"/>
        <v>42387878.123557128</v>
      </c>
      <c r="AF93" s="53">
        <f t="shared" si="78"/>
        <v>42915679.405091375</v>
      </c>
      <c r="AG93" s="53">
        <f t="shared" si="78"/>
        <v>42719181.672094122</v>
      </c>
      <c r="AH93" s="53">
        <f t="shared" si="78"/>
        <v>42623637.738210894</v>
      </c>
      <c r="AI93" s="53">
        <f t="shared" si="78"/>
        <v>42644496.646585219</v>
      </c>
      <c r="AJ93" s="53">
        <f t="shared" si="78"/>
        <v>43013178.078691997</v>
      </c>
      <c r="AK93" s="53">
        <f t="shared" si="78"/>
        <v>43810398.389476262</v>
      </c>
      <c r="AL93" s="53">
        <f t="shared" si="78"/>
        <v>44537460.057086475</v>
      </c>
      <c r="AM93" s="53">
        <f t="shared" si="78"/>
        <v>45246818.585110463</v>
      </c>
      <c r="AN93" s="53">
        <f t="shared" si="78"/>
        <v>45944798.599934317</v>
      </c>
      <c r="AO93" s="53">
        <f t="shared" si="78"/>
        <v>46434953.855619609</v>
      </c>
      <c r="AP93" s="53">
        <f t="shared" si="78"/>
        <v>46888736.694776803</v>
      </c>
      <c r="AQ93" s="53">
        <f t="shared" si="78"/>
        <v>47302330.83731325</v>
      </c>
      <c r="AR93" s="53">
        <f t="shared" si="78"/>
        <v>47671666.287169531</v>
      </c>
      <c r="AS93" s="53">
        <f t="shared" si="78"/>
        <v>47992404.80066514</v>
      </c>
      <c r="AT93" s="53">
        <f t="shared" si="78"/>
        <v>48797777.88494426</v>
      </c>
      <c r="AU93" s="53">
        <f t="shared" si="78"/>
        <v>49595198.985262759</v>
      </c>
      <c r="AV93" s="53">
        <f t="shared" si="78"/>
        <v>50425415.796878502</v>
      </c>
      <c r="AW93" s="53">
        <f t="shared" si="78"/>
        <v>51247480.071727395</v>
      </c>
      <c r="AX93" s="53">
        <f t="shared" si="78"/>
        <v>52053037.240213968</v>
      </c>
      <c r="AY93" s="53">
        <f t="shared" si="78"/>
        <v>52852868.030870035</v>
      </c>
      <c r="AZ93" s="53">
        <f t="shared" si="78"/>
        <v>53631640.101134859</v>
      </c>
      <c r="BA93" s="53">
        <f t="shared" si="78"/>
        <v>54386281.716326728</v>
      </c>
      <c r="BB93" s="53">
        <f t="shared" si="78"/>
        <v>55113503.195210882</v>
      </c>
      <c r="BC93" s="53">
        <f t="shared" si="78"/>
        <v>55809784.081998385</v>
      </c>
      <c r="BD93" s="53">
        <f t="shared" si="78"/>
        <v>56471359.62537685</v>
      </c>
      <c r="BE93" s="53">
        <f t="shared" si="78"/>
        <v>57094206.528900765</v>
      </c>
      <c r="BF93" s="53">
        <f t="shared" si="78"/>
        <v>57674027.935287476</v>
      </c>
      <c r="BG93" s="53">
        <f t="shared" si="78"/>
        <v>58206237.605295695</v>
      </c>
      <c r="BH93" s="53">
        <f t="shared" si="78"/>
        <v>58685943.249903016</v>
      </c>
      <c r="BI93" s="53">
        <f t="shared" si="78"/>
        <v>59107928.972442493</v>
      </c>
      <c r="BJ93" s="53">
        <f t="shared" si="78"/>
        <v>59466636.775201581</v>
      </c>
      <c r="BK93" s="53">
        <f t="shared" si="78"/>
        <v>59890456.897708103</v>
      </c>
      <c r="BL93" s="53">
        <f t="shared" si="78"/>
        <v>60089291.643920422</v>
      </c>
      <c r="BM93" s="53">
        <f t="shared" si="78"/>
        <v>60215535.951861866</v>
      </c>
      <c r="BN93" s="53">
        <f t="shared" si="78"/>
        <v>60182855.650668025</v>
      </c>
      <c r="BO93" s="53">
        <f t="shared" si="78"/>
        <v>60106385.505011849</v>
      </c>
      <c r="BP93" s="53">
        <f t="shared" si="78"/>
        <v>59898398.499181904</v>
      </c>
      <c r="BQ93" s="53">
        <f t="shared" si="78"/>
        <v>59598396.362672932</v>
      </c>
      <c r="BR93" s="53">
        <f t="shared" si="78"/>
        <v>59239769.433991574</v>
      </c>
      <c r="BS93" s="53">
        <f t="shared" ref="BS93:CD93" si="79">(BR93*(1+(BS92/100)))-BS91</f>
        <v>58697165.305860549</v>
      </c>
      <c r="BT93" s="53">
        <f t="shared" si="79"/>
        <v>58706943.629611693</v>
      </c>
      <c r="BU93" s="53">
        <f t="shared" si="79"/>
        <v>58545870.564180441</v>
      </c>
      <c r="BV93" s="53">
        <f t="shared" si="79"/>
        <v>58349672.858040005</v>
      </c>
      <c r="BW93" s="53">
        <f t="shared" si="79"/>
        <v>58071081.614163913</v>
      </c>
      <c r="BX93" s="53">
        <f t="shared" si="79"/>
        <v>57672042.076678015</v>
      </c>
      <c r="BY93" s="53">
        <f t="shared" si="79"/>
        <v>56498815.268305801</v>
      </c>
      <c r="BZ93" s="54">
        <f t="shared" si="79"/>
        <v>55132548.414219998</v>
      </c>
      <c r="CA93" s="54">
        <f t="shared" si="79"/>
        <v>54646157.385024354</v>
      </c>
      <c r="CB93" s="54">
        <f t="shared" si="79"/>
        <v>54060459.013435699</v>
      </c>
      <c r="CC93" s="54">
        <f t="shared" si="79"/>
        <v>53381317.475285515</v>
      </c>
      <c r="CD93" s="54">
        <f t="shared" si="79"/>
        <v>55857755.175904199</v>
      </c>
    </row>
    <row r="95" spans="1:82" ht="35.4" customHeight="1" x14ac:dyDescent="0.3">
      <c r="A95" s="15" t="s">
        <v>138</v>
      </c>
    </row>
    <row r="96" spans="1:82" s="25" customFormat="1" ht="75.75" customHeight="1" x14ac:dyDescent="0.3">
      <c r="A96" s="24" t="s">
        <v>136</v>
      </c>
      <c r="B96" s="11"/>
    </row>
    <row r="97" spans="1:80" s="25" customFormat="1" ht="51" customHeight="1" x14ac:dyDescent="0.3">
      <c r="A97" s="26"/>
      <c r="B97" s="26"/>
      <c r="C97" s="26"/>
      <c r="D97" s="26" t="s">
        <v>119</v>
      </c>
      <c r="E97" s="26" t="s">
        <v>120</v>
      </c>
      <c r="F97" s="27">
        <v>45291</v>
      </c>
      <c r="G97" s="27">
        <v>45657</v>
      </c>
      <c r="H97" s="27">
        <v>46022</v>
      </c>
      <c r="I97" s="27">
        <v>46387</v>
      </c>
      <c r="J97" s="27">
        <v>46752</v>
      </c>
      <c r="K97" s="27">
        <v>47118</v>
      </c>
      <c r="L97" s="27">
        <v>47483</v>
      </c>
      <c r="M97" s="27">
        <v>47848</v>
      </c>
      <c r="N97" s="27">
        <v>48213</v>
      </c>
      <c r="O97" s="27">
        <v>48579</v>
      </c>
      <c r="P97" s="27">
        <v>48944</v>
      </c>
      <c r="Q97" s="27">
        <v>49309</v>
      </c>
      <c r="R97" s="27">
        <v>49674</v>
      </c>
      <c r="S97" s="27">
        <v>50040</v>
      </c>
      <c r="T97" s="27">
        <v>50405</v>
      </c>
      <c r="U97" s="27">
        <v>50770</v>
      </c>
      <c r="V97" s="27">
        <v>51135</v>
      </c>
      <c r="W97" s="27">
        <v>51501</v>
      </c>
      <c r="X97" s="27">
        <v>51866</v>
      </c>
      <c r="Y97" s="27">
        <v>52231</v>
      </c>
      <c r="Z97" s="27">
        <v>52596</v>
      </c>
      <c r="AA97" s="27">
        <v>52962</v>
      </c>
      <c r="AB97" s="27">
        <v>53327</v>
      </c>
      <c r="AC97" s="27">
        <v>53692</v>
      </c>
      <c r="AD97" s="27">
        <v>54057</v>
      </c>
      <c r="AE97" s="27">
        <v>54423</v>
      </c>
      <c r="AF97" s="27">
        <v>54788</v>
      </c>
      <c r="AG97" s="27">
        <v>55153</v>
      </c>
      <c r="AH97" s="27">
        <v>55518</v>
      </c>
      <c r="AI97" s="27">
        <v>55884</v>
      </c>
      <c r="AJ97" s="27">
        <v>56249</v>
      </c>
      <c r="AK97" s="27">
        <v>56614</v>
      </c>
      <c r="AL97" s="27">
        <v>56979</v>
      </c>
      <c r="AM97" s="27">
        <v>57345</v>
      </c>
      <c r="AN97" s="27">
        <v>57710</v>
      </c>
      <c r="AO97" s="27">
        <v>58075</v>
      </c>
      <c r="AP97" s="27">
        <v>58440</v>
      </c>
      <c r="AQ97" s="27">
        <v>58806</v>
      </c>
      <c r="AR97" s="27">
        <v>59171</v>
      </c>
      <c r="AS97" s="27">
        <v>59536</v>
      </c>
      <c r="AT97" s="27">
        <v>59901</v>
      </c>
      <c r="AU97" s="27">
        <v>60267</v>
      </c>
      <c r="AV97" s="27">
        <v>60632</v>
      </c>
      <c r="AW97" s="27">
        <v>60997</v>
      </c>
      <c r="AX97" s="27">
        <v>61362</v>
      </c>
      <c r="AY97" s="27">
        <v>61728</v>
      </c>
      <c r="AZ97" s="27">
        <v>62093</v>
      </c>
      <c r="BA97" s="27">
        <v>62458</v>
      </c>
      <c r="BB97" s="27">
        <v>62823</v>
      </c>
      <c r="BC97" s="27">
        <v>63189</v>
      </c>
      <c r="BD97" s="27">
        <v>63554</v>
      </c>
      <c r="BE97" s="27">
        <v>63919</v>
      </c>
      <c r="BF97" s="27">
        <v>64284</v>
      </c>
      <c r="BG97" s="27">
        <v>64650</v>
      </c>
      <c r="BH97" s="27">
        <v>65015</v>
      </c>
      <c r="BI97" s="27">
        <v>65380</v>
      </c>
      <c r="BJ97" s="27">
        <v>65745</v>
      </c>
      <c r="BK97" s="27">
        <v>66111</v>
      </c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</row>
    <row r="98" spans="1:80" s="25" customFormat="1" ht="21" customHeight="1" x14ac:dyDescent="0.3">
      <c r="A98" s="4"/>
      <c r="B98" s="7" t="s">
        <v>121</v>
      </c>
      <c r="C98" s="4"/>
      <c r="F98" s="4">
        <v>9</v>
      </c>
      <c r="G98" s="4">
        <v>10</v>
      </c>
      <c r="H98" s="4">
        <v>11</v>
      </c>
      <c r="I98" s="4">
        <v>12</v>
      </c>
      <c r="J98" s="4">
        <v>13</v>
      </c>
      <c r="K98" s="4">
        <v>14</v>
      </c>
      <c r="L98" s="4">
        <v>15</v>
      </c>
      <c r="M98" s="4">
        <v>16</v>
      </c>
      <c r="N98" s="4">
        <v>17</v>
      </c>
      <c r="O98" s="4">
        <v>18</v>
      </c>
      <c r="P98" s="4">
        <v>19</v>
      </c>
      <c r="Q98" s="4">
        <v>20</v>
      </c>
      <c r="R98" s="4">
        <v>21</v>
      </c>
      <c r="S98" s="4">
        <v>22</v>
      </c>
      <c r="T98" s="4">
        <v>23</v>
      </c>
      <c r="U98" s="4">
        <v>24</v>
      </c>
      <c r="V98" s="4">
        <v>25</v>
      </c>
      <c r="W98" s="4">
        <v>26</v>
      </c>
      <c r="X98" s="4">
        <v>27</v>
      </c>
      <c r="Y98" s="4">
        <v>28</v>
      </c>
      <c r="Z98" s="4">
        <v>29</v>
      </c>
      <c r="AA98" s="4">
        <v>30</v>
      </c>
      <c r="AB98" s="4">
        <v>31</v>
      </c>
      <c r="AC98" s="4">
        <v>32</v>
      </c>
      <c r="AD98" s="4">
        <v>33</v>
      </c>
      <c r="AE98" s="4">
        <v>34</v>
      </c>
      <c r="AF98" s="4">
        <v>35</v>
      </c>
      <c r="AG98" s="4">
        <v>36</v>
      </c>
      <c r="AH98" s="4">
        <v>37</v>
      </c>
      <c r="AI98" s="4">
        <v>38</v>
      </c>
      <c r="AJ98" s="4">
        <v>39</v>
      </c>
      <c r="AK98" s="4">
        <v>40</v>
      </c>
      <c r="AL98" s="4">
        <v>41</v>
      </c>
      <c r="AM98" s="4">
        <v>42</v>
      </c>
      <c r="AN98" s="4">
        <v>43</v>
      </c>
      <c r="AO98" s="4">
        <v>44</v>
      </c>
      <c r="AP98" s="4">
        <v>45</v>
      </c>
      <c r="AQ98" s="4">
        <v>46</v>
      </c>
      <c r="AR98" s="4">
        <v>47</v>
      </c>
      <c r="AS98" s="4">
        <v>48</v>
      </c>
      <c r="AT98" s="4">
        <v>49</v>
      </c>
      <c r="AU98" s="4">
        <v>50</v>
      </c>
      <c r="AV98" s="4">
        <v>51</v>
      </c>
      <c r="AW98" s="4">
        <v>52</v>
      </c>
      <c r="AX98" s="4">
        <v>53</v>
      </c>
      <c r="AY98" s="4">
        <v>54</v>
      </c>
      <c r="AZ98" s="4">
        <v>55</v>
      </c>
      <c r="BA98" s="4">
        <v>56</v>
      </c>
      <c r="BB98" s="4">
        <v>57</v>
      </c>
      <c r="BC98" s="4">
        <v>58</v>
      </c>
      <c r="BD98" s="4">
        <v>59</v>
      </c>
      <c r="BE98" s="4">
        <v>60</v>
      </c>
      <c r="BF98" s="4">
        <v>61</v>
      </c>
      <c r="BG98" s="4">
        <v>62</v>
      </c>
      <c r="BH98" s="4">
        <v>63</v>
      </c>
      <c r="BI98" s="4">
        <v>64</v>
      </c>
      <c r="BJ98" s="4">
        <v>65</v>
      </c>
      <c r="BK98" s="4">
        <v>66</v>
      </c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s="25" customFormat="1" ht="25.5" customHeight="1" x14ac:dyDescent="0.3">
      <c r="A99" s="31" t="s">
        <v>122</v>
      </c>
      <c r="B99" s="7" t="s">
        <v>123</v>
      </c>
      <c r="C99" s="4" t="s">
        <v>124</v>
      </c>
      <c r="D99" s="32">
        <f>SUM(F99:CB99)</f>
        <v>4036000</v>
      </c>
      <c r="E99" s="32"/>
      <c r="F99" s="8">
        <v>0</v>
      </c>
      <c r="G99" s="8">
        <v>0</v>
      </c>
      <c r="H99" s="8">
        <v>0</v>
      </c>
      <c r="I99" s="8">
        <v>0</v>
      </c>
      <c r="J99" s="8">
        <v>92000</v>
      </c>
      <c r="K99" s="8">
        <v>91000</v>
      </c>
      <c r="L99" s="8">
        <v>94000</v>
      </c>
      <c r="M99" s="8">
        <v>89000</v>
      </c>
      <c r="N99" s="8">
        <v>87000</v>
      </c>
      <c r="O99" s="8">
        <v>85000</v>
      </c>
      <c r="P99" s="8">
        <v>85000</v>
      </c>
      <c r="Q99" s="8">
        <v>83000</v>
      </c>
      <c r="R99" s="8">
        <v>86000</v>
      </c>
      <c r="S99" s="8">
        <v>84000</v>
      </c>
      <c r="T99" s="8">
        <v>85000</v>
      </c>
      <c r="U99" s="8">
        <v>85000</v>
      </c>
      <c r="V99" s="8">
        <v>86000</v>
      </c>
      <c r="W99" s="8">
        <v>86000</v>
      </c>
      <c r="X99" s="8">
        <v>86000</v>
      </c>
      <c r="Y99" s="8">
        <v>86000</v>
      </c>
      <c r="Z99" s="8">
        <v>86000</v>
      </c>
      <c r="AA99" s="8">
        <v>86000</v>
      </c>
      <c r="AB99" s="8">
        <v>86000</v>
      </c>
      <c r="AC99" s="8">
        <v>86000</v>
      </c>
      <c r="AD99" s="8">
        <v>86000</v>
      </c>
      <c r="AE99" s="8">
        <v>86000</v>
      </c>
      <c r="AF99" s="8">
        <v>78000</v>
      </c>
      <c r="AG99" s="8">
        <v>78000</v>
      </c>
      <c r="AH99" s="8">
        <v>78000</v>
      </c>
      <c r="AI99" s="8">
        <v>78000</v>
      </c>
      <c r="AJ99" s="8">
        <v>78000</v>
      </c>
      <c r="AK99" s="8">
        <v>76000</v>
      </c>
      <c r="AL99" s="8">
        <v>71000</v>
      </c>
      <c r="AM99" s="8">
        <v>71000</v>
      </c>
      <c r="AN99" s="8">
        <v>71000</v>
      </c>
      <c r="AO99" s="8">
        <v>71000</v>
      </c>
      <c r="AP99" s="8">
        <v>71000</v>
      </c>
      <c r="AQ99" s="8">
        <v>71000</v>
      </c>
      <c r="AR99" s="8">
        <v>71000</v>
      </c>
      <c r="AS99" s="8">
        <v>71000</v>
      </c>
      <c r="AT99" s="8">
        <v>68000</v>
      </c>
      <c r="AU99" s="8">
        <v>68000</v>
      </c>
      <c r="AV99" s="8">
        <v>60000</v>
      </c>
      <c r="AW99" s="8">
        <v>60000</v>
      </c>
      <c r="AX99" s="8">
        <v>60000</v>
      </c>
      <c r="AY99" s="8">
        <v>60000</v>
      </c>
      <c r="AZ99" s="8">
        <v>60000</v>
      </c>
      <c r="BA99" s="8">
        <v>60000</v>
      </c>
      <c r="BB99" s="8">
        <v>60000</v>
      </c>
      <c r="BC99" s="8">
        <v>60000</v>
      </c>
      <c r="BD99" s="8">
        <v>60000</v>
      </c>
      <c r="BE99" s="8">
        <v>60000</v>
      </c>
      <c r="BF99" s="8">
        <v>60000</v>
      </c>
      <c r="BG99" s="8">
        <v>60000</v>
      </c>
      <c r="BH99" s="8">
        <v>60000</v>
      </c>
      <c r="BI99" s="8">
        <v>60000</v>
      </c>
      <c r="BJ99" s="8">
        <v>60000</v>
      </c>
      <c r="BK99" s="8">
        <v>60000</v>
      </c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5"/>
    </row>
    <row r="100" spans="1:80" s="25" customFormat="1" ht="21" customHeight="1" x14ac:dyDescent="0.3">
      <c r="A100" s="4" t="s">
        <v>125</v>
      </c>
      <c r="B100" s="4" t="s">
        <v>96</v>
      </c>
      <c r="C100" s="36">
        <v>1.6</v>
      </c>
      <c r="D100" s="32"/>
      <c r="E100" s="32"/>
      <c r="F100" s="36">
        <f>C100</f>
        <v>1.6</v>
      </c>
      <c r="G100" s="36">
        <f>F100</f>
        <v>1.6</v>
      </c>
      <c r="H100" s="36">
        <f t="shared" ref="H100:BK100" si="80">G100</f>
        <v>1.6</v>
      </c>
      <c r="I100" s="36">
        <f t="shared" si="80"/>
        <v>1.6</v>
      </c>
      <c r="J100" s="36">
        <f t="shared" si="80"/>
        <v>1.6</v>
      </c>
      <c r="K100" s="36">
        <f t="shared" si="80"/>
        <v>1.6</v>
      </c>
      <c r="L100" s="36">
        <f t="shared" si="80"/>
        <v>1.6</v>
      </c>
      <c r="M100" s="36">
        <f t="shared" si="80"/>
        <v>1.6</v>
      </c>
      <c r="N100" s="36">
        <f t="shared" si="80"/>
        <v>1.6</v>
      </c>
      <c r="O100" s="36">
        <f t="shared" si="80"/>
        <v>1.6</v>
      </c>
      <c r="P100" s="36">
        <f t="shared" si="80"/>
        <v>1.6</v>
      </c>
      <c r="Q100" s="36">
        <f t="shared" si="80"/>
        <v>1.6</v>
      </c>
      <c r="R100" s="36">
        <f t="shared" si="80"/>
        <v>1.6</v>
      </c>
      <c r="S100" s="36">
        <f t="shared" si="80"/>
        <v>1.6</v>
      </c>
      <c r="T100" s="36">
        <f t="shared" si="80"/>
        <v>1.6</v>
      </c>
      <c r="U100" s="36">
        <f t="shared" si="80"/>
        <v>1.6</v>
      </c>
      <c r="V100" s="36">
        <f t="shared" si="80"/>
        <v>1.6</v>
      </c>
      <c r="W100" s="36">
        <f t="shared" si="80"/>
        <v>1.6</v>
      </c>
      <c r="X100" s="36">
        <f t="shared" si="80"/>
        <v>1.6</v>
      </c>
      <c r="Y100" s="36">
        <f t="shared" si="80"/>
        <v>1.6</v>
      </c>
      <c r="Z100" s="36">
        <f t="shared" si="80"/>
        <v>1.6</v>
      </c>
      <c r="AA100" s="36">
        <f t="shared" si="80"/>
        <v>1.6</v>
      </c>
      <c r="AB100" s="36">
        <f t="shared" si="80"/>
        <v>1.6</v>
      </c>
      <c r="AC100" s="36">
        <f t="shared" si="80"/>
        <v>1.6</v>
      </c>
      <c r="AD100" s="36">
        <f t="shared" si="80"/>
        <v>1.6</v>
      </c>
      <c r="AE100" s="36">
        <f t="shared" si="80"/>
        <v>1.6</v>
      </c>
      <c r="AF100" s="36">
        <f t="shared" si="80"/>
        <v>1.6</v>
      </c>
      <c r="AG100" s="36">
        <f t="shared" si="80"/>
        <v>1.6</v>
      </c>
      <c r="AH100" s="36">
        <f t="shared" si="80"/>
        <v>1.6</v>
      </c>
      <c r="AI100" s="36">
        <f t="shared" si="80"/>
        <v>1.6</v>
      </c>
      <c r="AJ100" s="36">
        <f t="shared" si="80"/>
        <v>1.6</v>
      </c>
      <c r="AK100" s="36">
        <f t="shared" si="80"/>
        <v>1.6</v>
      </c>
      <c r="AL100" s="36">
        <f t="shared" si="80"/>
        <v>1.6</v>
      </c>
      <c r="AM100" s="36">
        <f t="shared" si="80"/>
        <v>1.6</v>
      </c>
      <c r="AN100" s="36">
        <f t="shared" si="80"/>
        <v>1.6</v>
      </c>
      <c r="AO100" s="36">
        <f t="shared" si="80"/>
        <v>1.6</v>
      </c>
      <c r="AP100" s="36">
        <f t="shared" si="80"/>
        <v>1.6</v>
      </c>
      <c r="AQ100" s="36">
        <f t="shared" si="80"/>
        <v>1.6</v>
      </c>
      <c r="AR100" s="36">
        <f t="shared" si="80"/>
        <v>1.6</v>
      </c>
      <c r="AS100" s="36">
        <f t="shared" si="80"/>
        <v>1.6</v>
      </c>
      <c r="AT100" s="36">
        <f t="shared" si="80"/>
        <v>1.6</v>
      </c>
      <c r="AU100" s="36">
        <f t="shared" si="80"/>
        <v>1.6</v>
      </c>
      <c r="AV100" s="36">
        <f t="shared" si="80"/>
        <v>1.6</v>
      </c>
      <c r="AW100" s="36">
        <f t="shared" si="80"/>
        <v>1.6</v>
      </c>
      <c r="AX100" s="36">
        <f t="shared" si="80"/>
        <v>1.6</v>
      </c>
      <c r="AY100" s="36">
        <f t="shared" si="80"/>
        <v>1.6</v>
      </c>
      <c r="AZ100" s="36">
        <f t="shared" si="80"/>
        <v>1.6</v>
      </c>
      <c r="BA100" s="36">
        <f t="shared" si="80"/>
        <v>1.6</v>
      </c>
      <c r="BB100" s="36">
        <f t="shared" si="80"/>
        <v>1.6</v>
      </c>
      <c r="BC100" s="36">
        <f t="shared" si="80"/>
        <v>1.6</v>
      </c>
      <c r="BD100" s="36">
        <f t="shared" si="80"/>
        <v>1.6</v>
      </c>
      <c r="BE100" s="36">
        <f t="shared" si="80"/>
        <v>1.6</v>
      </c>
      <c r="BF100" s="36">
        <f t="shared" si="80"/>
        <v>1.6</v>
      </c>
      <c r="BG100" s="36">
        <f t="shared" si="80"/>
        <v>1.6</v>
      </c>
      <c r="BH100" s="36">
        <f t="shared" si="80"/>
        <v>1.6</v>
      </c>
      <c r="BI100" s="36">
        <f t="shared" si="80"/>
        <v>1.6</v>
      </c>
      <c r="BJ100" s="36">
        <f t="shared" si="80"/>
        <v>1.6</v>
      </c>
      <c r="BK100" s="36">
        <f t="shared" si="80"/>
        <v>1.6</v>
      </c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</row>
    <row r="101" spans="1:80" s="25" customFormat="1" ht="21" customHeight="1" x14ac:dyDescent="0.3">
      <c r="A101" s="4" t="s">
        <v>98</v>
      </c>
      <c r="B101" s="7" t="s">
        <v>123</v>
      </c>
      <c r="C101" s="4" t="s">
        <v>126</v>
      </c>
      <c r="D101" s="32">
        <f>SUM(F101:CB101)</f>
        <v>7509496.6672250349</v>
      </c>
      <c r="E101" s="32"/>
      <c r="F101" s="8">
        <v>0</v>
      </c>
      <c r="G101" s="8">
        <v>0</v>
      </c>
      <c r="H101" s="8">
        <v>0</v>
      </c>
      <c r="I101" s="8">
        <v>0</v>
      </c>
      <c r="J101" s="8">
        <f>J99*POWER((1+(J100/100)),J98)</f>
        <v>113085.26775721691</v>
      </c>
      <c r="K101" s="8">
        <f t="shared" ref="K101:BK101" si="81">K99*POWER((1+(K100/100)),K98)</f>
        <v>113645.77734523093</v>
      </c>
      <c r="L101" s="8">
        <f t="shared" si="81"/>
        <v>119270.6188964718</v>
      </c>
      <c r="M101" s="8">
        <f t="shared" si="81"/>
        <v>114733.26003292092</v>
      </c>
      <c r="N101" s="8">
        <f t="shared" si="81"/>
        <v>113949.46427898816</v>
      </c>
      <c r="O101" s="8">
        <f t="shared" si="81"/>
        <v>113111.21534636112</v>
      </c>
      <c r="P101" s="8">
        <f t="shared" si="81"/>
        <v>114920.99479190289</v>
      </c>
      <c r="Q101" s="8">
        <f t="shared" si="81"/>
        <v>114012.44292719515</v>
      </c>
      <c r="R101" s="8">
        <f t="shared" si="81"/>
        <v>120023.50859285065</v>
      </c>
      <c r="S101" s="8">
        <f t="shared" si="81"/>
        <v>119107.98043428193</v>
      </c>
      <c r="T101" s="8">
        <f t="shared" si="81"/>
        <v>122454.34750362605</v>
      </c>
      <c r="U101" s="8">
        <f t="shared" si="81"/>
        <v>124413.61706368407</v>
      </c>
      <c r="V101" s="8">
        <f t="shared" si="81"/>
        <v>127891.34358301718</v>
      </c>
      <c r="W101" s="8">
        <f t="shared" si="81"/>
        <v>129937.60508034546</v>
      </c>
      <c r="X101" s="8">
        <f t="shared" si="81"/>
        <v>132016.60676163094</v>
      </c>
      <c r="Y101" s="8">
        <f t="shared" si="81"/>
        <v>134128.87246981708</v>
      </c>
      <c r="Z101" s="8">
        <f t="shared" si="81"/>
        <v>136274.93442933416</v>
      </c>
      <c r="AA101" s="8">
        <f t="shared" si="81"/>
        <v>138455.33338020349</v>
      </c>
      <c r="AB101" s="8">
        <f t="shared" si="81"/>
        <v>140670.61871428674</v>
      </c>
      <c r="AC101" s="8">
        <f t="shared" si="81"/>
        <v>142921.34861371532</v>
      </c>
      <c r="AD101" s="8">
        <f t="shared" si="81"/>
        <v>145208.09019153478</v>
      </c>
      <c r="AE101" s="8">
        <f t="shared" si="81"/>
        <v>147531.41963459933</v>
      </c>
      <c r="AF101" s="8">
        <f t="shared" si="81"/>
        <v>135948.48771165963</v>
      </c>
      <c r="AG101" s="8">
        <f t="shared" si="81"/>
        <v>138123.66351504618</v>
      </c>
      <c r="AH101" s="8">
        <f t="shared" si="81"/>
        <v>140333.64213128694</v>
      </c>
      <c r="AI101" s="8">
        <f t="shared" si="81"/>
        <v>142578.9804053875</v>
      </c>
      <c r="AJ101" s="8">
        <f t="shared" si="81"/>
        <v>144860.24409187373</v>
      </c>
      <c r="AK101" s="8">
        <f t="shared" si="81"/>
        <v>143404.21292048873</v>
      </c>
      <c r="AL101" s="8">
        <f t="shared" si="81"/>
        <v>136113.24083200496</v>
      </c>
      <c r="AM101" s="8">
        <f t="shared" si="81"/>
        <v>138291.05268531703</v>
      </c>
      <c r="AN101" s="8">
        <f t="shared" si="81"/>
        <v>140503.70952828211</v>
      </c>
      <c r="AO101" s="8">
        <f t="shared" si="81"/>
        <v>142751.7688807346</v>
      </c>
      <c r="AP101" s="8">
        <f t="shared" si="81"/>
        <v>145035.79718282638</v>
      </c>
      <c r="AQ101" s="8">
        <f t="shared" si="81"/>
        <v>147356.36993775159</v>
      </c>
      <c r="AR101" s="8">
        <f t="shared" si="81"/>
        <v>149714.07185675562</v>
      </c>
      <c r="AS101" s="8">
        <f t="shared" si="81"/>
        <v>152109.4970064637</v>
      </c>
      <c r="AT101" s="8">
        <f t="shared" si="81"/>
        <v>148013.25252369809</v>
      </c>
      <c r="AU101" s="8">
        <f t="shared" si="81"/>
        <v>150381.46456407727</v>
      </c>
      <c r="AV101" s="8">
        <f t="shared" si="81"/>
        <v>134812.55999744337</v>
      </c>
      <c r="AW101" s="8">
        <f t="shared" si="81"/>
        <v>136969.56095740249</v>
      </c>
      <c r="AX101" s="8">
        <f t="shared" si="81"/>
        <v>139161.0739327209</v>
      </c>
      <c r="AY101" s="8">
        <f t="shared" si="81"/>
        <v>141387.65111564446</v>
      </c>
      <c r="AZ101" s="8">
        <f t="shared" si="81"/>
        <v>143649.85353349478</v>
      </c>
      <c r="BA101" s="8">
        <f t="shared" si="81"/>
        <v>145948.25119003069</v>
      </c>
      <c r="BB101" s="8">
        <f t="shared" si="81"/>
        <v>148283.42320907119</v>
      </c>
      <c r="BC101" s="8">
        <f t="shared" si="81"/>
        <v>150655.95798041634</v>
      </c>
      <c r="BD101" s="8">
        <f t="shared" si="81"/>
        <v>153066.45330810297</v>
      </c>
      <c r="BE101" s="8">
        <f t="shared" si="81"/>
        <v>155515.51656103265</v>
      </c>
      <c r="BF101" s="8">
        <f t="shared" si="81"/>
        <v>158003.7648260092</v>
      </c>
      <c r="BG101" s="8">
        <f t="shared" si="81"/>
        <v>160531.82506322532</v>
      </c>
      <c r="BH101" s="8">
        <f t="shared" si="81"/>
        <v>163100.33426423691</v>
      </c>
      <c r="BI101" s="8">
        <f t="shared" si="81"/>
        <v>165709.93961246469</v>
      </c>
      <c r="BJ101" s="8">
        <f t="shared" si="81"/>
        <v>168361.29864626413</v>
      </c>
      <c r="BK101" s="8">
        <f t="shared" si="81"/>
        <v>171055.07942460437</v>
      </c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s="25" customFormat="1" ht="36" customHeight="1" x14ac:dyDescent="0.3">
      <c r="A102" s="4" t="s">
        <v>127</v>
      </c>
      <c r="B102" s="4" t="s">
        <v>96</v>
      </c>
      <c r="C102" s="36">
        <v>1.97</v>
      </c>
      <c r="D102" s="32"/>
      <c r="E102" s="32"/>
      <c r="F102" s="36">
        <f>C102</f>
        <v>1.97</v>
      </c>
      <c r="G102" s="36">
        <f>F102</f>
        <v>1.97</v>
      </c>
      <c r="H102" s="36">
        <f t="shared" ref="H102:BK102" si="82">G102</f>
        <v>1.97</v>
      </c>
      <c r="I102" s="36">
        <f t="shared" si="82"/>
        <v>1.97</v>
      </c>
      <c r="J102" s="36">
        <f t="shared" si="82"/>
        <v>1.97</v>
      </c>
      <c r="K102" s="36">
        <f t="shared" si="82"/>
        <v>1.97</v>
      </c>
      <c r="L102" s="36">
        <f t="shared" si="82"/>
        <v>1.97</v>
      </c>
      <c r="M102" s="36">
        <f t="shared" si="82"/>
        <v>1.97</v>
      </c>
      <c r="N102" s="36">
        <f t="shared" si="82"/>
        <v>1.97</v>
      </c>
      <c r="O102" s="36">
        <f t="shared" si="82"/>
        <v>1.97</v>
      </c>
      <c r="P102" s="36">
        <f t="shared" si="82"/>
        <v>1.97</v>
      </c>
      <c r="Q102" s="36">
        <f t="shared" si="82"/>
        <v>1.97</v>
      </c>
      <c r="R102" s="36">
        <f t="shared" si="82"/>
        <v>1.97</v>
      </c>
      <c r="S102" s="36">
        <f t="shared" si="82"/>
        <v>1.97</v>
      </c>
      <c r="T102" s="36">
        <f t="shared" si="82"/>
        <v>1.97</v>
      </c>
      <c r="U102" s="36">
        <f t="shared" si="82"/>
        <v>1.97</v>
      </c>
      <c r="V102" s="36">
        <f t="shared" si="82"/>
        <v>1.97</v>
      </c>
      <c r="W102" s="36">
        <f t="shared" si="82"/>
        <v>1.97</v>
      </c>
      <c r="X102" s="36">
        <f t="shared" si="82"/>
        <v>1.97</v>
      </c>
      <c r="Y102" s="36">
        <f t="shared" si="82"/>
        <v>1.97</v>
      </c>
      <c r="Z102" s="36">
        <f t="shared" si="82"/>
        <v>1.97</v>
      </c>
      <c r="AA102" s="36">
        <f t="shared" si="82"/>
        <v>1.97</v>
      </c>
      <c r="AB102" s="36">
        <f t="shared" si="82"/>
        <v>1.97</v>
      </c>
      <c r="AC102" s="36">
        <f t="shared" si="82"/>
        <v>1.97</v>
      </c>
      <c r="AD102" s="36">
        <f t="shared" si="82"/>
        <v>1.97</v>
      </c>
      <c r="AE102" s="36">
        <f t="shared" si="82"/>
        <v>1.97</v>
      </c>
      <c r="AF102" s="36">
        <f t="shared" si="82"/>
        <v>1.97</v>
      </c>
      <c r="AG102" s="36">
        <f t="shared" si="82"/>
        <v>1.97</v>
      </c>
      <c r="AH102" s="36">
        <f t="shared" si="82"/>
        <v>1.97</v>
      </c>
      <c r="AI102" s="36">
        <f t="shared" si="82"/>
        <v>1.97</v>
      </c>
      <c r="AJ102" s="36">
        <f t="shared" si="82"/>
        <v>1.97</v>
      </c>
      <c r="AK102" s="36">
        <f t="shared" si="82"/>
        <v>1.97</v>
      </c>
      <c r="AL102" s="36">
        <f t="shared" si="82"/>
        <v>1.97</v>
      </c>
      <c r="AM102" s="36">
        <f t="shared" si="82"/>
        <v>1.97</v>
      </c>
      <c r="AN102" s="36">
        <f t="shared" si="82"/>
        <v>1.97</v>
      </c>
      <c r="AO102" s="36">
        <f t="shared" si="82"/>
        <v>1.97</v>
      </c>
      <c r="AP102" s="36">
        <f t="shared" si="82"/>
        <v>1.97</v>
      </c>
      <c r="AQ102" s="36">
        <f t="shared" si="82"/>
        <v>1.97</v>
      </c>
      <c r="AR102" s="36">
        <f t="shared" si="82"/>
        <v>1.97</v>
      </c>
      <c r="AS102" s="36">
        <f t="shared" si="82"/>
        <v>1.97</v>
      </c>
      <c r="AT102" s="36">
        <f t="shared" si="82"/>
        <v>1.97</v>
      </c>
      <c r="AU102" s="36">
        <f t="shared" si="82"/>
        <v>1.97</v>
      </c>
      <c r="AV102" s="36">
        <f t="shared" si="82"/>
        <v>1.97</v>
      </c>
      <c r="AW102" s="36">
        <f t="shared" si="82"/>
        <v>1.97</v>
      </c>
      <c r="AX102" s="36">
        <f t="shared" si="82"/>
        <v>1.97</v>
      </c>
      <c r="AY102" s="36">
        <f t="shared" si="82"/>
        <v>1.97</v>
      </c>
      <c r="AZ102" s="36">
        <f t="shared" si="82"/>
        <v>1.97</v>
      </c>
      <c r="BA102" s="36">
        <f t="shared" si="82"/>
        <v>1.97</v>
      </c>
      <c r="BB102" s="36">
        <f t="shared" si="82"/>
        <v>1.97</v>
      </c>
      <c r="BC102" s="36">
        <f t="shared" si="82"/>
        <v>1.97</v>
      </c>
      <c r="BD102" s="36">
        <f t="shared" si="82"/>
        <v>1.97</v>
      </c>
      <c r="BE102" s="36">
        <f t="shared" si="82"/>
        <v>1.97</v>
      </c>
      <c r="BF102" s="36">
        <f t="shared" si="82"/>
        <v>1.97</v>
      </c>
      <c r="BG102" s="36">
        <f t="shared" si="82"/>
        <v>1.97</v>
      </c>
      <c r="BH102" s="36">
        <f t="shared" si="82"/>
        <v>1.97</v>
      </c>
      <c r="BI102" s="36">
        <f t="shared" si="82"/>
        <v>1.97</v>
      </c>
      <c r="BJ102" s="36">
        <f t="shared" si="82"/>
        <v>1.97</v>
      </c>
      <c r="BK102" s="36">
        <f t="shared" si="82"/>
        <v>1.97</v>
      </c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</row>
    <row r="103" spans="1:80" s="25" customFormat="1" ht="21" customHeight="1" x14ac:dyDescent="0.3">
      <c r="A103" s="4" t="s">
        <v>98</v>
      </c>
      <c r="B103" s="7" t="s">
        <v>123</v>
      </c>
      <c r="C103" s="4" t="s">
        <v>128</v>
      </c>
      <c r="D103" s="32">
        <f>SUM(F103:CB103)</f>
        <v>16627630.749792473</v>
      </c>
      <c r="E103" s="32"/>
      <c r="F103" s="8">
        <v>430583</v>
      </c>
      <c r="G103" s="8">
        <v>520286</v>
      </c>
      <c r="H103" s="8">
        <v>548842</v>
      </c>
      <c r="I103" s="8">
        <v>541667</v>
      </c>
      <c r="J103" s="8">
        <f>J101*POWER((1+(J102/100)),J98)</f>
        <v>145729.50227165929</v>
      </c>
      <c r="K103" s="8">
        <f t="shared" ref="K103:BF103" si="83">K101*POWER((1+(K102/100)),K98)</f>
        <v>149336.91444794016</v>
      </c>
      <c r="L103" s="8">
        <f t="shared" si="83"/>
        <v>159815.81812287433</v>
      </c>
      <c r="M103" s="8">
        <f t="shared" si="83"/>
        <v>156764.61588340707</v>
      </c>
      <c r="N103" s="8">
        <f t="shared" si="83"/>
        <v>158760.85016102574</v>
      </c>
      <c r="O103" s="8">
        <f t="shared" si="83"/>
        <v>160697.53545055556</v>
      </c>
      <c r="P103" s="8">
        <f t="shared" si="83"/>
        <v>166485.08932931439</v>
      </c>
      <c r="Q103" s="8">
        <f t="shared" si="83"/>
        <v>168422.70469220926</v>
      </c>
      <c r="R103" s="8">
        <f t="shared" si="83"/>
        <v>180795.29469176687</v>
      </c>
      <c r="S103" s="8">
        <f t="shared" si="83"/>
        <v>182950.7042405649</v>
      </c>
      <c r="T103" s="8">
        <f t="shared" si="83"/>
        <v>191796.13556826222</v>
      </c>
      <c r="U103" s="8">
        <f t="shared" si="83"/>
        <v>198703.71174998034</v>
      </c>
      <c r="V103" s="8">
        <f t="shared" si="83"/>
        <v>208281.94879492058</v>
      </c>
      <c r="W103" s="8">
        <f t="shared" si="83"/>
        <v>215783.2648371594</v>
      </c>
      <c r="X103" s="8">
        <f t="shared" si="83"/>
        <v>223554.74227692263</v>
      </c>
      <c r="Y103" s="8">
        <f t="shared" si="83"/>
        <v>231606.11103097457</v>
      </c>
      <c r="Z103" s="8">
        <f t="shared" si="83"/>
        <v>239947.45144097728</v>
      </c>
      <c r="AA103" s="8">
        <f t="shared" si="83"/>
        <v>248589.20689411438</v>
      </c>
      <c r="AB103" s="8">
        <f t="shared" si="83"/>
        <v>257542.19689824726</v>
      </c>
      <c r="AC103" s="8">
        <f t="shared" si="83"/>
        <v>266817.63062797702</v>
      </c>
      <c r="AD103" s="8">
        <f t="shared" si="83"/>
        <v>276427.12095856975</v>
      </c>
      <c r="AE103" s="8">
        <f t="shared" si="83"/>
        <v>286382.69900531683</v>
      </c>
      <c r="AF103" s="8">
        <f t="shared" si="83"/>
        <v>269097.12414592539</v>
      </c>
      <c r="AG103" s="8">
        <f t="shared" si="83"/>
        <v>278788.71089146577</v>
      </c>
      <c r="AH103" s="8">
        <f t="shared" si="83"/>
        <v>288829.34207196411</v>
      </c>
      <c r="AI103" s="8">
        <f t="shared" si="83"/>
        <v>299231.58859255427</v>
      </c>
      <c r="AJ103" s="8">
        <f t="shared" si="83"/>
        <v>310008.47410203289</v>
      </c>
      <c r="AK103" s="8">
        <f t="shared" si="83"/>
        <v>312938.27357290953</v>
      </c>
      <c r="AL103" s="8">
        <f t="shared" si="83"/>
        <v>302879.28123570763</v>
      </c>
      <c r="AM103" s="8">
        <f t="shared" si="83"/>
        <v>313787.53912526782</v>
      </c>
      <c r="AN103" s="8">
        <f t="shared" si="83"/>
        <v>325088.66010437219</v>
      </c>
      <c r="AO103" s="8">
        <f t="shared" si="83"/>
        <v>336796.79321576317</v>
      </c>
      <c r="AP103" s="8">
        <f t="shared" si="83"/>
        <v>348926.5970827876</v>
      </c>
      <c r="AQ103" s="8">
        <f t="shared" si="83"/>
        <v>361493.25826204359</v>
      </c>
      <c r="AR103" s="8">
        <f t="shared" si="83"/>
        <v>374512.51025700272</v>
      </c>
      <c r="AS103" s="8">
        <f t="shared" si="83"/>
        <v>388000.65321641078</v>
      </c>
      <c r="AT103" s="8">
        <f t="shared" si="83"/>
        <v>384989.73317274463</v>
      </c>
      <c r="AU103" s="8">
        <f t="shared" si="83"/>
        <v>398855.21541090769</v>
      </c>
      <c r="AV103" s="8">
        <f t="shared" si="83"/>
        <v>364605.94038085995</v>
      </c>
      <c r="AW103" s="8">
        <f t="shared" si="83"/>
        <v>377737.29624486476</v>
      </c>
      <c r="AX103" s="8">
        <f t="shared" si="83"/>
        <v>391341.58051658282</v>
      </c>
      <c r="AY103" s="8">
        <f t="shared" si="83"/>
        <v>405435.82580720366</v>
      </c>
      <c r="AZ103" s="8">
        <f t="shared" si="83"/>
        <v>420037.67816081533</v>
      </c>
      <c r="BA103" s="8">
        <f t="shared" si="83"/>
        <v>435165.41914731276</v>
      </c>
      <c r="BB103" s="8">
        <f t="shared" si="83"/>
        <v>450837.98875098705</v>
      </c>
      <c r="BC103" s="8">
        <f t="shared" si="83"/>
        <v>467075.00908345164</v>
      </c>
      <c r="BD103" s="8">
        <f t="shared" si="83"/>
        <v>483896.80895059393</v>
      </c>
      <c r="BE103" s="8">
        <f t="shared" si="83"/>
        <v>501324.44930431154</v>
      </c>
      <c r="BF103" s="8">
        <f t="shared" si="83"/>
        <v>519379.74961089616</v>
      </c>
      <c r="BG103" s="8"/>
      <c r="BH103" s="8"/>
      <c r="BI103" s="8"/>
      <c r="BJ103" s="8"/>
      <c r="BK103" s="8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5"/>
    </row>
    <row r="104" spans="1:80" s="44" customFormat="1" ht="21" customHeight="1" x14ac:dyDescent="0.3">
      <c r="A104" s="38"/>
      <c r="B104" s="38" t="s">
        <v>121</v>
      </c>
      <c r="C104" s="38"/>
      <c r="D104" s="39"/>
      <c r="E104" s="40"/>
      <c r="F104" s="41">
        <v>1</v>
      </c>
      <c r="G104" s="41">
        <v>2</v>
      </c>
      <c r="H104" s="41">
        <v>3</v>
      </c>
      <c r="I104" s="41">
        <v>4</v>
      </c>
      <c r="J104" s="41">
        <v>5</v>
      </c>
      <c r="K104" s="41">
        <v>6</v>
      </c>
      <c r="L104" s="41">
        <v>7</v>
      </c>
      <c r="M104" s="41">
        <v>8</v>
      </c>
      <c r="N104" s="41">
        <v>9</v>
      </c>
      <c r="O104" s="41">
        <v>10</v>
      </c>
      <c r="P104" s="41">
        <v>11</v>
      </c>
      <c r="Q104" s="41">
        <v>12</v>
      </c>
      <c r="R104" s="41">
        <v>13</v>
      </c>
      <c r="S104" s="41">
        <v>14</v>
      </c>
      <c r="T104" s="41">
        <v>15</v>
      </c>
      <c r="U104" s="41">
        <v>16</v>
      </c>
      <c r="V104" s="41">
        <v>17</v>
      </c>
      <c r="W104" s="41">
        <v>18</v>
      </c>
      <c r="X104" s="41">
        <v>19</v>
      </c>
      <c r="Y104" s="41">
        <v>20</v>
      </c>
      <c r="Z104" s="41">
        <v>21</v>
      </c>
      <c r="AA104" s="41">
        <v>22</v>
      </c>
      <c r="AB104" s="41">
        <v>23</v>
      </c>
      <c r="AC104" s="41">
        <v>24</v>
      </c>
      <c r="AD104" s="41">
        <v>25</v>
      </c>
      <c r="AE104" s="41">
        <v>26</v>
      </c>
      <c r="AF104" s="41">
        <v>27</v>
      </c>
      <c r="AG104" s="41">
        <v>28</v>
      </c>
      <c r="AH104" s="41">
        <v>29</v>
      </c>
      <c r="AI104" s="41">
        <v>30</v>
      </c>
      <c r="AJ104" s="41">
        <v>31</v>
      </c>
      <c r="AK104" s="41">
        <v>32</v>
      </c>
      <c r="AL104" s="41">
        <v>33</v>
      </c>
      <c r="AM104" s="41">
        <v>34</v>
      </c>
      <c r="AN104" s="41">
        <v>35</v>
      </c>
      <c r="AO104" s="41">
        <v>36</v>
      </c>
      <c r="AP104" s="41">
        <v>37</v>
      </c>
      <c r="AQ104" s="41">
        <v>38</v>
      </c>
      <c r="AR104" s="41">
        <v>39</v>
      </c>
      <c r="AS104" s="41">
        <v>40</v>
      </c>
      <c r="AT104" s="41">
        <v>41</v>
      </c>
      <c r="AU104" s="41">
        <v>42</v>
      </c>
      <c r="AV104" s="41">
        <v>43</v>
      </c>
      <c r="AW104" s="41">
        <v>44</v>
      </c>
      <c r="AX104" s="41">
        <v>45</v>
      </c>
      <c r="AY104" s="41">
        <v>46</v>
      </c>
      <c r="AZ104" s="41">
        <v>47</v>
      </c>
      <c r="BA104" s="41">
        <v>48</v>
      </c>
      <c r="BB104" s="41">
        <v>49</v>
      </c>
      <c r="BC104" s="41">
        <v>50</v>
      </c>
      <c r="BD104" s="41">
        <v>51</v>
      </c>
      <c r="BE104" s="41">
        <v>52</v>
      </c>
      <c r="BF104" s="41">
        <v>53</v>
      </c>
      <c r="BG104" s="41">
        <v>54</v>
      </c>
      <c r="BH104" s="41">
        <v>55</v>
      </c>
      <c r="BI104" s="41">
        <v>56</v>
      </c>
      <c r="BJ104" s="41">
        <v>57</v>
      </c>
      <c r="BK104" s="41">
        <v>58</v>
      </c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s="25" customFormat="1" ht="55.95" customHeight="1" x14ac:dyDescent="0.3">
      <c r="A105" s="31" t="s">
        <v>129</v>
      </c>
      <c r="B105" s="7" t="s">
        <v>123</v>
      </c>
      <c r="C105" s="4" t="s">
        <v>124</v>
      </c>
      <c r="D105" s="32">
        <f>SUM(F105:CB105)</f>
        <v>4721000</v>
      </c>
      <c r="E105" s="32"/>
      <c r="F105" s="8">
        <v>0</v>
      </c>
      <c r="G105" s="8">
        <v>0</v>
      </c>
      <c r="H105" s="8">
        <v>0</v>
      </c>
      <c r="I105" s="8">
        <v>0</v>
      </c>
      <c r="J105" s="8">
        <v>95000</v>
      </c>
      <c r="K105" s="8">
        <v>98000</v>
      </c>
      <c r="L105" s="8">
        <v>81000</v>
      </c>
      <c r="M105" s="8">
        <v>78000</v>
      </c>
      <c r="N105" s="8">
        <v>80000</v>
      </c>
      <c r="O105" s="8">
        <v>61000</v>
      </c>
      <c r="P105" s="8">
        <v>54000</v>
      </c>
      <c r="Q105" s="8">
        <v>50000</v>
      </c>
      <c r="R105" s="8">
        <v>49000</v>
      </c>
      <c r="S105" s="8">
        <v>49000</v>
      </c>
      <c r="T105" s="8">
        <v>49000</v>
      </c>
      <c r="U105" s="8">
        <v>49000</v>
      </c>
      <c r="V105" s="8">
        <v>27000</v>
      </c>
      <c r="W105" s="8">
        <v>27000</v>
      </c>
      <c r="X105" s="8">
        <v>7000</v>
      </c>
      <c r="Y105" s="8">
        <v>7000</v>
      </c>
      <c r="Z105" s="8">
        <v>7000</v>
      </c>
      <c r="AA105" s="8">
        <v>7000</v>
      </c>
      <c r="AB105" s="8">
        <v>7000</v>
      </c>
      <c r="AC105" s="8">
        <v>48000</v>
      </c>
      <c r="AD105" s="8">
        <v>105000</v>
      </c>
      <c r="AE105" s="8">
        <v>156000</v>
      </c>
      <c r="AF105" s="8">
        <v>207000</v>
      </c>
      <c r="AG105" s="8">
        <v>207000</v>
      </c>
      <c r="AH105" s="8">
        <v>156000</v>
      </c>
      <c r="AI105" s="8">
        <v>105000</v>
      </c>
      <c r="AJ105" s="8">
        <v>65000</v>
      </c>
      <c r="AK105" s="8">
        <v>86000</v>
      </c>
      <c r="AL105" s="8">
        <v>106000</v>
      </c>
      <c r="AM105" s="8">
        <v>107000</v>
      </c>
      <c r="AN105" s="8">
        <v>106000</v>
      </c>
      <c r="AO105" s="8">
        <v>106000</v>
      </c>
      <c r="AP105" s="8">
        <v>106000</v>
      </c>
      <c r="AQ105" s="8">
        <v>106000</v>
      </c>
      <c r="AR105" s="8">
        <v>106000</v>
      </c>
      <c r="AS105" s="8">
        <v>106000</v>
      </c>
      <c r="AT105" s="8">
        <v>107000</v>
      </c>
      <c r="AU105" s="8">
        <v>106000</v>
      </c>
      <c r="AV105" s="8">
        <v>106000</v>
      </c>
      <c r="AW105" s="8">
        <v>105000</v>
      </c>
      <c r="AX105" s="8">
        <v>105000</v>
      </c>
      <c r="AY105" s="8">
        <v>103000</v>
      </c>
      <c r="AZ105" s="8">
        <v>103000</v>
      </c>
      <c r="BA105" s="8">
        <v>103000</v>
      </c>
      <c r="BB105" s="8">
        <v>103000</v>
      </c>
      <c r="BC105" s="8">
        <v>103000</v>
      </c>
      <c r="BD105" s="8">
        <v>103000</v>
      </c>
      <c r="BE105" s="8">
        <v>103000</v>
      </c>
      <c r="BF105" s="8">
        <v>103000</v>
      </c>
      <c r="BG105" s="8">
        <v>103000</v>
      </c>
      <c r="BH105" s="8">
        <v>103000</v>
      </c>
      <c r="BI105" s="8">
        <v>103000</v>
      </c>
      <c r="BJ105" s="8">
        <v>103000</v>
      </c>
      <c r="BK105" s="8">
        <v>90000</v>
      </c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5"/>
    </row>
    <row r="106" spans="1:80" s="25" customFormat="1" ht="21" customHeight="1" x14ac:dyDescent="0.3">
      <c r="A106" s="4" t="s">
        <v>125</v>
      </c>
      <c r="B106" s="4" t="s">
        <v>96</v>
      </c>
      <c r="C106" s="36">
        <v>1.6</v>
      </c>
      <c r="D106" s="32"/>
      <c r="E106" s="32"/>
      <c r="F106" s="36">
        <f>C106</f>
        <v>1.6</v>
      </c>
      <c r="G106" s="36">
        <f>F106</f>
        <v>1.6</v>
      </c>
      <c r="H106" s="36">
        <f t="shared" ref="H106:BK106" si="84">G106</f>
        <v>1.6</v>
      </c>
      <c r="I106" s="36">
        <f t="shared" si="84"/>
        <v>1.6</v>
      </c>
      <c r="J106" s="36">
        <f t="shared" si="84"/>
        <v>1.6</v>
      </c>
      <c r="K106" s="36">
        <f t="shared" si="84"/>
        <v>1.6</v>
      </c>
      <c r="L106" s="36">
        <f t="shared" si="84"/>
        <v>1.6</v>
      </c>
      <c r="M106" s="36">
        <f t="shared" si="84"/>
        <v>1.6</v>
      </c>
      <c r="N106" s="36">
        <f t="shared" si="84"/>
        <v>1.6</v>
      </c>
      <c r="O106" s="36">
        <f t="shared" si="84"/>
        <v>1.6</v>
      </c>
      <c r="P106" s="36">
        <f t="shared" si="84"/>
        <v>1.6</v>
      </c>
      <c r="Q106" s="36">
        <f t="shared" si="84"/>
        <v>1.6</v>
      </c>
      <c r="R106" s="36">
        <f t="shared" si="84"/>
        <v>1.6</v>
      </c>
      <c r="S106" s="36">
        <f t="shared" si="84"/>
        <v>1.6</v>
      </c>
      <c r="T106" s="36">
        <f t="shared" si="84"/>
        <v>1.6</v>
      </c>
      <c r="U106" s="36">
        <f t="shared" si="84"/>
        <v>1.6</v>
      </c>
      <c r="V106" s="36">
        <f t="shared" si="84"/>
        <v>1.6</v>
      </c>
      <c r="W106" s="36">
        <f t="shared" si="84"/>
        <v>1.6</v>
      </c>
      <c r="X106" s="36">
        <f t="shared" si="84"/>
        <v>1.6</v>
      </c>
      <c r="Y106" s="36">
        <f t="shared" si="84"/>
        <v>1.6</v>
      </c>
      <c r="Z106" s="36">
        <f t="shared" si="84"/>
        <v>1.6</v>
      </c>
      <c r="AA106" s="36">
        <f t="shared" si="84"/>
        <v>1.6</v>
      </c>
      <c r="AB106" s="36">
        <f t="shared" si="84"/>
        <v>1.6</v>
      </c>
      <c r="AC106" s="36">
        <f t="shared" si="84"/>
        <v>1.6</v>
      </c>
      <c r="AD106" s="36">
        <f t="shared" si="84"/>
        <v>1.6</v>
      </c>
      <c r="AE106" s="36">
        <f t="shared" si="84"/>
        <v>1.6</v>
      </c>
      <c r="AF106" s="36">
        <f t="shared" si="84"/>
        <v>1.6</v>
      </c>
      <c r="AG106" s="36">
        <f t="shared" si="84"/>
        <v>1.6</v>
      </c>
      <c r="AH106" s="36">
        <f t="shared" si="84"/>
        <v>1.6</v>
      </c>
      <c r="AI106" s="36">
        <f t="shared" si="84"/>
        <v>1.6</v>
      </c>
      <c r="AJ106" s="36">
        <f t="shared" si="84"/>
        <v>1.6</v>
      </c>
      <c r="AK106" s="36">
        <f t="shared" si="84"/>
        <v>1.6</v>
      </c>
      <c r="AL106" s="36">
        <f t="shared" si="84"/>
        <v>1.6</v>
      </c>
      <c r="AM106" s="36">
        <f t="shared" si="84"/>
        <v>1.6</v>
      </c>
      <c r="AN106" s="36">
        <f t="shared" si="84"/>
        <v>1.6</v>
      </c>
      <c r="AO106" s="36">
        <f t="shared" si="84"/>
        <v>1.6</v>
      </c>
      <c r="AP106" s="36">
        <f t="shared" si="84"/>
        <v>1.6</v>
      </c>
      <c r="AQ106" s="36">
        <f t="shared" si="84"/>
        <v>1.6</v>
      </c>
      <c r="AR106" s="36">
        <f t="shared" si="84"/>
        <v>1.6</v>
      </c>
      <c r="AS106" s="36">
        <f t="shared" si="84"/>
        <v>1.6</v>
      </c>
      <c r="AT106" s="36">
        <f t="shared" si="84"/>
        <v>1.6</v>
      </c>
      <c r="AU106" s="36">
        <f t="shared" si="84"/>
        <v>1.6</v>
      </c>
      <c r="AV106" s="36">
        <f t="shared" si="84"/>
        <v>1.6</v>
      </c>
      <c r="AW106" s="36">
        <f t="shared" si="84"/>
        <v>1.6</v>
      </c>
      <c r="AX106" s="36">
        <f t="shared" si="84"/>
        <v>1.6</v>
      </c>
      <c r="AY106" s="36">
        <f t="shared" si="84"/>
        <v>1.6</v>
      </c>
      <c r="AZ106" s="36">
        <f t="shared" si="84"/>
        <v>1.6</v>
      </c>
      <c r="BA106" s="36">
        <f t="shared" si="84"/>
        <v>1.6</v>
      </c>
      <c r="BB106" s="36">
        <f t="shared" si="84"/>
        <v>1.6</v>
      </c>
      <c r="BC106" s="36">
        <f t="shared" si="84"/>
        <v>1.6</v>
      </c>
      <c r="BD106" s="36">
        <f t="shared" si="84"/>
        <v>1.6</v>
      </c>
      <c r="BE106" s="36">
        <f t="shared" si="84"/>
        <v>1.6</v>
      </c>
      <c r="BF106" s="36">
        <f t="shared" si="84"/>
        <v>1.6</v>
      </c>
      <c r="BG106" s="36">
        <f t="shared" si="84"/>
        <v>1.6</v>
      </c>
      <c r="BH106" s="36">
        <f t="shared" si="84"/>
        <v>1.6</v>
      </c>
      <c r="BI106" s="36">
        <f t="shared" si="84"/>
        <v>1.6</v>
      </c>
      <c r="BJ106" s="36">
        <f t="shared" si="84"/>
        <v>1.6</v>
      </c>
      <c r="BK106" s="36">
        <f t="shared" si="84"/>
        <v>1.6</v>
      </c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</row>
    <row r="107" spans="1:80" s="25" customFormat="1" ht="21" customHeight="1" x14ac:dyDescent="0.3">
      <c r="A107" s="4" t="s">
        <v>98</v>
      </c>
      <c r="B107" s="7" t="s">
        <v>123</v>
      </c>
      <c r="C107" s="4" t="s">
        <v>126</v>
      </c>
      <c r="D107" s="32">
        <f>SUM(F107:CB107)</f>
        <v>9544361.7775502726</v>
      </c>
      <c r="E107" s="32"/>
      <c r="F107" s="8">
        <v>0</v>
      </c>
      <c r="G107" s="8">
        <v>0</v>
      </c>
      <c r="H107" s="8">
        <v>0</v>
      </c>
      <c r="I107" s="8">
        <v>0</v>
      </c>
      <c r="J107" s="8">
        <f>J105*POWER((1+(J106/100)),J98)</f>
        <v>116772.83083625659</v>
      </c>
      <c r="K107" s="8">
        <f t="shared" ref="K107:BK107" si="85">K105*POWER((1+(K106/100)),K98)</f>
        <v>122387.760217941</v>
      </c>
      <c r="L107" s="8">
        <f t="shared" si="85"/>
        <v>102775.74607036401</v>
      </c>
      <c r="M107" s="8">
        <f t="shared" si="85"/>
        <v>100552.74474795317</v>
      </c>
      <c r="N107" s="8">
        <f t="shared" si="85"/>
        <v>104781.11657837992</v>
      </c>
      <c r="O107" s="8">
        <f t="shared" si="85"/>
        <v>81173.931013270922</v>
      </c>
      <c r="P107" s="8">
        <f t="shared" si="85"/>
        <v>73008.631985444197</v>
      </c>
      <c r="Q107" s="8">
        <f t="shared" si="85"/>
        <v>68682.194534454917</v>
      </c>
      <c r="R107" s="8">
        <f t="shared" si="85"/>
        <v>68385.487454066068</v>
      </c>
      <c r="S107" s="8">
        <f t="shared" si="85"/>
        <v>69479.655253331119</v>
      </c>
      <c r="T107" s="8">
        <f t="shared" si="85"/>
        <v>70591.329737384425</v>
      </c>
      <c r="U107" s="8">
        <f t="shared" si="85"/>
        <v>71720.791013182577</v>
      </c>
      <c r="V107" s="8">
        <f t="shared" si="85"/>
        <v>40151.933450482138</v>
      </c>
      <c r="W107" s="8">
        <f t="shared" si="85"/>
        <v>40794.364385689849</v>
      </c>
      <c r="X107" s="8">
        <f t="shared" si="85"/>
        <v>10745.537759667635</v>
      </c>
      <c r="Y107" s="8">
        <f t="shared" si="85"/>
        <v>10917.466363822319</v>
      </c>
      <c r="Z107" s="8">
        <f t="shared" si="85"/>
        <v>11092.145825643478</v>
      </c>
      <c r="AA107" s="8">
        <f t="shared" si="85"/>
        <v>11269.620158853773</v>
      </c>
      <c r="AB107" s="8">
        <f t="shared" si="85"/>
        <v>11449.934081395431</v>
      </c>
      <c r="AC107" s="8">
        <f t="shared" si="85"/>
        <v>79770.055040213207</v>
      </c>
      <c r="AD107" s="8">
        <f t="shared" si="85"/>
        <v>177288.94732687387</v>
      </c>
      <c r="AE107" s="8">
        <f t="shared" si="85"/>
        <v>267615.13329066854</v>
      </c>
      <c r="AF107" s="8">
        <f t="shared" si="85"/>
        <v>360786.37123478903</v>
      </c>
      <c r="AG107" s="8">
        <f t="shared" si="85"/>
        <v>366558.95317454566</v>
      </c>
      <c r="AH107" s="8">
        <f t="shared" si="85"/>
        <v>280667.28426257387</v>
      </c>
      <c r="AI107" s="8">
        <f t="shared" si="85"/>
        <v>191933.24285340626</v>
      </c>
      <c r="AJ107" s="8">
        <f t="shared" si="85"/>
        <v>120716.87007656143</v>
      </c>
      <c r="AK107" s="8">
        <f t="shared" si="85"/>
        <v>162273.18830476358</v>
      </c>
      <c r="AL107" s="8">
        <f t="shared" si="85"/>
        <v>203211.31729848628</v>
      </c>
      <c r="AM107" s="8">
        <f t="shared" si="85"/>
        <v>208410.45968068903</v>
      </c>
      <c r="AN107" s="8">
        <f t="shared" si="85"/>
        <v>209766.10154926623</v>
      </c>
      <c r="AO107" s="8">
        <f t="shared" si="85"/>
        <v>213122.35917405449</v>
      </c>
      <c r="AP107" s="8">
        <f t="shared" si="85"/>
        <v>216532.31692083937</v>
      </c>
      <c r="AQ107" s="8">
        <f t="shared" si="85"/>
        <v>219996.83399157281</v>
      </c>
      <c r="AR107" s="8">
        <f t="shared" si="85"/>
        <v>223516.78333543794</v>
      </c>
      <c r="AS107" s="8">
        <f t="shared" si="85"/>
        <v>227093.05186880499</v>
      </c>
      <c r="AT107" s="8">
        <f t="shared" si="85"/>
        <v>232903.20617699553</v>
      </c>
      <c r="AU107" s="8">
        <f t="shared" si="85"/>
        <v>234418.16534988515</v>
      </c>
      <c r="AV107" s="8">
        <f t="shared" si="85"/>
        <v>238168.85599548329</v>
      </c>
      <c r="AW107" s="8">
        <f t="shared" si="85"/>
        <v>239696.73167545433</v>
      </c>
      <c r="AX107" s="8">
        <f t="shared" si="85"/>
        <v>243531.8793822616</v>
      </c>
      <c r="AY107" s="8">
        <f t="shared" si="85"/>
        <v>242715.46774852296</v>
      </c>
      <c r="AZ107" s="8">
        <f t="shared" si="85"/>
        <v>246598.91523249936</v>
      </c>
      <c r="BA107" s="8">
        <f t="shared" si="85"/>
        <v>250544.49787621934</v>
      </c>
      <c r="BB107" s="8">
        <f t="shared" si="85"/>
        <v>254553.2098422389</v>
      </c>
      <c r="BC107" s="8">
        <f t="shared" si="85"/>
        <v>258626.06119971469</v>
      </c>
      <c r="BD107" s="8">
        <f t="shared" si="85"/>
        <v>262764.07817891007</v>
      </c>
      <c r="BE107" s="8">
        <f t="shared" si="85"/>
        <v>266968.30342977273</v>
      </c>
      <c r="BF107" s="8">
        <f t="shared" si="85"/>
        <v>271239.79628464911</v>
      </c>
      <c r="BG107" s="8">
        <f t="shared" si="85"/>
        <v>275579.63302520348</v>
      </c>
      <c r="BH107" s="8">
        <f t="shared" si="85"/>
        <v>279988.90715360671</v>
      </c>
      <c r="BI107" s="8">
        <f t="shared" si="85"/>
        <v>284468.72966806439</v>
      </c>
      <c r="BJ107" s="8">
        <f t="shared" si="85"/>
        <v>289020.22934275342</v>
      </c>
      <c r="BK107" s="8">
        <f t="shared" si="85"/>
        <v>256582.61913690658</v>
      </c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5"/>
    </row>
    <row r="108" spans="1:80" s="25" customFormat="1" ht="36.6" customHeight="1" x14ac:dyDescent="0.3">
      <c r="A108" s="4" t="s">
        <v>127</v>
      </c>
      <c r="B108" s="4" t="s">
        <v>96</v>
      </c>
      <c r="C108" s="36">
        <v>1.97</v>
      </c>
      <c r="D108" s="32"/>
      <c r="E108" s="32"/>
      <c r="F108" s="36">
        <f>C108</f>
        <v>1.97</v>
      </c>
      <c r="G108" s="36">
        <f>F108</f>
        <v>1.97</v>
      </c>
      <c r="H108" s="36">
        <f t="shared" ref="H108:BK108" si="86">G108</f>
        <v>1.97</v>
      </c>
      <c r="I108" s="36">
        <f t="shared" si="86"/>
        <v>1.97</v>
      </c>
      <c r="J108" s="36">
        <f t="shared" si="86"/>
        <v>1.97</v>
      </c>
      <c r="K108" s="36">
        <f t="shared" si="86"/>
        <v>1.97</v>
      </c>
      <c r="L108" s="36">
        <f t="shared" si="86"/>
        <v>1.97</v>
      </c>
      <c r="M108" s="36">
        <f t="shared" si="86"/>
        <v>1.97</v>
      </c>
      <c r="N108" s="36">
        <f t="shared" si="86"/>
        <v>1.97</v>
      </c>
      <c r="O108" s="36">
        <f t="shared" si="86"/>
        <v>1.97</v>
      </c>
      <c r="P108" s="36">
        <f t="shared" si="86"/>
        <v>1.97</v>
      </c>
      <c r="Q108" s="36">
        <f t="shared" si="86"/>
        <v>1.97</v>
      </c>
      <c r="R108" s="36">
        <f t="shared" si="86"/>
        <v>1.97</v>
      </c>
      <c r="S108" s="36">
        <f t="shared" si="86"/>
        <v>1.97</v>
      </c>
      <c r="T108" s="36">
        <f t="shared" si="86"/>
        <v>1.97</v>
      </c>
      <c r="U108" s="36">
        <f t="shared" si="86"/>
        <v>1.97</v>
      </c>
      <c r="V108" s="36">
        <f t="shared" si="86"/>
        <v>1.97</v>
      </c>
      <c r="W108" s="36">
        <f t="shared" si="86"/>
        <v>1.97</v>
      </c>
      <c r="X108" s="36">
        <f t="shared" si="86"/>
        <v>1.97</v>
      </c>
      <c r="Y108" s="36">
        <f t="shared" si="86"/>
        <v>1.97</v>
      </c>
      <c r="Z108" s="36">
        <f t="shared" si="86"/>
        <v>1.97</v>
      </c>
      <c r="AA108" s="36">
        <f t="shared" si="86"/>
        <v>1.97</v>
      </c>
      <c r="AB108" s="36">
        <f t="shared" si="86"/>
        <v>1.97</v>
      </c>
      <c r="AC108" s="36">
        <f t="shared" si="86"/>
        <v>1.97</v>
      </c>
      <c r="AD108" s="36">
        <f t="shared" si="86"/>
        <v>1.97</v>
      </c>
      <c r="AE108" s="36">
        <f t="shared" si="86"/>
        <v>1.97</v>
      </c>
      <c r="AF108" s="36">
        <f t="shared" si="86"/>
        <v>1.97</v>
      </c>
      <c r="AG108" s="36">
        <f t="shared" si="86"/>
        <v>1.97</v>
      </c>
      <c r="AH108" s="36">
        <f t="shared" si="86"/>
        <v>1.97</v>
      </c>
      <c r="AI108" s="36">
        <f t="shared" si="86"/>
        <v>1.97</v>
      </c>
      <c r="AJ108" s="36">
        <f t="shared" si="86"/>
        <v>1.97</v>
      </c>
      <c r="AK108" s="36">
        <f t="shared" si="86"/>
        <v>1.97</v>
      </c>
      <c r="AL108" s="36">
        <f t="shared" si="86"/>
        <v>1.97</v>
      </c>
      <c r="AM108" s="36">
        <f t="shared" si="86"/>
        <v>1.97</v>
      </c>
      <c r="AN108" s="36">
        <f t="shared" si="86"/>
        <v>1.97</v>
      </c>
      <c r="AO108" s="36">
        <f t="shared" si="86"/>
        <v>1.97</v>
      </c>
      <c r="AP108" s="36">
        <f t="shared" si="86"/>
        <v>1.97</v>
      </c>
      <c r="AQ108" s="36">
        <f t="shared" si="86"/>
        <v>1.97</v>
      </c>
      <c r="AR108" s="36">
        <f t="shared" si="86"/>
        <v>1.97</v>
      </c>
      <c r="AS108" s="36">
        <f t="shared" si="86"/>
        <v>1.97</v>
      </c>
      <c r="AT108" s="36">
        <f t="shared" si="86"/>
        <v>1.97</v>
      </c>
      <c r="AU108" s="36">
        <f t="shared" si="86"/>
        <v>1.97</v>
      </c>
      <c r="AV108" s="36">
        <f t="shared" si="86"/>
        <v>1.97</v>
      </c>
      <c r="AW108" s="36">
        <f t="shared" si="86"/>
        <v>1.97</v>
      </c>
      <c r="AX108" s="36">
        <f t="shared" si="86"/>
        <v>1.97</v>
      </c>
      <c r="AY108" s="36">
        <f t="shared" si="86"/>
        <v>1.97</v>
      </c>
      <c r="AZ108" s="36">
        <f t="shared" si="86"/>
        <v>1.97</v>
      </c>
      <c r="BA108" s="36">
        <f t="shared" si="86"/>
        <v>1.97</v>
      </c>
      <c r="BB108" s="36">
        <f t="shared" si="86"/>
        <v>1.97</v>
      </c>
      <c r="BC108" s="36">
        <f t="shared" si="86"/>
        <v>1.97</v>
      </c>
      <c r="BD108" s="36">
        <f t="shared" si="86"/>
        <v>1.97</v>
      </c>
      <c r="BE108" s="36">
        <f t="shared" si="86"/>
        <v>1.97</v>
      </c>
      <c r="BF108" s="36">
        <f t="shared" si="86"/>
        <v>1.97</v>
      </c>
      <c r="BG108" s="36">
        <f t="shared" si="86"/>
        <v>1.97</v>
      </c>
      <c r="BH108" s="36">
        <f t="shared" si="86"/>
        <v>1.97</v>
      </c>
      <c r="BI108" s="36">
        <f t="shared" si="86"/>
        <v>1.97</v>
      </c>
      <c r="BJ108" s="36">
        <f t="shared" si="86"/>
        <v>1.97</v>
      </c>
      <c r="BK108" s="36">
        <f t="shared" si="86"/>
        <v>1.97</v>
      </c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</row>
    <row r="109" spans="1:80" s="25" customFormat="1" ht="21" customHeight="1" x14ac:dyDescent="0.3">
      <c r="A109" s="4" t="s">
        <v>98</v>
      </c>
      <c r="B109" s="7" t="s">
        <v>123</v>
      </c>
      <c r="C109" s="4" t="s">
        <v>128</v>
      </c>
      <c r="D109" s="32">
        <f>SUM(F109:CB109)</f>
        <v>24255248.226913285</v>
      </c>
      <c r="E109" s="32"/>
      <c r="F109" s="8">
        <v>0</v>
      </c>
      <c r="G109" s="8">
        <v>0</v>
      </c>
      <c r="H109" s="8">
        <v>0</v>
      </c>
      <c r="I109" s="8">
        <v>0</v>
      </c>
      <c r="J109" s="8">
        <f>J107*POWER((1+(J108/100)),J98)</f>
        <v>150481.55125877864</v>
      </c>
      <c r="K109" s="8">
        <f t="shared" ref="K109:BK109" si="87">K107*POWER((1+(K108/100)),K98)</f>
        <v>160824.36940547399</v>
      </c>
      <c r="L109" s="8">
        <f t="shared" si="87"/>
        <v>137713.6305101364</v>
      </c>
      <c r="M109" s="8">
        <f t="shared" si="87"/>
        <v>137389.21392028933</v>
      </c>
      <c r="N109" s="8">
        <f t="shared" si="87"/>
        <v>145986.98865381678</v>
      </c>
      <c r="O109" s="8">
        <f t="shared" si="87"/>
        <v>115324.11367628105</v>
      </c>
      <c r="P109" s="8">
        <f t="shared" si="87"/>
        <v>105766.99792685857</v>
      </c>
      <c r="Q109" s="8">
        <f t="shared" si="87"/>
        <v>101459.4606579574</v>
      </c>
      <c r="R109" s="8">
        <f t="shared" si="87"/>
        <v>103011.27255693695</v>
      </c>
      <c r="S109" s="8">
        <f t="shared" si="87"/>
        <v>106721.24414032952</v>
      </c>
      <c r="T109" s="8">
        <f t="shared" si="87"/>
        <v>110564.83109229234</v>
      </c>
      <c r="U109" s="8">
        <f t="shared" si="87"/>
        <v>114546.84559704748</v>
      </c>
      <c r="V109" s="8">
        <f t="shared" si="87"/>
        <v>65390.844389102975</v>
      </c>
      <c r="W109" s="8">
        <f t="shared" si="87"/>
        <v>67745.908727945382</v>
      </c>
      <c r="X109" s="8">
        <f t="shared" si="87"/>
        <v>18196.316231842538</v>
      </c>
      <c r="Y109" s="8">
        <f t="shared" si="87"/>
        <v>18851.660200195602</v>
      </c>
      <c r="Z109" s="8">
        <f t="shared" si="87"/>
        <v>19530.606512637685</v>
      </c>
      <c r="AA109" s="8">
        <f t="shared" si="87"/>
        <v>20234.005212311637</v>
      </c>
      <c r="AB109" s="8">
        <f t="shared" si="87"/>
        <v>20962.736956834076</v>
      </c>
      <c r="AC109" s="8">
        <f t="shared" si="87"/>
        <v>148921.46825747556</v>
      </c>
      <c r="AD109" s="8">
        <f t="shared" si="87"/>
        <v>337498.22907732357</v>
      </c>
      <c r="AE109" s="8">
        <f t="shared" si="87"/>
        <v>519484.89587010961</v>
      </c>
      <c r="AF109" s="8">
        <f t="shared" si="87"/>
        <v>714142.36792572506</v>
      </c>
      <c r="AG109" s="8">
        <f t="shared" si="87"/>
        <v>739862.34813504387</v>
      </c>
      <c r="AH109" s="8">
        <f t="shared" si="87"/>
        <v>577658.68414392823</v>
      </c>
      <c r="AI109" s="8">
        <f t="shared" si="87"/>
        <v>402811.75387459231</v>
      </c>
      <c r="AJ109" s="8">
        <f t="shared" si="87"/>
        <v>258340.39508502738</v>
      </c>
      <c r="AK109" s="8">
        <f t="shared" si="87"/>
        <v>354114.36220092396</v>
      </c>
      <c r="AL109" s="8">
        <f t="shared" si="87"/>
        <v>452185.9691688029</v>
      </c>
      <c r="AM109" s="8">
        <f t="shared" si="87"/>
        <v>472891.08009019238</v>
      </c>
      <c r="AN109" s="8">
        <f t="shared" si="87"/>
        <v>485343.63339525985</v>
      </c>
      <c r="AO109" s="8">
        <f t="shared" si="87"/>
        <v>502823.38142071693</v>
      </c>
      <c r="AP109" s="8">
        <f t="shared" si="87"/>
        <v>520932.66606726032</v>
      </c>
      <c r="AQ109" s="8">
        <f t="shared" si="87"/>
        <v>539694.16022220592</v>
      </c>
      <c r="AR109" s="8">
        <f t="shared" si="87"/>
        <v>559131.35334144055</v>
      </c>
      <c r="AS109" s="8">
        <f t="shared" si="87"/>
        <v>579268.58085830347</v>
      </c>
      <c r="AT109" s="8">
        <f t="shared" si="87"/>
        <v>605792.66837475996</v>
      </c>
      <c r="AU109" s="8">
        <f t="shared" si="87"/>
        <v>621744.89461112081</v>
      </c>
      <c r="AV109" s="8">
        <f t="shared" si="87"/>
        <v>644137.1613395192</v>
      </c>
      <c r="AW109" s="8">
        <f t="shared" si="87"/>
        <v>661040.26842851331</v>
      </c>
      <c r="AX109" s="8">
        <f t="shared" si="87"/>
        <v>684847.76590401994</v>
      </c>
      <c r="AY109" s="8">
        <f t="shared" si="87"/>
        <v>695998.1676356995</v>
      </c>
      <c r="AZ109" s="8">
        <f t="shared" si="87"/>
        <v>721064.68084273289</v>
      </c>
      <c r="BA109" s="8">
        <f t="shared" si="87"/>
        <v>747033.96953622019</v>
      </c>
      <c r="BB109" s="8">
        <f t="shared" si="87"/>
        <v>773938.54735586117</v>
      </c>
      <c r="BC109" s="8">
        <f t="shared" si="87"/>
        <v>801812.09892659192</v>
      </c>
      <c r="BD109" s="8">
        <f t="shared" si="87"/>
        <v>830689.52203185286</v>
      </c>
      <c r="BE109" s="8">
        <f t="shared" si="87"/>
        <v>860606.97130573483</v>
      </c>
      <c r="BF109" s="8">
        <f t="shared" si="87"/>
        <v>891601.90349870513</v>
      </c>
      <c r="BG109" s="8">
        <f t="shared" si="87"/>
        <v>923713.12437359174</v>
      </c>
      <c r="BH109" s="8">
        <f t="shared" si="87"/>
        <v>956980.83729053137</v>
      </c>
      <c r="BI109" s="8">
        <f t="shared" si="87"/>
        <v>991446.69354171725</v>
      </c>
      <c r="BJ109" s="8">
        <f t="shared" si="87"/>
        <v>1027153.8444989609</v>
      </c>
      <c r="BK109" s="8">
        <f t="shared" si="87"/>
        <v>929837.18065575161</v>
      </c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5"/>
    </row>
    <row r="110" spans="1:80" s="44" customFormat="1" ht="21" customHeight="1" x14ac:dyDescent="0.3">
      <c r="A110" s="38"/>
      <c r="B110" s="38" t="s">
        <v>121</v>
      </c>
      <c r="C110" s="38"/>
      <c r="D110" s="39"/>
      <c r="E110" s="39"/>
      <c r="F110" s="41">
        <v>1</v>
      </c>
      <c r="G110" s="41">
        <v>2</v>
      </c>
      <c r="H110" s="41">
        <v>3</v>
      </c>
      <c r="I110" s="41">
        <v>4</v>
      </c>
      <c r="J110" s="41">
        <v>5</v>
      </c>
      <c r="K110" s="41">
        <v>6</v>
      </c>
      <c r="L110" s="41">
        <v>7</v>
      </c>
      <c r="M110" s="41">
        <v>8</v>
      </c>
      <c r="N110" s="41">
        <v>9</v>
      </c>
      <c r="O110" s="41">
        <v>10</v>
      </c>
      <c r="P110" s="41">
        <v>11</v>
      </c>
      <c r="Q110" s="41">
        <v>12</v>
      </c>
      <c r="R110" s="41">
        <v>13</v>
      </c>
      <c r="S110" s="41">
        <v>14</v>
      </c>
      <c r="T110" s="41">
        <v>15</v>
      </c>
      <c r="U110" s="41">
        <v>16</v>
      </c>
      <c r="V110" s="41">
        <v>17</v>
      </c>
      <c r="W110" s="41">
        <v>18</v>
      </c>
      <c r="X110" s="41">
        <v>19</v>
      </c>
      <c r="Y110" s="41">
        <v>20</v>
      </c>
      <c r="Z110" s="41">
        <v>21</v>
      </c>
      <c r="AA110" s="41">
        <v>22</v>
      </c>
      <c r="AB110" s="41">
        <v>23</v>
      </c>
      <c r="AC110" s="41">
        <v>24</v>
      </c>
      <c r="AD110" s="41">
        <v>25</v>
      </c>
      <c r="AE110" s="41">
        <v>26</v>
      </c>
      <c r="AF110" s="41">
        <v>27</v>
      </c>
      <c r="AG110" s="41">
        <v>28</v>
      </c>
      <c r="AH110" s="41">
        <v>29</v>
      </c>
      <c r="AI110" s="41">
        <v>30</v>
      </c>
      <c r="AJ110" s="41">
        <v>31</v>
      </c>
      <c r="AK110" s="41">
        <v>32</v>
      </c>
      <c r="AL110" s="41">
        <v>33</v>
      </c>
      <c r="AM110" s="41">
        <v>34</v>
      </c>
      <c r="AN110" s="41">
        <v>35</v>
      </c>
      <c r="AO110" s="41">
        <v>36</v>
      </c>
      <c r="AP110" s="41">
        <v>37</v>
      </c>
      <c r="AQ110" s="41">
        <v>38</v>
      </c>
      <c r="AR110" s="41">
        <v>39</v>
      </c>
      <c r="AS110" s="41">
        <v>40</v>
      </c>
      <c r="AT110" s="41">
        <v>41</v>
      </c>
      <c r="AU110" s="41">
        <v>42</v>
      </c>
      <c r="AV110" s="41">
        <v>43</v>
      </c>
      <c r="AW110" s="41">
        <v>44</v>
      </c>
      <c r="AX110" s="41">
        <v>45</v>
      </c>
      <c r="AY110" s="41">
        <v>46</v>
      </c>
      <c r="AZ110" s="41">
        <v>47</v>
      </c>
      <c r="BA110" s="41">
        <v>48</v>
      </c>
      <c r="BB110" s="41">
        <v>49</v>
      </c>
      <c r="BC110" s="41">
        <v>50</v>
      </c>
      <c r="BD110" s="41">
        <v>51</v>
      </c>
      <c r="BE110" s="41">
        <v>52</v>
      </c>
      <c r="BF110" s="41">
        <v>53</v>
      </c>
      <c r="BG110" s="41">
        <v>54</v>
      </c>
      <c r="BH110" s="41">
        <v>55</v>
      </c>
      <c r="BI110" s="41">
        <v>56</v>
      </c>
      <c r="BJ110" s="41">
        <v>57</v>
      </c>
      <c r="BK110" s="41">
        <v>58</v>
      </c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s="25" customFormat="1" ht="37.200000000000003" customHeight="1" x14ac:dyDescent="0.3">
      <c r="A111" s="31" t="s">
        <v>130</v>
      </c>
      <c r="B111" s="7" t="s">
        <v>123</v>
      </c>
      <c r="C111" s="4" t="s">
        <v>124</v>
      </c>
      <c r="D111" s="32">
        <f>SUM(F111:CB111)</f>
        <v>2055000</v>
      </c>
      <c r="E111" s="32"/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53000</v>
      </c>
      <c r="L111" s="8">
        <v>53000</v>
      </c>
      <c r="M111" s="8">
        <v>53000</v>
      </c>
      <c r="N111" s="8">
        <v>53000</v>
      </c>
      <c r="O111" s="8">
        <v>53000</v>
      </c>
      <c r="P111" s="8">
        <v>53000</v>
      </c>
      <c r="Q111" s="8">
        <v>53000</v>
      </c>
      <c r="R111" s="8">
        <v>53000</v>
      </c>
      <c r="S111" s="8">
        <v>53000</v>
      </c>
      <c r="T111" s="8">
        <v>53000</v>
      </c>
      <c r="U111" s="8">
        <v>53000</v>
      </c>
      <c r="V111" s="8">
        <v>53000</v>
      </c>
      <c r="W111" s="8">
        <v>53000</v>
      </c>
      <c r="X111" s="8">
        <v>53000</v>
      </c>
      <c r="Y111" s="8">
        <v>53000</v>
      </c>
      <c r="Z111" s="8">
        <v>53000</v>
      </c>
      <c r="AA111" s="8">
        <v>53000</v>
      </c>
      <c r="AB111" s="8">
        <v>53000</v>
      </c>
      <c r="AC111" s="8">
        <v>53000</v>
      </c>
      <c r="AD111" s="8">
        <v>53000</v>
      </c>
      <c r="AE111" s="8">
        <v>53000</v>
      </c>
      <c r="AF111" s="8">
        <v>53000</v>
      </c>
      <c r="AG111" s="8">
        <v>53000</v>
      </c>
      <c r="AH111" s="8">
        <v>53000</v>
      </c>
      <c r="AI111" s="8">
        <v>53000</v>
      </c>
      <c r="AJ111" s="8">
        <v>53000</v>
      </c>
      <c r="AK111" s="8">
        <v>53000</v>
      </c>
      <c r="AL111" s="8">
        <v>53000</v>
      </c>
      <c r="AM111" s="8">
        <v>53000</v>
      </c>
      <c r="AN111" s="8">
        <v>53000</v>
      </c>
      <c r="AO111" s="8">
        <v>93000</v>
      </c>
      <c r="AP111" s="8">
        <v>93000</v>
      </c>
      <c r="AQ111" s="8">
        <v>93000</v>
      </c>
      <c r="AR111" s="8">
        <v>93000</v>
      </c>
      <c r="AS111" s="8">
        <v>93000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5"/>
    </row>
    <row r="112" spans="1:80" s="25" customFormat="1" ht="21" customHeight="1" x14ac:dyDescent="0.3">
      <c r="A112" s="4" t="s">
        <v>125</v>
      </c>
      <c r="B112" s="4" t="s">
        <v>96</v>
      </c>
      <c r="C112" s="36">
        <v>1.6</v>
      </c>
      <c r="D112" s="32"/>
      <c r="E112" s="32"/>
      <c r="F112" s="36">
        <f>C112</f>
        <v>1.6</v>
      </c>
      <c r="G112" s="36">
        <f>F112</f>
        <v>1.6</v>
      </c>
      <c r="H112" s="36">
        <f t="shared" ref="H112:BK112" si="88">G112</f>
        <v>1.6</v>
      </c>
      <c r="I112" s="36">
        <f t="shared" si="88"/>
        <v>1.6</v>
      </c>
      <c r="J112" s="36">
        <f t="shared" si="88"/>
        <v>1.6</v>
      </c>
      <c r="K112" s="36">
        <f t="shared" si="88"/>
        <v>1.6</v>
      </c>
      <c r="L112" s="36">
        <f t="shared" si="88"/>
        <v>1.6</v>
      </c>
      <c r="M112" s="36">
        <f t="shared" si="88"/>
        <v>1.6</v>
      </c>
      <c r="N112" s="36">
        <f t="shared" si="88"/>
        <v>1.6</v>
      </c>
      <c r="O112" s="36">
        <f t="shared" si="88"/>
        <v>1.6</v>
      </c>
      <c r="P112" s="36">
        <f t="shared" si="88"/>
        <v>1.6</v>
      </c>
      <c r="Q112" s="36">
        <f t="shared" si="88"/>
        <v>1.6</v>
      </c>
      <c r="R112" s="36">
        <f t="shared" si="88"/>
        <v>1.6</v>
      </c>
      <c r="S112" s="36">
        <f t="shared" si="88"/>
        <v>1.6</v>
      </c>
      <c r="T112" s="36">
        <f t="shared" si="88"/>
        <v>1.6</v>
      </c>
      <c r="U112" s="36">
        <f t="shared" si="88"/>
        <v>1.6</v>
      </c>
      <c r="V112" s="36">
        <f t="shared" si="88"/>
        <v>1.6</v>
      </c>
      <c r="W112" s="36">
        <f t="shared" si="88"/>
        <v>1.6</v>
      </c>
      <c r="X112" s="36">
        <f t="shared" si="88"/>
        <v>1.6</v>
      </c>
      <c r="Y112" s="36">
        <f t="shared" si="88"/>
        <v>1.6</v>
      </c>
      <c r="Z112" s="36">
        <f t="shared" si="88"/>
        <v>1.6</v>
      </c>
      <c r="AA112" s="36">
        <f t="shared" si="88"/>
        <v>1.6</v>
      </c>
      <c r="AB112" s="36">
        <f t="shared" si="88"/>
        <v>1.6</v>
      </c>
      <c r="AC112" s="36">
        <f t="shared" si="88"/>
        <v>1.6</v>
      </c>
      <c r="AD112" s="36">
        <f t="shared" si="88"/>
        <v>1.6</v>
      </c>
      <c r="AE112" s="36">
        <f t="shared" si="88"/>
        <v>1.6</v>
      </c>
      <c r="AF112" s="36">
        <f t="shared" si="88"/>
        <v>1.6</v>
      </c>
      <c r="AG112" s="36">
        <f t="shared" si="88"/>
        <v>1.6</v>
      </c>
      <c r="AH112" s="36">
        <f t="shared" si="88"/>
        <v>1.6</v>
      </c>
      <c r="AI112" s="36">
        <f t="shared" si="88"/>
        <v>1.6</v>
      </c>
      <c r="AJ112" s="36">
        <f t="shared" si="88"/>
        <v>1.6</v>
      </c>
      <c r="AK112" s="36">
        <f t="shared" si="88"/>
        <v>1.6</v>
      </c>
      <c r="AL112" s="36">
        <f t="shared" si="88"/>
        <v>1.6</v>
      </c>
      <c r="AM112" s="36">
        <f t="shared" si="88"/>
        <v>1.6</v>
      </c>
      <c r="AN112" s="36">
        <f t="shared" si="88"/>
        <v>1.6</v>
      </c>
      <c r="AO112" s="36">
        <f t="shared" si="88"/>
        <v>1.6</v>
      </c>
      <c r="AP112" s="36">
        <f t="shared" si="88"/>
        <v>1.6</v>
      </c>
      <c r="AQ112" s="36">
        <f t="shared" si="88"/>
        <v>1.6</v>
      </c>
      <c r="AR112" s="36">
        <f t="shared" si="88"/>
        <v>1.6</v>
      </c>
      <c r="AS112" s="36">
        <f t="shared" si="88"/>
        <v>1.6</v>
      </c>
      <c r="AT112" s="36">
        <f t="shared" si="88"/>
        <v>1.6</v>
      </c>
      <c r="AU112" s="36">
        <f t="shared" si="88"/>
        <v>1.6</v>
      </c>
      <c r="AV112" s="36">
        <f t="shared" si="88"/>
        <v>1.6</v>
      </c>
      <c r="AW112" s="36">
        <f t="shared" si="88"/>
        <v>1.6</v>
      </c>
      <c r="AX112" s="36">
        <f t="shared" si="88"/>
        <v>1.6</v>
      </c>
      <c r="AY112" s="36">
        <f t="shared" si="88"/>
        <v>1.6</v>
      </c>
      <c r="AZ112" s="36">
        <f t="shared" si="88"/>
        <v>1.6</v>
      </c>
      <c r="BA112" s="36">
        <f t="shared" si="88"/>
        <v>1.6</v>
      </c>
      <c r="BB112" s="36">
        <f t="shared" si="88"/>
        <v>1.6</v>
      </c>
      <c r="BC112" s="36">
        <f t="shared" si="88"/>
        <v>1.6</v>
      </c>
      <c r="BD112" s="36">
        <f t="shared" si="88"/>
        <v>1.6</v>
      </c>
      <c r="BE112" s="36">
        <f t="shared" si="88"/>
        <v>1.6</v>
      </c>
      <c r="BF112" s="36">
        <f t="shared" si="88"/>
        <v>1.6</v>
      </c>
      <c r="BG112" s="36">
        <f t="shared" si="88"/>
        <v>1.6</v>
      </c>
      <c r="BH112" s="36">
        <f t="shared" si="88"/>
        <v>1.6</v>
      </c>
      <c r="BI112" s="36">
        <f t="shared" si="88"/>
        <v>1.6</v>
      </c>
      <c r="BJ112" s="36">
        <f t="shared" si="88"/>
        <v>1.6</v>
      </c>
      <c r="BK112" s="36">
        <f t="shared" si="88"/>
        <v>1.6</v>
      </c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</row>
    <row r="113" spans="1:80" s="25" customFormat="1" ht="21" customHeight="1" x14ac:dyDescent="0.3">
      <c r="A113" s="4" t="s">
        <v>98</v>
      </c>
      <c r="B113" s="7" t="s">
        <v>123</v>
      </c>
      <c r="C113" s="4" t="s">
        <v>126</v>
      </c>
      <c r="D113" s="32">
        <f>SUM(F113:CB113)</f>
        <v>3488566.1764855999</v>
      </c>
      <c r="E113" s="32"/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f>K111*POWER((1+(K112/100)),K98)</f>
        <v>66189.298893376254</v>
      </c>
      <c r="L113" s="8">
        <f t="shared" ref="L113:BK113" si="89">L111*POWER((1+(L112/100)),L98)</f>
        <v>67248.327675670269</v>
      </c>
      <c r="M113" s="8">
        <f t="shared" si="89"/>
        <v>68324.300918481007</v>
      </c>
      <c r="N113" s="8">
        <f t="shared" si="89"/>
        <v>69417.489733176699</v>
      </c>
      <c r="O113" s="8">
        <f t="shared" si="89"/>
        <v>70528.169568907528</v>
      </c>
      <c r="P113" s="8">
        <f t="shared" si="89"/>
        <v>71656.620282010044</v>
      </c>
      <c r="Q113" s="8">
        <f t="shared" si="89"/>
        <v>72803.126206522211</v>
      </c>
      <c r="R113" s="8">
        <f t="shared" si="89"/>
        <v>73967.976225826555</v>
      </c>
      <c r="S113" s="8">
        <f t="shared" si="89"/>
        <v>75151.463845439779</v>
      </c>
      <c r="T113" s="8">
        <f t="shared" si="89"/>
        <v>76353.887266966834</v>
      </c>
      <c r="U113" s="8">
        <f t="shared" si="89"/>
        <v>77575.549463238305</v>
      </c>
      <c r="V113" s="8">
        <f t="shared" si="89"/>
        <v>78816.758254650122</v>
      </c>
      <c r="W113" s="8">
        <f t="shared" si="89"/>
        <v>80077.826386724526</v>
      </c>
      <c r="X113" s="8">
        <f t="shared" si="89"/>
        <v>81359.071608912098</v>
      </c>
      <c r="Y113" s="8">
        <f t="shared" si="89"/>
        <v>82660.816754654705</v>
      </c>
      <c r="Z113" s="8">
        <f t="shared" si="89"/>
        <v>83983.389822729194</v>
      </c>
      <c r="AA113" s="8">
        <f t="shared" si="89"/>
        <v>85327.124059892856</v>
      </c>
      <c r="AB113" s="8">
        <f t="shared" si="89"/>
        <v>86692.358044851135</v>
      </c>
      <c r="AC113" s="8">
        <f t="shared" si="89"/>
        <v>88079.435773568752</v>
      </c>
      <c r="AD113" s="8">
        <f t="shared" si="89"/>
        <v>89488.706745945849</v>
      </c>
      <c r="AE113" s="8">
        <f t="shared" si="89"/>
        <v>90920.526053880982</v>
      </c>
      <c r="AF113" s="8">
        <f t="shared" si="89"/>
        <v>92375.254470743079</v>
      </c>
      <c r="AG113" s="8">
        <f t="shared" si="89"/>
        <v>93853.258542274983</v>
      </c>
      <c r="AH113" s="8">
        <f t="shared" si="89"/>
        <v>95354.910678951375</v>
      </c>
      <c r="AI113" s="8">
        <f t="shared" si="89"/>
        <v>96880.589249814599</v>
      </c>
      <c r="AJ113" s="8">
        <f t="shared" si="89"/>
        <v>98430.678677811637</v>
      </c>
      <c r="AK113" s="8">
        <f t="shared" si="89"/>
        <v>100005.56953665662</v>
      </c>
      <c r="AL113" s="8">
        <f t="shared" si="89"/>
        <v>101605.65864924314</v>
      </c>
      <c r="AM113" s="8">
        <f t="shared" si="89"/>
        <v>103231.34918763103</v>
      </c>
      <c r="AN113" s="8">
        <f t="shared" si="89"/>
        <v>104883.05077463311</v>
      </c>
      <c r="AO113" s="8">
        <f t="shared" si="89"/>
        <v>186984.7113508214</v>
      </c>
      <c r="AP113" s="8">
        <f t="shared" si="89"/>
        <v>189976.46673243455</v>
      </c>
      <c r="AQ113" s="8">
        <f t="shared" si="89"/>
        <v>193016.0902001535</v>
      </c>
      <c r="AR113" s="8">
        <f t="shared" si="89"/>
        <v>196104.34764335593</v>
      </c>
      <c r="AS113" s="8">
        <f t="shared" si="89"/>
        <v>199242.01720564967</v>
      </c>
      <c r="AT113" s="8">
        <f t="shared" si="89"/>
        <v>0</v>
      </c>
      <c r="AU113" s="8">
        <f t="shared" si="89"/>
        <v>0</v>
      </c>
      <c r="AV113" s="8">
        <f t="shared" si="89"/>
        <v>0</v>
      </c>
      <c r="AW113" s="8">
        <f t="shared" si="89"/>
        <v>0</v>
      </c>
      <c r="AX113" s="8">
        <f t="shared" si="89"/>
        <v>0</v>
      </c>
      <c r="AY113" s="8">
        <f t="shared" si="89"/>
        <v>0</v>
      </c>
      <c r="AZ113" s="8">
        <f t="shared" si="89"/>
        <v>0</v>
      </c>
      <c r="BA113" s="8">
        <f t="shared" si="89"/>
        <v>0</v>
      </c>
      <c r="BB113" s="8">
        <f t="shared" si="89"/>
        <v>0</v>
      </c>
      <c r="BC113" s="8">
        <f t="shared" si="89"/>
        <v>0</v>
      </c>
      <c r="BD113" s="8">
        <f t="shared" si="89"/>
        <v>0</v>
      </c>
      <c r="BE113" s="8">
        <f t="shared" si="89"/>
        <v>0</v>
      </c>
      <c r="BF113" s="8">
        <f t="shared" si="89"/>
        <v>0</v>
      </c>
      <c r="BG113" s="8">
        <f t="shared" si="89"/>
        <v>0</v>
      </c>
      <c r="BH113" s="8">
        <f t="shared" si="89"/>
        <v>0</v>
      </c>
      <c r="BI113" s="8">
        <f t="shared" si="89"/>
        <v>0</v>
      </c>
      <c r="BJ113" s="8">
        <f t="shared" si="89"/>
        <v>0</v>
      </c>
      <c r="BK113" s="8">
        <f t="shared" si="89"/>
        <v>0</v>
      </c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5"/>
    </row>
    <row r="114" spans="1:80" s="25" customFormat="1" ht="30.6" customHeight="1" x14ac:dyDescent="0.3">
      <c r="A114" s="4" t="s">
        <v>127</v>
      </c>
      <c r="B114" s="4" t="s">
        <v>96</v>
      </c>
      <c r="C114" s="36">
        <v>1.97</v>
      </c>
      <c r="D114" s="32"/>
      <c r="E114" s="32"/>
      <c r="F114" s="36">
        <f>C114</f>
        <v>1.97</v>
      </c>
      <c r="G114" s="36">
        <f>F114</f>
        <v>1.97</v>
      </c>
      <c r="H114" s="36">
        <f t="shared" ref="H114:BK114" si="90">G114</f>
        <v>1.97</v>
      </c>
      <c r="I114" s="36">
        <f t="shared" si="90"/>
        <v>1.97</v>
      </c>
      <c r="J114" s="36">
        <f t="shared" si="90"/>
        <v>1.97</v>
      </c>
      <c r="K114" s="36">
        <f t="shared" si="90"/>
        <v>1.97</v>
      </c>
      <c r="L114" s="36">
        <f t="shared" si="90"/>
        <v>1.97</v>
      </c>
      <c r="M114" s="36">
        <f t="shared" si="90"/>
        <v>1.97</v>
      </c>
      <c r="N114" s="36">
        <f t="shared" si="90"/>
        <v>1.97</v>
      </c>
      <c r="O114" s="36">
        <f t="shared" si="90"/>
        <v>1.97</v>
      </c>
      <c r="P114" s="36">
        <f t="shared" si="90"/>
        <v>1.97</v>
      </c>
      <c r="Q114" s="36">
        <f t="shared" si="90"/>
        <v>1.97</v>
      </c>
      <c r="R114" s="36">
        <f t="shared" si="90"/>
        <v>1.97</v>
      </c>
      <c r="S114" s="36">
        <f t="shared" si="90"/>
        <v>1.97</v>
      </c>
      <c r="T114" s="36">
        <f t="shared" si="90"/>
        <v>1.97</v>
      </c>
      <c r="U114" s="36">
        <f t="shared" si="90"/>
        <v>1.97</v>
      </c>
      <c r="V114" s="36">
        <f t="shared" si="90"/>
        <v>1.97</v>
      </c>
      <c r="W114" s="36">
        <f t="shared" si="90"/>
        <v>1.97</v>
      </c>
      <c r="X114" s="36">
        <f t="shared" si="90"/>
        <v>1.97</v>
      </c>
      <c r="Y114" s="36">
        <f t="shared" si="90"/>
        <v>1.97</v>
      </c>
      <c r="Z114" s="36">
        <f t="shared" si="90"/>
        <v>1.97</v>
      </c>
      <c r="AA114" s="36">
        <f t="shared" si="90"/>
        <v>1.97</v>
      </c>
      <c r="AB114" s="36">
        <f t="shared" si="90"/>
        <v>1.97</v>
      </c>
      <c r="AC114" s="36">
        <f t="shared" si="90"/>
        <v>1.97</v>
      </c>
      <c r="AD114" s="36">
        <f t="shared" si="90"/>
        <v>1.97</v>
      </c>
      <c r="AE114" s="36">
        <f t="shared" si="90"/>
        <v>1.97</v>
      </c>
      <c r="AF114" s="36">
        <f t="shared" si="90"/>
        <v>1.97</v>
      </c>
      <c r="AG114" s="36">
        <f t="shared" si="90"/>
        <v>1.97</v>
      </c>
      <c r="AH114" s="36">
        <f t="shared" si="90"/>
        <v>1.97</v>
      </c>
      <c r="AI114" s="36">
        <f t="shared" si="90"/>
        <v>1.97</v>
      </c>
      <c r="AJ114" s="36">
        <f t="shared" si="90"/>
        <v>1.97</v>
      </c>
      <c r="AK114" s="36">
        <f t="shared" si="90"/>
        <v>1.97</v>
      </c>
      <c r="AL114" s="36">
        <f t="shared" si="90"/>
        <v>1.97</v>
      </c>
      <c r="AM114" s="36">
        <f t="shared" si="90"/>
        <v>1.97</v>
      </c>
      <c r="AN114" s="36">
        <f t="shared" si="90"/>
        <v>1.97</v>
      </c>
      <c r="AO114" s="36">
        <f t="shared" si="90"/>
        <v>1.97</v>
      </c>
      <c r="AP114" s="36">
        <f t="shared" si="90"/>
        <v>1.97</v>
      </c>
      <c r="AQ114" s="36">
        <f t="shared" si="90"/>
        <v>1.97</v>
      </c>
      <c r="AR114" s="36">
        <f t="shared" si="90"/>
        <v>1.97</v>
      </c>
      <c r="AS114" s="36">
        <f t="shared" si="90"/>
        <v>1.97</v>
      </c>
      <c r="AT114" s="36">
        <f t="shared" si="90"/>
        <v>1.97</v>
      </c>
      <c r="AU114" s="36">
        <f t="shared" si="90"/>
        <v>1.97</v>
      </c>
      <c r="AV114" s="36">
        <f t="shared" si="90"/>
        <v>1.97</v>
      </c>
      <c r="AW114" s="36">
        <f t="shared" si="90"/>
        <v>1.97</v>
      </c>
      <c r="AX114" s="36">
        <f t="shared" si="90"/>
        <v>1.97</v>
      </c>
      <c r="AY114" s="36">
        <f t="shared" si="90"/>
        <v>1.97</v>
      </c>
      <c r="AZ114" s="36">
        <f t="shared" si="90"/>
        <v>1.97</v>
      </c>
      <c r="BA114" s="36">
        <f t="shared" si="90"/>
        <v>1.97</v>
      </c>
      <c r="BB114" s="36">
        <f t="shared" si="90"/>
        <v>1.97</v>
      </c>
      <c r="BC114" s="36">
        <f t="shared" si="90"/>
        <v>1.97</v>
      </c>
      <c r="BD114" s="36">
        <f t="shared" si="90"/>
        <v>1.97</v>
      </c>
      <c r="BE114" s="36">
        <f t="shared" si="90"/>
        <v>1.97</v>
      </c>
      <c r="BF114" s="36">
        <f t="shared" si="90"/>
        <v>1.97</v>
      </c>
      <c r="BG114" s="36">
        <f t="shared" si="90"/>
        <v>1.97</v>
      </c>
      <c r="BH114" s="36">
        <f t="shared" si="90"/>
        <v>1.97</v>
      </c>
      <c r="BI114" s="36">
        <f t="shared" si="90"/>
        <v>1.97</v>
      </c>
      <c r="BJ114" s="36">
        <f t="shared" si="90"/>
        <v>1.97</v>
      </c>
      <c r="BK114" s="36">
        <f t="shared" si="90"/>
        <v>1.97</v>
      </c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</row>
    <row r="115" spans="1:80" s="25" customFormat="1" ht="27.75" customHeight="1" x14ac:dyDescent="0.3">
      <c r="A115" s="4" t="s">
        <v>98</v>
      </c>
      <c r="B115" s="7" t="s">
        <v>123</v>
      </c>
      <c r="C115" s="4" t="s">
        <v>128</v>
      </c>
      <c r="D115" s="32">
        <f>SUM(F115:CB115)</f>
        <v>8641972.1377600543</v>
      </c>
      <c r="E115" s="32"/>
      <c r="F115" s="8">
        <v>362418</v>
      </c>
      <c r="G115" s="8">
        <v>376362</v>
      </c>
      <c r="H115" s="8">
        <v>341195</v>
      </c>
      <c r="I115" s="8">
        <v>325815</v>
      </c>
      <c r="J115" s="8">
        <v>299973</v>
      </c>
      <c r="K115" s="8">
        <f>K113*POWER((1+(K114/100)),K98)</f>
        <v>86976.444678470638</v>
      </c>
      <c r="L115" s="8">
        <f t="shared" ref="L115:BK115" si="91">L113*POWER((1+(L114/100)),L98)</f>
        <v>90108.918728854667</v>
      </c>
      <c r="M115" s="8">
        <f t="shared" si="91"/>
        <v>93354.209458658152</v>
      </c>
      <c r="N115" s="8">
        <f t="shared" si="91"/>
        <v>96716.379983153616</v>
      </c>
      <c r="O115" s="8">
        <f t="shared" si="91"/>
        <v>100199.63975152289</v>
      </c>
      <c r="P115" s="8">
        <f t="shared" si="91"/>
        <v>103808.34981710193</v>
      </c>
      <c r="Q115" s="8">
        <f t="shared" si="91"/>
        <v>107547.02829743484</v>
      </c>
      <c r="R115" s="8">
        <f t="shared" si="91"/>
        <v>111420.3560309726</v>
      </c>
      <c r="S115" s="8">
        <f t="shared" si="91"/>
        <v>115433.18243749927</v>
      </c>
      <c r="T115" s="8">
        <f t="shared" si="91"/>
        <v>119590.53158962233</v>
      </c>
      <c r="U115" s="8">
        <f t="shared" si="91"/>
        <v>123897.60850292892</v>
      </c>
      <c r="V115" s="8">
        <f t="shared" si="91"/>
        <v>128359.80565268362</v>
      </c>
      <c r="W115" s="8">
        <f t="shared" si="91"/>
        <v>132982.70972522613</v>
      </c>
      <c r="X115" s="8">
        <f t="shared" si="91"/>
        <v>137772.10861252208</v>
      </c>
      <c r="Y115" s="8">
        <f t="shared" si="91"/>
        <v>142733.99865862384</v>
      </c>
      <c r="Z115" s="8">
        <f t="shared" si="91"/>
        <v>147874.59216711391</v>
      </c>
      <c r="AA115" s="8">
        <f t="shared" si="91"/>
        <v>153200.32517893097</v>
      </c>
      <c r="AB115" s="8">
        <f t="shared" si="91"/>
        <v>158717.86553031518</v>
      </c>
      <c r="AC115" s="8">
        <f t="shared" si="91"/>
        <v>164434.1212009626</v>
      </c>
      <c r="AD115" s="8">
        <f t="shared" si="91"/>
        <v>170356.24896283951</v>
      </c>
      <c r="AE115" s="8">
        <f t="shared" si="91"/>
        <v>176491.66334048595</v>
      </c>
      <c r="AF115" s="8">
        <f t="shared" si="91"/>
        <v>182848.04589402623</v>
      </c>
      <c r="AG115" s="8">
        <f t="shared" si="91"/>
        <v>189433.35483650884</v>
      </c>
      <c r="AH115" s="8">
        <f t="shared" si="91"/>
        <v>196255.83499761665</v>
      </c>
      <c r="AI115" s="8">
        <f t="shared" si="91"/>
        <v>203324.02814622282</v>
      </c>
      <c r="AJ115" s="8">
        <f t="shared" si="91"/>
        <v>210646.78368471464</v>
      </c>
      <c r="AK115" s="8">
        <f t="shared" si="91"/>
        <v>218233.26972847641</v>
      </c>
      <c r="AL115" s="8">
        <f t="shared" si="91"/>
        <v>226092.98458440145</v>
      </c>
      <c r="AM115" s="8">
        <f t="shared" si="91"/>
        <v>234235.7686428056</v>
      </c>
      <c r="AN115" s="8">
        <f t="shared" si="91"/>
        <v>242671.81669762993</v>
      </c>
      <c r="AO115" s="8">
        <f t="shared" si="91"/>
        <v>441156.36294459127</v>
      </c>
      <c r="AP115" s="8">
        <f t="shared" si="91"/>
        <v>457044.69758731336</v>
      </c>
      <c r="AQ115" s="8">
        <f t="shared" si="91"/>
        <v>473505.25377985992</v>
      </c>
      <c r="AR115" s="8">
        <f t="shared" si="91"/>
        <v>490558.64019579225</v>
      </c>
      <c r="AS115" s="8">
        <f t="shared" si="91"/>
        <v>508226.20773417194</v>
      </c>
      <c r="AT115" s="8">
        <f t="shared" si="91"/>
        <v>0</v>
      </c>
      <c r="AU115" s="8">
        <f t="shared" si="91"/>
        <v>0</v>
      </c>
      <c r="AV115" s="8">
        <f t="shared" si="91"/>
        <v>0</v>
      </c>
      <c r="AW115" s="8">
        <f t="shared" si="91"/>
        <v>0</v>
      </c>
      <c r="AX115" s="8">
        <f t="shared" si="91"/>
        <v>0</v>
      </c>
      <c r="AY115" s="8">
        <f t="shared" si="91"/>
        <v>0</v>
      </c>
      <c r="AZ115" s="8">
        <f t="shared" si="91"/>
        <v>0</v>
      </c>
      <c r="BA115" s="8">
        <f t="shared" si="91"/>
        <v>0</v>
      </c>
      <c r="BB115" s="8">
        <f t="shared" si="91"/>
        <v>0</v>
      </c>
      <c r="BC115" s="8">
        <f t="shared" si="91"/>
        <v>0</v>
      </c>
      <c r="BD115" s="8">
        <f t="shared" si="91"/>
        <v>0</v>
      </c>
      <c r="BE115" s="8">
        <f t="shared" si="91"/>
        <v>0</v>
      </c>
      <c r="BF115" s="8">
        <f t="shared" si="91"/>
        <v>0</v>
      </c>
      <c r="BG115" s="8">
        <f t="shared" si="91"/>
        <v>0</v>
      </c>
      <c r="BH115" s="8">
        <f t="shared" si="91"/>
        <v>0</v>
      </c>
      <c r="BI115" s="8">
        <f t="shared" si="91"/>
        <v>0</v>
      </c>
      <c r="BJ115" s="8">
        <f t="shared" si="91"/>
        <v>0</v>
      </c>
      <c r="BK115" s="8">
        <f t="shared" si="91"/>
        <v>0</v>
      </c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5"/>
    </row>
    <row r="116" spans="1:80" s="44" customFormat="1" ht="21" customHeight="1" x14ac:dyDescent="0.3">
      <c r="A116" s="38"/>
      <c r="B116" s="38" t="s">
        <v>121</v>
      </c>
      <c r="C116" s="38"/>
      <c r="D116" s="39"/>
      <c r="E116" s="39"/>
      <c r="F116" s="41">
        <v>1</v>
      </c>
      <c r="G116" s="41">
        <v>2</v>
      </c>
      <c r="H116" s="41">
        <v>3</v>
      </c>
      <c r="I116" s="41">
        <v>4</v>
      </c>
      <c r="J116" s="41">
        <v>5</v>
      </c>
      <c r="K116" s="41">
        <v>6</v>
      </c>
      <c r="L116" s="41">
        <v>7</v>
      </c>
      <c r="M116" s="41">
        <v>8</v>
      </c>
      <c r="N116" s="41">
        <v>9</v>
      </c>
      <c r="O116" s="41">
        <v>10</v>
      </c>
      <c r="P116" s="41">
        <v>11</v>
      </c>
      <c r="Q116" s="41">
        <v>12</v>
      </c>
      <c r="R116" s="41">
        <v>13</v>
      </c>
      <c r="S116" s="41">
        <v>14</v>
      </c>
      <c r="T116" s="41">
        <v>15</v>
      </c>
      <c r="U116" s="41">
        <v>16</v>
      </c>
      <c r="V116" s="41">
        <v>17</v>
      </c>
      <c r="W116" s="41">
        <v>18</v>
      </c>
      <c r="X116" s="41">
        <v>19</v>
      </c>
      <c r="Y116" s="41">
        <v>20</v>
      </c>
      <c r="Z116" s="41">
        <v>21</v>
      </c>
      <c r="AA116" s="41">
        <v>22</v>
      </c>
      <c r="AB116" s="41">
        <v>23</v>
      </c>
      <c r="AC116" s="41">
        <v>24</v>
      </c>
      <c r="AD116" s="41">
        <v>25</v>
      </c>
      <c r="AE116" s="41">
        <v>26</v>
      </c>
      <c r="AF116" s="41">
        <v>27</v>
      </c>
      <c r="AG116" s="41">
        <v>28</v>
      </c>
      <c r="AH116" s="41">
        <v>29</v>
      </c>
      <c r="AI116" s="41">
        <v>30</v>
      </c>
      <c r="AJ116" s="41">
        <v>31</v>
      </c>
      <c r="AK116" s="41">
        <v>32</v>
      </c>
      <c r="AL116" s="41">
        <v>33</v>
      </c>
      <c r="AM116" s="41">
        <v>34</v>
      </c>
      <c r="AN116" s="41">
        <v>35</v>
      </c>
      <c r="AO116" s="41">
        <v>36</v>
      </c>
      <c r="AP116" s="41">
        <v>37</v>
      </c>
      <c r="AQ116" s="41">
        <v>38</v>
      </c>
      <c r="AR116" s="41">
        <v>39</v>
      </c>
      <c r="AS116" s="41">
        <v>40</v>
      </c>
      <c r="AT116" s="41">
        <v>41</v>
      </c>
      <c r="AU116" s="41">
        <v>42</v>
      </c>
      <c r="AV116" s="41">
        <v>43</v>
      </c>
      <c r="AW116" s="41">
        <v>44</v>
      </c>
      <c r="AX116" s="41">
        <v>45</v>
      </c>
      <c r="AY116" s="41">
        <v>46</v>
      </c>
      <c r="AZ116" s="41">
        <v>47</v>
      </c>
      <c r="BA116" s="41">
        <v>48</v>
      </c>
      <c r="BB116" s="41">
        <v>49</v>
      </c>
      <c r="BC116" s="41">
        <v>50</v>
      </c>
      <c r="BD116" s="41">
        <v>51</v>
      </c>
      <c r="BE116" s="41">
        <v>52</v>
      </c>
      <c r="BF116" s="41">
        <v>53</v>
      </c>
      <c r="BG116" s="41">
        <v>54</v>
      </c>
      <c r="BH116" s="41">
        <v>55</v>
      </c>
      <c r="BI116" s="41">
        <v>56</v>
      </c>
      <c r="BJ116" s="41">
        <v>57</v>
      </c>
      <c r="BK116" s="41">
        <v>58</v>
      </c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s="25" customFormat="1" ht="35.4" customHeight="1" x14ac:dyDescent="0.3">
      <c r="A117" s="31" t="s">
        <v>131</v>
      </c>
      <c r="B117" s="7" t="s">
        <v>123</v>
      </c>
      <c r="C117" s="4" t="s">
        <v>124</v>
      </c>
      <c r="D117" s="32">
        <f>SUM(F117:CB117)</f>
        <v>5028000</v>
      </c>
      <c r="E117" s="32"/>
      <c r="F117" s="8">
        <v>0</v>
      </c>
      <c r="G117" s="8">
        <v>0</v>
      </c>
      <c r="H117" s="8">
        <v>0</v>
      </c>
      <c r="I117" s="8">
        <v>0</v>
      </c>
      <c r="J117" s="8">
        <v>178000</v>
      </c>
      <c r="K117" s="8">
        <v>178000</v>
      </c>
      <c r="L117" s="8">
        <v>178000</v>
      </c>
      <c r="M117" s="8">
        <v>178000</v>
      </c>
      <c r="N117" s="8">
        <v>178000</v>
      </c>
      <c r="O117" s="8">
        <v>227000</v>
      </c>
      <c r="P117" s="8">
        <v>74000</v>
      </c>
      <c r="Q117" s="8">
        <v>67000</v>
      </c>
      <c r="R117" s="8">
        <v>65000</v>
      </c>
      <c r="S117" s="8">
        <v>133000</v>
      </c>
      <c r="T117" s="8">
        <v>27000</v>
      </c>
      <c r="U117" s="8">
        <v>27000</v>
      </c>
      <c r="V117" s="8">
        <v>27000</v>
      </c>
      <c r="W117" s="8">
        <v>27000</v>
      </c>
      <c r="X117" s="8">
        <v>27000</v>
      </c>
      <c r="Y117" s="8">
        <v>27000</v>
      </c>
      <c r="Z117" s="8">
        <v>27000</v>
      </c>
      <c r="AA117" s="8">
        <v>27000</v>
      </c>
      <c r="AB117" s="8">
        <v>27000</v>
      </c>
      <c r="AC117" s="8">
        <v>27000</v>
      </c>
      <c r="AD117" s="8">
        <v>70000</v>
      </c>
      <c r="AE117" s="8">
        <v>70000</v>
      </c>
      <c r="AF117" s="8">
        <v>79000</v>
      </c>
      <c r="AG117" s="8">
        <v>274000</v>
      </c>
      <c r="AH117" s="8">
        <v>274000</v>
      </c>
      <c r="AI117" s="8">
        <v>274000</v>
      </c>
      <c r="AJ117" s="8">
        <v>209000</v>
      </c>
      <c r="AK117" s="8">
        <v>76000</v>
      </c>
      <c r="AL117" s="8">
        <v>76000</v>
      </c>
      <c r="AM117" s="8">
        <v>76000</v>
      </c>
      <c r="AN117" s="8">
        <v>76000</v>
      </c>
      <c r="AO117" s="8">
        <v>76000</v>
      </c>
      <c r="AP117" s="8">
        <v>76000</v>
      </c>
      <c r="AQ117" s="8">
        <v>76000</v>
      </c>
      <c r="AR117" s="8">
        <v>76000</v>
      </c>
      <c r="AS117" s="8">
        <v>76000</v>
      </c>
      <c r="AT117" s="8">
        <v>76000</v>
      </c>
      <c r="AU117" s="8">
        <v>76000</v>
      </c>
      <c r="AV117" s="8">
        <v>76000</v>
      </c>
      <c r="AW117" s="8">
        <v>76000</v>
      </c>
      <c r="AX117" s="8">
        <v>76000</v>
      </c>
      <c r="AY117" s="8">
        <v>76000</v>
      </c>
      <c r="AZ117" s="8">
        <v>76000</v>
      </c>
      <c r="BA117" s="8">
        <v>76000</v>
      </c>
      <c r="BB117" s="8">
        <v>76000</v>
      </c>
      <c r="BC117" s="8">
        <v>76000</v>
      </c>
      <c r="BD117" s="8">
        <v>76000</v>
      </c>
      <c r="BE117" s="8">
        <v>76000</v>
      </c>
      <c r="BF117" s="8">
        <v>76000</v>
      </c>
      <c r="BG117" s="8">
        <v>76000</v>
      </c>
      <c r="BH117" s="8">
        <v>76000</v>
      </c>
      <c r="BI117" s="8">
        <v>76000</v>
      </c>
      <c r="BJ117" s="8">
        <v>76000</v>
      </c>
      <c r="BK117" s="8">
        <v>76000</v>
      </c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5"/>
    </row>
    <row r="118" spans="1:80" s="25" customFormat="1" ht="21" customHeight="1" x14ac:dyDescent="0.3">
      <c r="A118" s="4" t="s">
        <v>125</v>
      </c>
      <c r="B118" s="4" t="s">
        <v>96</v>
      </c>
      <c r="C118" s="36">
        <v>1.6</v>
      </c>
      <c r="D118" s="32"/>
      <c r="E118" s="32"/>
      <c r="F118" s="36">
        <f>C118</f>
        <v>1.6</v>
      </c>
      <c r="G118" s="36">
        <f>F118</f>
        <v>1.6</v>
      </c>
      <c r="H118" s="36">
        <f t="shared" ref="H118:BK118" si="92">G118</f>
        <v>1.6</v>
      </c>
      <c r="I118" s="36">
        <f t="shared" si="92"/>
        <v>1.6</v>
      </c>
      <c r="J118" s="36">
        <f t="shared" si="92"/>
        <v>1.6</v>
      </c>
      <c r="K118" s="36">
        <f t="shared" si="92"/>
        <v>1.6</v>
      </c>
      <c r="L118" s="36">
        <f t="shared" si="92"/>
        <v>1.6</v>
      </c>
      <c r="M118" s="36">
        <f t="shared" si="92"/>
        <v>1.6</v>
      </c>
      <c r="N118" s="36">
        <f t="shared" si="92"/>
        <v>1.6</v>
      </c>
      <c r="O118" s="36">
        <f t="shared" si="92"/>
        <v>1.6</v>
      </c>
      <c r="P118" s="36">
        <f t="shared" si="92"/>
        <v>1.6</v>
      </c>
      <c r="Q118" s="36">
        <f t="shared" si="92"/>
        <v>1.6</v>
      </c>
      <c r="R118" s="36">
        <f t="shared" si="92"/>
        <v>1.6</v>
      </c>
      <c r="S118" s="36">
        <f t="shared" si="92"/>
        <v>1.6</v>
      </c>
      <c r="T118" s="36">
        <f t="shared" si="92"/>
        <v>1.6</v>
      </c>
      <c r="U118" s="36">
        <f t="shared" si="92"/>
        <v>1.6</v>
      </c>
      <c r="V118" s="36">
        <f t="shared" si="92"/>
        <v>1.6</v>
      </c>
      <c r="W118" s="36">
        <f t="shared" si="92"/>
        <v>1.6</v>
      </c>
      <c r="X118" s="36">
        <f t="shared" si="92"/>
        <v>1.6</v>
      </c>
      <c r="Y118" s="36">
        <f t="shared" si="92"/>
        <v>1.6</v>
      </c>
      <c r="Z118" s="36">
        <f t="shared" si="92"/>
        <v>1.6</v>
      </c>
      <c r="AA118" s="36">
        <f t="shared" si="92"/>
        <v>1.6</v>
      </c>
      <c r="AB118" s="36">
        <f t="shared" si="92"/>
        <v>1.6</v>
      </c>
      <c r="AC118" s="36">
        <f t="shared" si="92"/>
        <v>1.6</v>
      </c>
      <c r="AD118" s="36">
        <f t="shared" si="92"/>
        <v>1.6</v>
      </c>
      <c r="AE118" s="36">
        <f t="shared" si="92"/>
        <v>1.6</v>
      </c>
      <c r="AF118" s="36">
        <f t="shared" si="92"/>
        <v>1.6</v>
      </c>
      <c r="AG118" s="36">
        <f t="shared" si="92"/>
        <v>1.6</v>
      </c>
      <c r="AH118" s="36">
        <f t="shared" si="92"/>
        <v>1.6</v>
      </c>
      <c r="AI118" s="36">
        <f t="shared" si="92"/>
        <v>1.6</v>
      </c>
      <c r="AJ118" s="36">
        <f t="shared" si="92"/>
        <v>1.6</v>
      </c>
      <c r="AK118" s="36">
        <f t="shared" si="92"/>
        <v>1.6</v>
      </c>
      <c r="AL118" s="36">
        <f t="shared" si="92"/>
        <v>1.6</v>
      </c>
      <c r="AM118" s="36">
        <f t="shared" si="92"/>
        <v>1.6</v>
      </c>
      <c r="AN118" s="36">
        <f t="shared" si="92"/>
        <v>1.6</v>
      </c>
      <c r="AO118" s="36">
        <f t="shared" si="92"/>
        <v>1.6</v>
      </c>
      <c r="AP118" s="36">
        <f t="shared" si="92"/>
        <v>1.6</v>
      </c>
      <c r="AQ118" s="36">
        <f t="shared" si="92"/>
        <v>1.6</v>
      </c>
      <c r="AR118" s="36">
        <f t="shared" si="92"/>
        <v>1.6</v>
      </c>
      <c r="AS118" s="36">
        <f t="shared" si="92"/>
        <v>1.6</v>
      </c>
      <c r="AT118" s="36">
        <f t="shared" si="92"/>
        <v>1.6</v>
      </c>
      <c r="AU118" s="36">
        <f t="shared" si="92"/>
        <v>1.6</v>
      </c>
      <c r="AV118" s="36">
        <f t="shared" si="92"/>
        <v>1.6</v>
      </c>
      <c r="AW118" s="36">
        <f t="shared" si="92"/>
        <v>1.6</v>
      </c>
      <c r="AX118" s="36">
        <f t="shared" si="92"/>
        <v>1.6</v>
      </c>
      <c r="AY118" s="36">
        <f t="shared" si="92"/>
        <v>1.6</v>
      </c>
      <c r="AZ118" s="36">
        <f t="shared" si="92"/>
        <v>1.6</v>
      </c>
      <c r="BA118" s="36">
        <f t="shared" si="92"/>
        <v>1.6</v>
      </c>
      <c r="BB118" s="36">
        <f t="shared" si="92"/>
        <v>1.6</v>
      </c>
      <c r="BC118" s="36">
        <f t="shared" si="92"/>
        <v>1.6</v>
      </c>
      <c r="BD118" s="36">
        <f t="shared" si="92"/>
        <v>1.6</v>
      </c>
      <c r="BE118" s="36">
        <f t="shared" si="92"/>
        <v>1.6</v>
      </c>
      <c r="BF118" s="36">
        <f t="shared" si="92"/>
        <v>1.6</v>
      </c>
      <c r="BG118" s="36">
        <f t="shared" si="92"/>
        <v>1.6</v>
      </c>
      <c r="BH118" s="36">
        <f t="shared" si="92"/>
        <v>1.6</v>
      </c>
      <c r="BI118" s="36">
        <f t="shared" si="92"/>
        <v>1.6</v>
      </c>
      <c r="BJ118" s="36">
        <f t="shared" si="92"/>
        <v>1.6</v>
      </c>
      <c r="BK118" s="36">
        <f t="shared" si="92"/>
        <v>1.6</v>
      </c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</row>
    <row r="119" spans="1:80" s="25" customFormat="1" ht="21" customHeight="1" x14ac:dyDescent="0.3">
      <c r="A119" s="4" t="s">
        <v>98</v>
      </c>
      <c r="B119" s="7" t="s">
        <v>123</v>
      </c>
      <c r="C119" s="4" t="s">
        <v>126</v>
      </c>
      <c r="D119" s="32">
        <f>SUM(F119:CB119)</f>
        <v>9360126.9309964553</v>
      </c>
      <c r="E119" s="32"/>
      <c r="F119" s="8">
        <v>0</v>
      </c>
      <c r="G119" s="8">
        <v>0</v>
      </c>
      <c r="H119" s="8">
        <v>0</v>
      </c>
      <c r="I119" s="8">
        <v>0</v>
      </c>
      <c r="J119" s="8">
        <f>J117*POWER((1+(J118/100)),J98)</f>
        <v>218795.40935635444</v>
      </c>
      <c r="K119" s="8">
        <f t="shared" ref="K119:BK119" si="93">K117*POWER((1+(K118/100)),K98)</f>
        <v>222296.13590605612</v>
      </c>
      <c r="L119" s="8">
        <f t="shared" si="93"/>
        <v>225852.87408055301</v>
      </c>
      <c r="M119" s="8">
        <f t="shared" si="93"/>
        <v>229466.52006584185</v>
      </c>
      <c r="N119" s="8">
        <f t="shared" si="93"/>
        <v>233137.98438689532</v>
      </c>
      <c r="O119" s="8">
        <f t="shared" si="93"/>
        <v>302073.48098381149</v>
      </c>
      <c r="P119" s="8">
        <f t="shared" si="93"/>
        <v>100048.86605412723</v>
      </c>
      <c r="Q119" s="8">
        <f t="shared" si="93"/>
        <v>92034.140676169583</v>
      </c>
      <c r="R119" s="8">
        <f t="shared" si="93"/>
        <v>90715.442541108045</v>
      </c>
      <c r="S119" s="8">
        <f t="shared" si="93"/>
        <v>188587.63568761304</v>
      </c>
      <c r="T119" s="8">
        <f t="shared" si="93"/>
        <v>38897.263324681211</v>
      </c>
      <c r="U119" s="8">
        <f t="shared" si="93"/>
        <v>39519.619537876119</v>
      </c>
      <c r="V119" s="8">
        <f t="shared" si="93"/>
        <v>40151.933450482138</v>
      </c>
      <c r="W119" s="8">
        <f t="shared" si="93"/>
        <v>40794.364385689849</v>
      </c>
      <c r="X119" s="8">
        <f t="shared" si="93"/>
        <v>41447.074215860885</v>
      </c>
      <c r="Y119" s="8">
        <f t="shared" si="93"/>
        <v>42110.22740331466</v>
      </c>
      <c r="Z119" s="8">
        <f t="shared" si="93"/>
        <v>42783.991041767702</v>
      </c>
      <c r="AA119" s="8">
        <f t="shared" si="93"/>
        <v>43468.534898435981</v>
      </c>
      <c r="AB119" s="8">
        <f t="shared" si="93"/>
        <v>44164.031456810953</v>
      </c>
      <c r="AC119" s="8">
        <f t="shared" si="93"/>
        <v>44870.655960119926</v>
      </c>
      <c r="AD119" s="8">
        <f t="shared" si="93"/>
        <v>118192.63155124924</v>
      </c>
      <c r="AE119" s="8">
        <f t="shared" si="93"/>
        <v>120083.71365606923</v>
      </c>
      <c r="AF119" s="8">
        <f t="shared" si="93"/>
        <v>137691.41704129628</v>
      </c>
      <c r="AG119" s="8">
        <f t="shared" si="93"/>
        <v>485203.63850157254</v>
      </c>
      <c r="AH119" s="8">
        <f t="shared" si="93"/>
        <v>492966.89671759773</v>
      </c>
      <c r="AI119" s="8">
        <f t="shared" si="93"/>
        <v>500854.36706507922</v>
      </c>
      <c r="AJ119" s="8">
        <f t="shared" si="93"/>
        <v>388151.16686155909</v>
      </c>
      <c r="AK119" s="8">
        <f t="shared" si="93"/>
        <v>143404.21292048873</v>
      </c>
      <c r="AL119" s="8">
        <f t="shared" si="93"/>
        <v>145698.68032721657</v>
      </c>
      <c r="AM119" s="8">
        <f t="shared" si="93"/>
        <v>148029.85921245202</v>
      </c>
      <c r="AN119" s="8">
        <f t="shared" si="93"/>
        <v>150398.33695985127</v>
      </c>
      <c r="AO119" s="8">
        <f t="shared" si="93"/>
        <v>152804.71035120887</v>
      </c>
      <c r="AP119" s="8">
        <f t="shared" si="93"/>
        <v>155249.58571682824</v>
      </c>
      <c r="AQ119" s="8">
        <f t="shared" si="93"/>
        <v>157733.5790882975</v>
      </c>
      <c r="AR119" s="8">
        <f t="shared" si="93"/>
        <v>160257.31635371022</v>
      </c>
      <c r="AS119" s="8">
        <f t="shared" si="93"/>
        <v>162821.43341536963</v>
      </c>
      <c r="AT119" s="8">
        <f t="shared" si="93"/>
        <v>165426.57635001553</v>
      </c>
      <c r="AU119" s="8">
        <f t="shared" si="93"/>
        <v>168073.40157161577</v>
      </c>
      <c r="AV119" s="8">
        <f t="shared" si="93"/>
        <v>170762.57599676159</v>
      </c>
      <c r="AW119" s="8">
        <f t="shared" si="93"/>
        <v>173494.7772127098</v>
      </c>
      <c r="AX119" s="8">
        <f t="shared" si="93"/>
        <v>176270.69364811314</v>
      </c>
      <c r="AY119" s="8">
        <f t="shared" si="93"/>
        <v>179091.02474648296</v>
      </c>
      <c r="AZ119" s="8">
        <f t="shared" si="93"/>
        <v>181956.48114242672</v>
      </c>
      <c r="BA119" s="8">
        <f t="shared" si="93"/>
        <v>184867.78484070554</v>
      </c>
      <c r="BB119" s="8">
        <f t="shared" si="93"/>
        <v>187825.66939815684</v>
      </c>
      <c r="BC119" s="8">
        <f t="shared" si="93"/>
        <v>190830.88010852734</v>
      </c>
      <c r="BD119" s="8">
        <f t="shared" si="93"/>
        <v>193884.17419026376</v>
      </c>
      <c r="BE119" s="8">
        <f t="shared" si="93"/>
        <v>196986.320977308</v>
      </c>
      <c r="BF119" s="8">
        <f t="shared" si="93"/>
        <v>200138.10211294497</v>
      </c>
      <c r="BG119" s="8">
        <f t="shared" si="93"/>
        <v>203340.31174675206</v>
      </c>
      <c r="BH119" s="8">
        <f t="shared" si="93"/>
        <v>206593.75673470006</v>
      </c>
      <c r="BI119" s="8">
        <f t="shared" si="93"/>
        <v>209899.25684245527</v>
      </c>
      <c r="BJ119" s="8">
        <f t="shared" si="93"/>
        <v>213257.64495193455</v>
      </c>
      <c r="BK119" s="8">
        <f t="shared" si="93"/>
        <v>216669.76727116556</v>
      </c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5"/>
    </row>
    <row r="120" spans="1:80" s="25" customFormat="1" ht="29.4" customHeight="1" x14ac:dyDescent="0.3">
      <c r="A120" s="4" t="s">
        <v>127</v>
      </c>
      <c r="B120" s="4" t="s">
        <v>96</v>
      </c>
      <c r="C120" s="36">
        <v>1.97</v>
      </c>
      <c r="D120" s="32"/>
      <c r="E120" s="32"/>
      <c r="F120" s="36">
        <f>C120</f>
        <v>1.97</v>
      </c>
      <c r="G120" s="36">
        <f>F120</f>
        <v>1.97</v>
      </c>
      <c r="H120" s="36">
        <f t="shared" ref="H120:BK120" si="94">G120</f>
        <v>1.97</v>
      </c>
      <c r="I120" s="36">
        <f t="shared" si="94"/>
        <v>1.97</v>
      </c>
      <c r="J120" s="36">
        <f t="shared" si="94"/>
        <v>1.97</v>
      </c>
      <c r="K120" s="36">
        <f t="shared" si="94"/>
        <v>1.97</v>
      </c>
      <c r="L120" s="36">
        <f t="shared" si="94"/>
        <v>1.97</v>
      </c>
      <c r="M120" s="36">
        <f t="shared" si="94"/>
        <v>1.97</v>
      </c>
      <c r="N120" s="36">
        <f t="shared" si="94"/>
        <v>1.97</v>
      </c>
      <c r="O120" s="36">
        <f t="shared" si="94"/>
        <v>1.97</v>
      </c>
      <c r="P120" s="36">
        <f t="shared" si="94"/>
        <v>1.97</v>
      </c>
      <c r="Q120" s="36">
        <f t="shared" si="94"/>
        <v>1.97</v>
      </c>
      <c r="R120" s="36">
        <f t="shared" si="94"/>
        <v>1.97</v>
      </c>
      <c r="S120" s="36">
        <f t="shared" si="94"/>
        <v>1.97</v>
      </c>
      <c r="T120" s="36">
        <f t="shared" si="94"/>
        <v>1.97</v>
      </c>
      <c r="U120" s="36">
        <f t="shared" si="94"/>
        <v>1.97</v>
      </c>
      <c r="V120" s="36">
        <f t="shared" si="94"/>
        <v>1.97</v>
      </c>
      <c r="W120" s="36">
        <f t="shared" si="94"/>
        <v>1.97</v>
      </c>
      <c r="X120" s="36">
        <f t="shared" si="94"/>
        <v>1.97</v>
      </c>
      <c r="Y120" s="36">
        <f t="shared" si="94"/>
        <v>1.97</v>
      </c>
      <c r="Z120" s="36">
        <f t="shared" si="94"/>
        <v>1.97</v>
      </c>
      <c r="AA120" s="36">
        <f t="shared" si="94"/>
        <v>1.97</v>
      </c>
      <c r="AB120" s="36">
        <f t="shared" si="94"/>
        <v>1.97</v>
      </c>
      <c r="AC120" s="36">
        <f t="shared" si="94"/>
        <v>1.97</v>
      </c>
      <c r="AD120" s="36">
        <f t="shared" si="94"/>
        <v>1.97</v>
      </c>
      <c r="AE120" s="36">
        <f t="shared" si="94"/>
        <v>1.97</v>
      </c>
      <c r="AF120" s="36">
        <f t="shared" si="94"/>
        <v>1.97</v>
      </c>
      <c r="AG120" s="36">
        <f t="shared" si="94"/>
        <v>1.97</v>
      </c>
      <c r="AH120" s="36">
        <f t="shared" si="94"/>
        <v>1.97</v>
      </c>
      <c r="AI120" s="36">
        <f t="shared" si="94"/>
        <v>1.97</v>
      </c>
      <c r="AJ120" s="36">
        <f t="shared" si="94"/>
        <v>1.97</v>
      </c>
      <c r="AK120" s="36">
        <f t="shared" si="94"/>
        <v>1.97</v>
      </c>
      <c r="AL120" s="36">
        <f t="shared" si="94"/>
        <v>1.97</v>
      </c>
      <c r="AM120" s="36">
        <f t="shared" si="94"/>
        <v>1.97</v>
      </c>
      <c r="AN120" s="36">
        <f t="shared" si="94"/>
        <v>1.97</v>
      </c>
      <c r="AO120" s="36">
        <f t="shared" si="94"/>
        <v>1.97</v>
      </c>
      <c r="AP120" s="36">
        <f t="shared" si="94"/>
        <v>1.97</v>
      </c>
      <c r="AQ120" s="36">
        <f t="shared" si="94"/>
        <v>1.97</v>
      </c>
      <c r="AR120" s="36">
        <f t="shared" si="94"/>
        <v>1.97</v>
      </c>
      <c r="AS120" s="36">
        <f t="shared" si="94"/>
        <v>1.97</v>
      </c>
      <c r="AT120" s="36">
        <f t="shared" si="94"/>
        <v>1.97</v>
      </c>
      <c r="AU120" s="36">
        <f t="shared" si="94"/>
        <v>1.97</v>
      </c>
      <c r="AV120" s="36">
        <f t="shared" si="94"/>
        <v>1.97</v>
      </c>
      <c r="AW120" s="36">
        <f t="shared" si="94"/>
        <v>1.97</v>
      </c>
      <c r="AX120" s="36">
        <f t="shared" si="94"/>
        <v>1.97</v>
      </c>
      <c r="AY120" s="36">
        <f t="shared" si="94"/>
        <v>1.97</v>
      </c>
      <c r="AZ120" s="36">
        <f t="shared" si="94"/>
        <v>1.97</v>
      </c>
      <c r="BA120" s="36">
        <f t="shared" si="94"/>
        <v>1.97</v>
      </c>
      <c r="BB120" s="36">
        <f t="shared" si="94"/>
        <v>1.97</v>
      </c>
      <c r="BC120" s="36">
        <f t="shared" si="94"/>
        <v>1.97</v>
      </c>
      <c r="BD120" s="36">
        <f t="shared" si="94"/>
        <v>1.97</v>
      </c>
      <c r="BE120" s="36">
        <f t="shared" si="94"/>
        <v>1.97</v>
      </c>
      <c r="BF120" s="36">
        <f t="shared" si="94"/>
        <v>1.97</v>
      </c>
      <c r="BG120" s="36">
        <f t="shared" si="94"/>
        <v>1.97</v>
      </c>
      <c r="BH120" s="36">
        <f t="shared" si="94"/>
        <v>1.97</v>
      </c>
      <c r="BI120" s="36">
        <f t="shared" si="94"/>
        <v>1.97</v>
      </c>
      <c r="BJ120" s="36">
        <f t="shared" si="94"/>
        <v>1.97</v>
      </c>
      <c r="BK120" s="36">
        <f t="shared" si="94"/>
        <v>1.97</v>
      </c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</row>
    <row r="121" spans="1:80" s="25" customFormat="1" ht="27.75" customHeight="1" x14ac:dyDescent="0.3">
      <c r="A121" s="4" t="s">
        <v>98</v>
      </c>
      <c r="B121" s="7" t="s">
        <v>123</v>
      </c>
      <c r="C121" s="4" t="s">
        <v>128</v>
      </c>
      <c r="D121" s="32">
        <f>SUM(F121:CB121)</f>
        <v>22339094.621886797</v>
      </c>
      <c r="E121" s="32"/>
      <c r="F121" s="8">
        <v>103156</v>
      </c>
      <c r="G121" s="8">
        <v>112597</v>
      </c>
      <c r="H121" s="8">
        <v>117773</v>
      </c>
      <c r="I121" s="8">
        <v>131748</v>
      </c>
      <c r="J121" s="8">
        <f>J119*POWER((1+(J120/100)),J98)</f>
        <v>281954.90656907996</v>
      </c>
      <c r="K121" s="8">
        <f t="shared" ref="K121:BK121" si="95">K119*POWER((1+(K120/100)),K98)</f>
        <v>292109.56892014667</v>
      </c>
      <c r="L121" s="8">
        <f t="shared" si="95"/>
        <v>302629.95346671948</v>
      </c>
      <c r="M121" s="8">
        <f t="shared" si="95"/>
        <v>313529.23176681413</v>
      </c>
      <c r="N121" s="8">
        <f t="shared" si="95"/>
        <v>324821.0497547423</v>
      </c>
      <c r="O121" s="8">
        <f t="shared" si="95"/>
        <v>429156.94761501311</v>
      </c>
      <c r="P121" s="8">
        <f t="shared" si="95"/>
        <v>144939.96012199137</v>
      </c>
      <c r="Q121" s="8">
        <f t="shared" si="95"/>
        <v>135955.67728166291</v>
      </c>
      <c r="R121" s="8">
        <f t="shared" si="95"/>
        <v>136647.60645307961</v>
      </c>
      <c r="S121" s="8">
        <f t="shared" si="95"/>
        <v>289671.94838089444</v>
      </c>
      <c r="T121" s="8">
        <f t="shared" si="95"/>
        <v>60923.478356977408</v>
      </c>
      <c r="U121" s="8">
        <f t="shared" si="95"/>
        <v>63117.649614699636</v>
      </c>
      <c r="V121" s="8">
        <f t="shared" si="95"/>
        <v>65390.844389102975</v>
      </c>
      <c r="W121" s="8">
        <f t="shared" si="95"/>
        <v>67745.908727945382</v>
      </c>
      <c r="X121" s="8">
        <f t="shared" si="95"/>
        <v>70185.791179964086</v>
      </c>
      <c r="Y121" s="8">
        <f t="shared" si="95"/>
        <v>72713.546486468753</v>
      </c>
      <c r="Z121" s="8">
        <f t="shared" si="95"/>
        <v>75332.339405888226</v>
      </c>
      <c r="AA121" s="8">
        <f t="shared" si="95"/>
        <v>78045.448676059168</v>
      </c>
      <c r="AB121" s="8">
        <f t="shared" si="95"/>
        <v>80856.271119217156</v>
      </c>
      <c r="AC121" s="8">
        <f t="shared" si="95"/>
        <v>83768.325894829992</v>
      </c>
      <c r="AD121" s="8">
        <f t="shared" si="95"/>
        <v>224998.81938488237</v>
      </c>
      <c r="AE121" s="8">
        <f t="shared" si="95"/>
        <v>233102.19686479279</v>
      </c>
      <c r="AF121" s="8">
        <f t="shared" si="95"/>
        <v>272547.08727600134</v>
      </c>
      <c r="AG121" s="8">
        <f t="shared" si="95"/>
        <v>979334.70236232853</v>
      </c>
      <c r="AH121" s="8">
        <f t="shared" si="95"/>
        <v>1014605.6375348485</v>
      </c>
      <c r="AI121" s="8">
        <f t="shared" si="95"/>
        <v>1051146.8624917932</v>
      </c>
      <c r="AJ121" s="8">
        <f t="shared" si="95"/>
        <v>830663.73188878037</v>
      </c>
      <c r="AK121" s="8">
        <f t="shared" si="95"/>
        <v>312938.27357290953</v>
      </c>
      <c r="AL121" s="8">
        <f t="shared" si="95"/>
        <v>324208.80808329262</v>
      </c>
      <c r="AM121" s="8">
        <f t="shared" si="95"/>
        <v>335885.25314817403</v>
      </c>
      <c r="AN121" s="8">
        <f t="shared" si="95"/>
        <v>347982.22771735612</v>
      </c>
      <c r="AO121" s="8">
        <f t="shared" si="95"/>
        <v>360514.8772450423</v>
      </c>
      <c r="AP121" s="8">
        <f t="shared" si="95"/>
        <v>373498.89265199803</v>
      </c>
      <c r="AQ121" s="8">
        <f t="shared" si="95"/>
        <v>386950.52997063828</v>
      </c>
      <c r="AR121" s="8">
        <f t="shared" si="95"/>
        <v>400886.63069763669</v>
      </c>
      <c r="AS121" s="8">
        <f t="shared" si="95"/>
        <v>415324.64287953835</v>
      </c>
      <c r="AT121" s="8">
        <f t="shared" si="95"/>
        <v>430282.64295777347</v>
      </c>
      <c r="AU121" s="8">
        <f t="shared" si="95"/>
        <v>445779.35840042628</v>
      </c>
      <c r="AV121" s="8">
        <f t="shared" si="95"/>
        <v>461834.19114908919</v>
      </c>
      <c r="AW121" s="8">
        <f t="shared" si="95"/>
        <v>478467.24191016203</v>
      </c>
      <c r="AX121" s="8">
        <f t="shared" si="95"/>
        <v>495699.33532100491</v>
      </c>
      <c r="AY121" s="8">
        <f t="shared" si="95"/>
        <v>513552.04602245789</v>
      </c>
      <c r="AZ121" s="8">
        <f t="shared" si="95"/>
        <v>532047.72567036608</v>
      </c>
      <c r="BA121" s="8">
        <f t="shared" si="95"/>
        <v>551209.5309199295</v>
      </c>
      <c r="BB121" s="8">
        <f t="shared" si="95"/>
        <v>571061.45241791697</v>
      </c>
      <c r="BC121" s="8">
        <f t="shared" si="95"/>
        <v>591628.34483903868</v>
      </c>
      <c r="BD121" s="8">
        <f t="shared" si="95"/>
        <v>612935.9580040857</v>
      </c>
      <c r="BE121" s="8">
        <f t="shared" si="95"/>
        <v>635010.96911879454</v>
      </c>
      <c r="BF121" s="8">
        <f t="shared" si="95"/>
        <v>657881.01617380173</v>
      </c>
      <c r="BG121" s="8">
        <f t="shared" si="95"/>
        <v>681574.73254750448</v>
      </c>
      <c r="BH121" s="8">
        <f t="shared" si="95"/>
        <v>706121.78285514924</v>
      </c>
      <c r="BI121" s="8">
        <f t="shared" si="95"/>
        <v>731552.90008903411</v>
      </c>
      <c r="BJ121" s="8">
        <f t="shared" si="95"/>
        <v>757899.92409632064</v>
      </c>
      <c r="BK121" s="8">
        <f t="shared" si="95"/>
        <v>785195.8414426347</v>
      </c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5"/>
    </row>
    <row r="122" spans="1:80" s="44" customFormat="1" ht="21" customHeight="1" x14ac:dyDescent="0.3">
      <c r="A122" s="38"/>
      <c r="B122" s="38" t="s">
        <v>121</v>
      </c>
      <c r="C122" s="38"/>
      <c r="D122" s="39"/>
      <c r="E122" s="39"/>
      <c r="F122" s="41">
        <v>1</v>
      </c>
      <c r="G122" s="41">
        <v>2</v>
      </c>
      <c r="H122" s="41">
        <v>3</v>
      </c>
      <c r="I122" s="41">
        <v>4</v>
      </c>
      <c r="J122" s="41">
        <v>5</v>
      </c>
      <c r="K122" s="41">
        <v>6</v>
      </c>
      <c r="L122" s="41">
        <v>7</v>
      </c>
      <c r="M122" s="41">
        <v>8</v>
      </c>
      <c r="N122" s="41">
        <v>9</v>
      </c>
      <c r="O122" s="41">
        <v>10</v>
      </c>
      <c r="P122" s="41">
        <v>11</v>
      </c>
      <c r="Q122" s="41">
        <v>12</v>
      </c>
      <c r="R122" s="41">
        <v>13</v>
      </c>
      <c r="S122" s="41">
        <v>14</v>
      </c>
      <c r="T122" s="41">
        <v>15</v>
      </c>
      <c r="U122" s="41">
        <v>16</v>
      </c>
      <c r="V122" s="41">
        <v>17</v>
      </c>
      <c r="W122" s="41">
        <v>18</v>
      </c>
      <c r="X122" s="41">
        <v>19</v>
      </c>
      <c r="Y122" s="41">
        <v>20</v>
      </c>
      <c r="Z122" s="41">
        <v>21</v>
      </c>
      <c r="AA122" s="41">
        <v>22</v>
      </c>
      <c r="AB122" s="41">
        <v>23</v>
      </c>
      <c r="AC122" s="41">
        <v>24</v>
      </c>
      <c r="AD122" s="41">
        <v>25</v>
      </c>
      <c r="AE122" s="41">
        <v>26</v>
      </c>
      <c r="AF122" s="41">
        <v>27</v>
      </c>
      <c r="AG122" s="41">
        <v>28</v>
      </c>
      <c r="AH122" s="41">
        <v>29</v>
      </c>
      <c r="AI122" s="41">
        <v>30</v>
      </c>
      <c r="AJ122" s="41">
        <v>31</v>
      </c>
      <c r="AK122" s="41">
        <v>32</v>
      </c>
      <c r="AL122" s="41">
        <v>33</v>
      </c>
      <c r="AM122" s="41">
        <v>34</v>
      </c>
      <c r="AN122" s="41">
        <v>35</v>
      </c>
      <c r="AO122" s="41">
        <v>36</v>
      </c>
      <c r="AP122" s="41">
        <v>37</v>
      </c>
      <c r="AQ122" s="41">
        <v>38</v>
      </c>
      <c r="AR122" s="41">
        <v>39</v>
      </c>
      <c r="AS122" s="41">
        <v>40</v>
      </c>
      <c r="AT122" s="41">
        <v>41</v>
      </c>
      <c r="AU122" s="41">
        <v>42</v>
      </c>
      <c r="AV122" s="41">
        <v>43</v>
      </c>
      <c r="AW122" s="41">
        <v>44</v>
      </c>
      <c r="AX122" s="41">
        <v>45</v>
      </c>
      <c r="AY122" s="41">
        <v>46</v>
      </c>
      <c r="AZ122" s="41">
        <v>47</v>
      </c>
      <c r="BA122" s="41">
        <v>48</v>
      </c>
      <c r="BB122" s="41">
        <v>49</v>
      </c>
      <c r="BC122" s="41">
        <v>50</v>
      </c>
      <c r="BD122" s="41">
        <v>51</v>
      </c>
      <c r="BE122" s="41">
        <v>52</v>
      </c>
      <c r="BF122" s="41">
        <v>53</v>
      </c>
      <c r="BG122" s="41">
        <v>54</v>
      </c>
      <c r="BH122" s="41">
        <v>55</v>
      </c>
      <c r="BI122" s="41">
        <v>56</v>
      </c>
      <c r="BJ122" s="41">
        <v>57</v>
      </c>
      <c r="BK122" s="41">
        <v>58</v>
      </c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s="50" customFormat="1" ht="36.75" customHeight="1" x14ac:dyDescent="0.3">
      <c r="A123" s="45" t="s">
        <v>132</v>
      </c>
      <c r="B123" s="45" t="s">
        <v>123</v>
      </c>
      <c r="C123" s="45" t="s">
        <v>128</v>
      </c>
      <c r="D123" s="46">
        <f>SUM(F123:CB123)</f>
        <v>71863945.736352637</v>
      </c>
      <c r="E123" s="47">
        <v>0</v>
      </c>
      <c r="F123" s="47">
        <f>F103+F109+F115+F121</f>
        <v>896157</v>
      </c>
      <c r="G123" s="47">
        <f t="shared" ref="G123:BK123" si="96">G103+G109+G115+G121</f>
        <v>1009245</v>
      </c>
      <c r="H123" s="47">
        <f t="shared" si="96"/>
        <v>1007810</v>
      </c>
      <c r="I123" s="47">
        <f t="shared" si="96"/>
        <v>999230</v>
      </c>
      <c r="J123" s="47">
        <f t="shared" si="96"/>
        <v>878138.96009951783</v>
      </c>
      <c r="K123" s="47">
        <f t="shared" si="96"/>
        <v>689247.2974520314</v>
      </c>
      <c r="L123" s="47">
        <f t="shared" si="96"/>
        <v>690268.32082858495</v>
      </c>
      <c r="M123" s="47">
        <f t="shared" si="96"/>
        <v>701037.27102916862</v>
      </c>
      <c r="N123" s="47">
        <f t="shared" si="96"/>
        <v>726285.26855273847</v>
      </c>
      <c r="O123" s="47">
        <f t="shared" si="96"/>
        <v>805378.23649337259</v>
      </c>
      <c r="P123" s="47">
        <f t="shared" si="96"/>
        <v>521000.39719526621</v>
      </c>
      <c r="Q123" s="47">
        <f t="shared" si="96"/>
        <v>513384.87092926446</v>
      </c>
      <c r="R123" s="47">
        <f t="shared" si="96"/>
        <v>531874.52973275608</v>
      </c>
      <c r="S123" s="47">
        <f t="shared" si="96"/>
        <v>694777.07919928816</v>
      </c>
      <c r="T123" s="47">
        <f t="shared" si="96"/>
        <v>482874.9766071543</v>
      </c>
      <c r="U123" s="47">
        <f t="shared" si="96"/>
        <v>500265.81546465639</v>
      </c>
      <c r="V123" s="47">
        <f t="shared" si="96"/>
        <v>467423.44322581019</v>
      </c>
      <c r="W123" s="47">
        <f t="shared" si="96"/>
        <v>484257.79201827629</v>
      </c>
      <c r="X123" s="47">
        <f t="shared" si="96"/>
        <v>449708.95830125129</v>
      </c>
      <c r="Y123" s="47">
        <f t="shared" si="96"/>
        <v>465905.31637626275</v>
      </c>
      <c r="Z123" s="47">
        <f t="shared" si="96"/>
        <v>482684.98952661711</v>
      </c>
      <c r="AA123" s="47">
        <f t="shared" si="96"/>
        <v>500068.98596141615</v>
      </c>
      <c r="AB123" s="47">
        <f t="shared" si="96"/>
        <v>518079.07050461369</v>
      </c>
      <c r="AC123" s="47">
        <f t="shared" si="96"/>
        <v>663941.54598124512</v>
      </c>
      <c r="AD123" s="47">
        <f t="shared" si="96"/>
        <v>1009280.4183836151</v>
      </c>
      <c r="AE123" s="47">
        <f t="shared" si="96"/>
        <v>1215461.4550807052</v>
      </c>
      <c r="AF123" s="47">
        <f t="shared" si="96"/>
        <v>1438634.6252416782</v>
      </c>
      <c r="AG123" s="47">
        <f t="shared" si="96"/>
        <v>2187419.1162253469</v>
      </c>
      <c r="AH123" s="47">
        <f t="shared" si="96"/>
        <v>2077349.4987483574</v>
      </c>
      <c r="AI123" s="47">
        <f t="shared" si="96"/>
        <v>1956514.2331051626</v>
      </c>
      <c r="AJ123" s="47">
        <f t="shared" si="96"/>
        <v>1609659.3847605553</v>
      </c>
      <c r="AK123" s="47">
        <f t="shared" si="96"/>
        <v>1198224.1790752194</v>
      </c>
      <c r="AL123" s="47">
        <f t="shared" si="96"/>
        <v>1305367.0430722046</v>
      </c>
      <c r="AM123" s="47">
        <f t="shared" si="96"/>
        <v>1356799.6410064399</v>
      </c>
      <c r="AN123" s="47">
        <f t="shared" si="96"/>
        <v>1401086.337914618</v>
      </c>
      <c r="AO123" s="47">
        <f t="shared" si="96"/>
        <v>1641291.4148261137</v>
      </c>
      <c r="AP123" s="47">
        <f t="shared" si="96"/>
        <v>1700402.8533893593</v>
      </c>
      <c r="AQ123" s="47">
        <f t="shared" si="96"/>
        <v>1761643.2022347476</v>
      </c>
      <c r="AR123" s="47">
        <f t="shared" si="96"/>
        <v>1825089.1344918723</v>
      </c>
      <c r="AS123" s="47">
        <f t="shared" si="96"/>
        <v>1890820.0846884246</v>
      </c>
      <c r="AT123" s="47">
        <f t="shared" si="96"/>
        <v>1421065.0445052781</v>
      </c>
      <c r="AU123" s="47">
        <f t="shared" si="96"/>
        <v>1466379.4684224548</v>
      </c>
      <c r="AV123" s="47">
        <f t="shared" si="96"/>
        <v>1470577.2928694685</v>
      </c>
      <c r="AW123" s="47">
        <f t="shared" si="96"/>
        <v>1517244.80658354</v>
      </c>
      <c r="AX123" s="47">
        <f t="shared" si="96"/>
        <v>1571888.6817416078</v>
      </c>
      <c r="AY123" s="47">
        <f t="shared" si="96"/>
        <v>1614986.0394653613</v>
      </c>
      <c r="AZ123" s="47">
        <f t="shared" si="96"/>
        <v>1673150.0846739144</v>
      </c>
      <c r="BA123" s="47">
        <f t="shared" si="96"/>
        <v>1733408.9196034623</v>
      </c>
      <c r="BB123" s="47">
        <f t="shared" si="96"/>
        <v>1795837.9885247652</v>
      </c>
      <c r="BC123" s="47">
        <f t="shared" si="96"/>
        <v>1860515.4528490822</v>
      </c>
      <c r="BD123" s="47">
        <f t="shared" si="96"/>
        <v>1927522.2889865325</v>
      </c>
      <c r="BE123" s="47">
        <f t="shared" si="96"/>
        <v>1996942.3897288409</v>
      </c>
      <c r="BF123" s="47">
        <f t="shared" si="96"/>
        <v>2068862.6692834031</v>
      </c>
      <c r="BG123" s="47">
        <f t="shared" si="96"/>
        <v>1605287.8569210963</v>
      </c>
      <c r="BH123" s="47">
        <f t="shared" si="96"/>
        <v>1663102.6201456806</v>
      </c>
      <c r="BI123" s="47">
        <f t="shared" si="96"/>
        <v>1722999.5936307514</v>
      </c>
      <c r="BJ123" s="47">
        <f t="shared" si="96"/>
        <v>1785053.7685952815</v>
      </c>
      <c r="BK123" s="47">
        <f t="shared" si="96"/>
        <v>1715033.0220983862</v>
      </c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</row>
    <row r="124" spans="1:80" s="25" customFormat="1" ht="21" customHeight="1" x14ac:dyDescent="0.3">
      <c r="A124" s="45" t="s">
        <v>133</v>
      </c>
      <c r="B124" s="4" t="s">
        <v>96</v>
      </c>
      <c r="C124" s="36">
        <v>4.0951630202652103</v>
      </c>
      <c r="D124" s="32"/>
      <c r="E124" s="32"/>
      <c r="F124" s="36">
        <f>C124</f>
        <v>4.0951630202652103</v>
      </c>
      <c r="G124" s="36">
        <f>F124</f>
        <v>4.0951630202652103</v>
      </c>
      <c r="H124" s="36">
        <f t="shared" ref="H124:BK124" si="97">G124</f>
        <v>4.0951630202652103</v>
      </c>
      <c r="I124" s="36">
        <f t="shared" si="97"/>
        <v>4.0951630202652103</v>
      </c>
      <c r="J124" s="36">
        <f t="shared" si="97"/>
        <v>4.0951630202652103</v>
      </c>
      <c r="K124" s="36">
        <f t="shared" si="97"/>
        <v>4.0951630202652103</v>
      </c>
      <c r="L124" s="36">
        <f t="shared" si="97"/>
        <v>4.0951630202652103</v>
      </c>
      <c r="M124" s="36">
        <f t="shared" si="97"/>
        <v>4.0951630202652103</v>
      </c>
      <c r="N124" s="36">
        <f t="shared" si="97"/>
        <v>4.0951630202652103</v>
      </c>
      <c r="O124" s="36">
        <f t="shared" si="97"/>
        <v>4.0951630202652103</v>
      </c>
      <c r="P124" s="36">
        <f t="shared" si="97"/>
        <v>4.0951630202652103</v>
      </c>
      <c r="Q124" s="36">
        <f t="shared" si="97"/>
        <v>4.0951630202652103</v>
      </c>
      <c r="R124" s="36">
        <f t="shared" si="97"/>
        <v>4.0951630202652103</v>
      </c>
      <c r="S124" s="36">
        <f t="shared" si="97"/>
        <v>4.0951630202652103</v>
      </c>
      <c r="T124" s="36">
        <f t="shared" si="97"/>
        <v>4.0951630202652103</v>
      </c>
      <c r="U124" s="36">
        <f t="shared" si="97"/>
        <v>4.0951630202652103</v>
      </c>
      <c r="V124" s="36">
        <f t="shared" si="97"/>
        <v>4.0951630202652103</v>
      </c>
      <c r="W124" s="36">
        <f t="shared" si="97"/>
        <v>4.0951630202652103</v>
      </c>
      <c r="X124" s="36">
        <f t="shared" si="97"/>
        <v>4.0951630202652103</v>
      </c>
      <c r="Y124" s="36">
        <f t="shared" si="97"/>
        <v>4.0951630202652103</v>
      </c>
      <c r="Z124" s="36">
        <f t="shared" si="97"/>
        <v>4.0951630202652103</v>
      </c>
      <c r="AA124" s="36">
        <f t="shared" si="97"/>
        <v>4.0951630202652103</v>
      </c>
      <c r="AB124" s="36">
        <f t="shared" si="97"/>
        <v>4.0951630202652103</v>
      </c>
      <c r="AC124" s="36">
        <f t="shared" si="97"/>
        <v>4.0951630202652103</v>
      </c>
      <c r="AD124" s="36">
        <f t="shared" si="97"/>
        <v>4.0951630202652103</v>
      </c>
      <c r="AE124" s="36">
        <f t="shared" si="97"/>
        <v>4.0951630202652103</v>
      </c>
      <c r="AF124" s="36">
        <f t="shared" si="97"/>
        <v>4.0951630202652103</v>
      </c>
      <c r="AG124" s="36">
        <f t="shared" si="97"/>
        <v>4.0951630202652103</v>
      </c>
      <c r="AH124" s="36">
        <f t="shared" si="97"/>
        <v>4.0951630202652103</v>
      </c>
      <c r="AI124" s="36">
        <f t="shared" si="97"/>
        <v>4.0951630202652103</v>
      </c>
      <c r="AJ124" s="36">
        <f t="shared" si="97"/>
        <v>4.0951630202652103</v>
      </c>
      <c r="AK124" s="36">
        <f t="shared" si="97"/>
        <v>4.0951630202652103</v>
      </c>
      <c r="AL124" s="36">
        <f t="shared" si="97"/>
        <v>4.0951630202652103</v>
      </c>
      <c r="AM124" s="36">
        <f t="shared" si="97"/>
        <v>4.0951630202652103</v>
      </c>
      <c r="AN124" s="36">
        <f t="shared" si="97"/>
        <v>4.0951630202652103</v>
      </c>
      <c r="AO124" s="36">
        <f t="shared" si="97"/>
        <v>4.0951630202652103</v>
      </c>
      <c r="AP124" s="36">
        <f t="shared" si="97"/>
        <v>4.0951630202652103</v>
      </c>
      <c r="AQ124" s="36">
        <f t="shared" si="97"/>
        <v>4.0951630202652103</v>
      </c>
      <c r="AR124" s="36">
        <f t="shared" si="97"/>
        <v>4.0951630202652103</v>
      </c>
      <c r="AS124" s="36">
        <f t="shared" si="97"/>
        <v>4.0951630202652103</v>
      </c>
      <c r="AT124" s="36">
        <f t="shared" si="97"/>
        <v>4.0951630202652103</v>
      </c>
      <c r="AU124" s="36">
        <f t="shared" si="97"/>
        <v>4.0951630202652103</v>
      </c>
      <c r="AV124" s="36">
        <f t="shared" si="97"/>
        <v>4.0951630202652103</v>
      </c>
      <c r="AW124" s="36">
        <f t="shared" si="97"/>
        <v>4.0951630202652103</v>
      </c>
      <c r="AX124" s="36">
        <f t="shared" si="97"/>
        <v>4.0951630202652103</v>
      </c>
      <c r="AY124" s="36">
        <f t="shared" si="97"/>
        <v>4.0951630202652103</v>
      </c>
      <c r="AZ124" s="36">
        <f t="shared" si="97"/>
        <v>4.0951630202652103</v>
      </c>
      <c r="BA124" s="36">
        <f t="shared" si="97"/>
        <v>4.0951630202652103</v>
      </c>
      <c r="BB124" s="36">
        <f t="shared" si="97"/>
        <v>4.0951630202652103</v>
      </c>
      <c r="BC124" s="36">
        <f t="shared" si="97"/>
        <v>4.0951630202652103</v>
      </c>
      <c r="BD124" s="36">
        <f t="shared" si="97"/>
        <v>4.0951630202652103</v>
      </c>
      <c r="BE124" s="36">
        <f t="shared" si="97"/>
        <v>4.0951630202652103</v>
      </c>
      <c r="BF124" s="36">
        <f t="shared" si="97"/>
        <v>4.0951630202652103</v>
      </c>
      <c r="BG124" s="36">
        <f t="shared" si="97"/>
        <v>4.0951630202652103</v>
      </c>
      <c r="BH124" s="36">
        <f t="shared" si="97"/>
        <v>4.0951630202652103</v>
      </c>
      <c r="BI124" s="36">
        <f t="shared" si="97"/>
        <v>4.0951630202652103</v>
      </c>
      <c r="BJ124" s="36">
        <f t="shared" si="97"/>
        <v>4.0951630202652103</v>
      </c>
      <c r="BK124" s="36">
        <f t="shared" si="97"/>
        <v>4.0951630202652103</v>
      </c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</row>
    <row r="125" spans="1:80" s="50" customFormat="1" ht="36.75" customHeight="1" x14ac:dyDescent="0.3">
      <c r="A125" s="51" t="s">
        <v>109</v>
      </c>
      <c r="B125" s="45" t="s">
        <v>123</v>
      </c>
      <c r="C125" s="45"/>
      <c r="D125" s="52"/>
      <c r="E125" s="32">
        <v>21736939.067389999</v>
      </c>
      <c r="F125" s="53">
        <f>(E125*(1+(F124/100)))-F123</f>
        <v>21730945.157815333</v>
      </c>
      <c r="G125" s="53">
        <f t="shared" ref="G125:BK125" si="98">(F125*(1+(G124/100)))-G123</f>
        <v>21611617.7878723</v>
      </c>
      <c r="H125" s="53">
        <f t="shared" si="98"/>
        <v>21488838.767602302</v>
      </c>
      <c r="I125" s="53">
        <f t="shared" si="98"/>
        <v>21369611.746297564</v>
      </c>
      <c r="J125" s="53">
        <f t="shared" si="98"/>
        <v>21366593.224006671</v>
      </c>
      <c r="K125" s="53">
        <f t="shared" si="98"/>
        <v>21552342.75095465</v>
      </c>
      <c r="L125" s="53">
        <f t="shared" si="98"/>
        <v>21744678.00046397</v>
      </c>
      <c r="M125" s="53">
        <f t="shared" si="98"/>
        <v>21934120.741785545</v>
      </c>
      <c r="N125" s="53">
        <f t="shared" si="98"/>
        <v>22106073.474670727</v>
      </c>
      <c r="O125" s="53">
        <f t="shared" si="98"/>
        <v>22205974.984344725</v>
      </c>
      <c r="P125" s="53">
        <f t="shared" si="98"/>
        <v>22594345.462997686</v>
      </c>
      <c r="Q125" s="53">
        <f t="shared" si="98"/>
        <v>23006235.872140072</v>
      </c>
      <c r="R125" s="53">
        <f t="shared" si="98"/>
        <v>23416504.206198182</v>
      </c>
      <c r="S125" s="53">
        <f t="shared" si="98"/>
        <v>23680671.147889968</v>
      </c>
      <c r="T125" s="53">
        <f t="shared" si="98"/>
        <v>24167558.259081814</v>
      </c>
      <c r="U125" s="53">
        <f t="shared" si="98"/>
        <v>24656993.352344126</v>
      </c>
      <c r="V125" s="53">
        <f t="shared" si="98"/>
        <v>25199313.982792761</v>
      </c>
      <c r="W125" s="53">
        <f t="shared" si="98"/>
        <v>25747009.178358331</v>
      </c>
      <c r="X125" s="53">
        <f t="shared" si="98"/>
        <v>26351682.218753498</v>
      </c>
      <c r="Y125" s="53">
        <f t="shared" si="98"/>
        <v>26964921.247817431</v>
      </c>
      <c r="Z125" s="53">
        <f t="shared" si="98"/>
        <v>27586493.741675068</v>
      </c>
      <c r="AA125" s="53">
        <f t="shared" si="98"/>
        <v>28216136.646010503</v>
      </c>
      <c r="AB125" s="53">
        <f t="shared" si="98"/>
        <v>28853554.36918081</v>
      </c>
      <c r="AC125" s="53">
        <f t="shared" si="98"/>
        <v>29371212.911758371</v>
      </c>
      <c r="AD125" s="53">
        <f t="shared" si="98"/>
        <v>29564731.543140441</v>
      </c>
      <c r="AE125" s="53">
        <f t="shared" si="98"/>
        <v>29559994.041255105</v>
      </c>
      <c r="AF125" s="53">
        <f t="shared" si="98"/>
        <v>29331889.360783502</v>
      </c>
      <c r="AG125" s="53">
        <f t="shared" si="98"/>
        <v>28345658.930806063</v>
      </c>
      <c r="AH125" s="53">
        <f t="shared" si="98"/>
        <v>27429110.374442574</v>
      </c>
      <c r="AI125" s="53">
        <f t="shared" si="98"/>
        <v>26595862.926179308</v>
      </c>
      <c r="AJ125" s="53">
        <f t="shared" si="98"/>
        <v>26075347.48489207</v>
      </c>
      <c r="AK125" s="53">
        <f t="shared" si="98"/>
        <v>25944951.293423805</v>
      </c>
      <c r="AL125" s="53">
        <f t="shared" si="98"/>
        <v>25702072.30134571</v>
      </c>
      <c r="AM125" s="53">
        <f t="shared" si="98"/>
        <v>25397814.420665804</v>
      </c>
      <c r="AN125" s="53">
        <f t="shared" si="98"/>
        <v>25036809.986861873</v>
      </c>
      <c r="AO125" s="53">
        <f t="shared" si="98"/>
        <v>24420816.756071791</v>
      </c>
      <c r="AP125" s="53">
        <f t="shared" si="98"/>
        <v>23720486.159723811</v>
      </c>
      <c r="AQ125" s="53">
        <f t="shared" si="98"/>
        <v>22930235.534929197</v>
      </c>
      <c r="AR125" s="53">
        <f t="shared" si="98"/>
        <v>22044176.926523458</v>
      </c>
      <c r="AS125" s="53">
        <f t="shared" si="98"/>
        <v>21056101.823451854</v>
      </c>
      <c r="AT125" s="53">
        <f t="shared" si="98"/>
        <v>20497318.474329963</v>
      </c>
      <c r="AU125" s="53">
        <f t="shared" si="98"/>
        <v>19870337.612214256</v>
      </c>
      <c r="AV125" s="53">
        <f t="shared" si="98"/>
        <v>19213483.037242036</v>
      </c>
      <c r="AW125" s="53">
        <f t="shared" si="98"/>
        <v>18483061.68290456</v>
      </c>
      <c r="AX125" s="53">
        <f t="shared" si="98"/>
        <v>17668084.508214068</v>
      </c>
      <c r="AY125" s="53">
        <f t="shared" si="98"/>
        <v>16776635.331918295</v>
      </c>
      <c r="AZ125" s="53">
        <f t="shared" si="98"/>
        <v>15790515.813401844</v>
      </c>
      <c r="BA125" s="53">
        <f t="shared" si="98"/>
        <v>14703754.258097943</v>
      </c>
      <c r="BB125" s="53">
        <f t="shared" si="98"/>
        <v>13510058.976541474</v>
      </c>
      <c r="BC125" s="53">
        <f t="shared" si="98"/>
        <v>12202802.462915737</v>
      </c>
      <c r="BD125" s="53">
        <f t="shared" si="98"/>
        <v>10775004.827826541</v>
      </c>
      <c r="BE125" s="53">
        <f t="shared" si="98"/>
        <v>9219316.4512386434</v>
      </c>
      <c r="BF125" s="53">
        <f t="shared" si="98"/>
        <v>7527999.8199875914</v>
      </c>
      <c r="BG125" s="53">
        <f t="shared" si="98"/>
        <v>6230995.8278602576</v>
      </c>
      <c r="BH125" s="53">
        <f t="shared" si="98"/>
        <v>4823062.6446513785</v>
      </c>
      <c r="BI125" s="53">
        <f t="shared" si="98"/>
        <v>3297575.3288886147</v>
      </c>
      <c r="BJ125" s="53">
        <f t="shared" si="98"/>
        <v>1647562.6457273685</v>
      </c>
      <c r="BK125" s="53">
        <f t="shared" si="98"/>
        <v>-1.6748742200434208E-4</v>
      </c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</row>
    <row r="129" spans="1:80" ht="35.4" customHeight="1" x14ac:dyDescent="0.3">
      <c r="A129" s="4" t="s">
        <v>0</v>
      </c>
      <c r="B129" s="6">
        <v>45291</v>
      </c>
      <c r="C129" s="6">
        <v>45657</v>
      </c>
      <c r="D129" s="6">
        <v>46022</v>
      </c>
      <c r="E129" s="6">
        <v>46387</v>
      </c>
      <c r="F129" s="6">
        <v>46752</v>
      </c>
      <c r="G129" s="6">
        <v>47118</v>
      </c>
      <c r="H129" s="6">
        <v>47483</v>
      </c>
      <c r="I129" s="6">
        <v>47848</v>
      </c>
      <c r="J129" s="6">
        <v>48213</v>
      </c>
      <c r="K129" s="6">
        <v>48579</v>
      </c>
      <c r="L129" s="6">
        <v>48944</v>
      </c>
      <c r="M129" s="6">
        <v>49309</v>
      </c>
      <c r="N129" s="6">
        <v>49674</v>
      </c>
      <c r="O129" s="6">
        <v>50040</v>
      </c>
      <c r="P129" s="6">
        <v>50405</v>
      </c>
      <c r="Q129" s="6">
        <v>50770</v>
      </c>
      <c r="R129" s="6">
        <v>51135</v>
      </c>
      <c r="S129" s="6">
        <v>51501</v>
      </c>
      <c r="T129" s="6">
        <v>51866</v>
      </c>
      <c r="U129" s="6">
        <v>52231</v>
      </c>
      <c r="V129" s="6">
        <v>52596</v>
      </c>
      <c r="W129" s="6">
        <v>52962</v>
      </c>
      <c r="X129" s="6">
        <v>53327</v>
      </c>
      <c r="Y129" s="6">
        <v>53692</v>
      </c>
      <c r="Z129" s="6">
        <v>54057</v>
      </c>
      <c r="AA129" s="6">
        <v>54423</v>
      </c>
      <c r="AB129" s="6">
        <v>54788</v>
      </c>
      <c r="AC129" s="6">
        <v>55153</v>
      </c>
      <c r="AD129" s="6">
        <v>55518</v>
      </c>
      <c r="AE129" s="6">
        <v>55884</v>
      </c>
      <c r="AF129" s="6">
        <v>56249</v>
      </c>
      <c r="AG129" s="6">
        <v>56614</v>
      </c>
      <c r="AH129" s="6">
        <v>56979</v>
      </c>
      <c r="AI129" s="6">
        <v>57345</v>
      </c>
      <c r="AJ129" s="6">
        <v>57710</v>
      </c>
      <c r="AK129" s="6">
        <v>58075</v>
      </c>
      <c r="AL129" s="6">
        <v>58440</v>
      </c>
      <c r="AM129" s="6">
        <v>58806</v>
      </c>
      <c r="AN129" s="6">
        <v>59171</v>
      </c>
      <c r="AO129" s="6">
        <v>59536</v>
      </c>
      <c r="AP129" s="6">
        <v>59901</v>
      </c>
      <c r="AQ129" s="6">
        <v>60267</v>
      </c>
      <c r="AR129" s="6">
        <v>60632</v>
      </c>
      <c r="AS129" s="6">
        <v>60997</v>
      </c>
      <c r="AT129" s="6">
        <v>61362</v>
      </c>
      <c r="AU129" s="6">
        <v>61728</v>
      </c>
      <c r="AV129" s="6">
        <v>62093</v>
      </c>
      <c r="AW129" s="6">
        <v>62458</v>
      </c>
      <c r="AX129" s="6">
        <v>62823</v>
      </c>
      <c r="AY129" s="6">
        <v>63189</v>
      </c>
      <c r="AZ129" s="6">
        <v>63554</v>
      </c>
      <c r="BA129" s="6">
        <v>63919</v>
      </c>
      <c r="BB129" s="6">
        <v>64284</v>
      </c>
      <c r="BC129" s="6">
        <v>64650</v>
      </c>
      <c r="BD129" s="6">
        <v>65015</v>
      </c>
      <c r="BE129" s="6">
        <v>65380</v>
      </c>
      <c r="BF129" s="6">
        <v>65745</v>
      </c>
      <c r="BG129" s="6">
        <v>66111</v>
      </c>
      <c r="BH129" s="6">
        <v>66476</v>
      </c>
      <c r="BI129" s="6">
        <v>66841</v>
      </c>
      <c r="BJ129" s="6">
        <v>67206</v>
      </c>
      <c r="BK129" s="6">
        <v>67572</v>
      </c>
      <c r="BL129" s="6">
        <v>67937</v>
      </c>
      <c r="BM129" s="6">
        <v>68302</v>
      </c>
      <c r="BN129" s="6">
        <v>68667</v>
      </c>
      <c r="BO129" s="6">
        <v>69033</v>
      </c>
      <c r="BP129" s="6">
        <v>69398</v>
      </c>
      <c r="BQ129" s="6">
        <v>69763</v>
      </c>
      <c r="BR129" s="6">
        <v>70128</v>
      </c>
      <c r="BS129" s="6">
        <v>70494</v>
      </c>
      <c r="BT129" s="6">
        <v>70859</v>
      </c>
      <c r="BU129" s="6">
        <v>71224</v>
      </c>
      <c r="BV129" s="6">
        <v>71589</v>
      </c>
      <c r="BW129" s="6">
        <v>71955</v>
      </c>
      <c r="BX129" s="6">
        <v>72320</v>
      </c>
      <c r="BY129" s="6">
        <v>72685</v>
      </c>
      <c r="BZ129" s="6">
        <v>73050</v>
      </c>
      <c r="CB129" s="2"/>
    </row>
    <row r="130" spans="1:80" ht="35.4" customHeight="1" x14ac:dyDescent="0.3">
      <c r="A130" s="9" t="s">
        <v>5</v>
      </c>
      <c r="B130" s="10">
        <v>384993.30443870072</v>
      </c>
      <c r="C130" s="10">
        <v>460112.24871728936</v>
      </c>
      <c r="D130" s="10">
        <v>475207.48373835324</v>
      </c>
      <c r="E130" s="10">
        <v>492322.17630668695</v>
      </c>
      <c r="F130" s="10">
        <v>662118.82553862594</v>
      </c>
      <c r="G130" s="10">
        <v>689247.2974520314</v>
      </c>
      <c r="H130" s="10">
        <v>690268.32082858495</v>
      </c>
      <c r="I130" s="10">
        <v>701037.27102916862</v>
      </c>
      <c r="J130" s="10">
        <v>726285.26855273847</v>
      </c>
      <c r="K130" s="10">
        <v>805378.23649337259</v>
      </c>
      <c r="L130" s="10">
        <v>521000.39719526621</v>
      </c>
      <c r="M130" s="10">
        <v>513384.87092926446</v>
      </c>
      <c r="N130" s="10">
        <v>531874.52973275608</v>
      </c>
      <c r="O130" s="10">
        <v>694777.07919928816</v>
      </c>
      <c r="P130" s="10">
        <v>482874.9766071543</v>
      </c>
      <c r="Q130" s="10">
        <v>500265.81546465639</v>
      </c>
      <c r="R130" s="10">
        <v>467423.44322581019</v>
      </c>
      <c r="S130" s="10">
        <v>484257.79201827629</v>
      </c>
      <c r="T130" s="10">
        <v>449708.95830125129</v>
      </c>
      <c r="U130" s="10">
        <v>465905.31637626275</v>
      </c>
      <c r="V130" s="10">
        <v>482684.98952661711</v>
      </c>
      <c r="W130" s="10">
        <v>500068.98596141615</v>
      </c>
      <c r="X130" s="10">
        <v>518079.07050461369</v>
      </c>
      <c r="Y130" s="10">
        <v>663941.54598124512</v>
      </c>
      <c r="Z130" s="10">
        <v>1009280.4183836151</v>
      </c>
      <c r="AA130" s="10">
        <v>1215461.4550807052</v>
      </c>
      <c r="AB130" s="10">
        <v>1438634.6252416782</v>
      </c>
      <c r="AC130" s="10">
        <v>2187419.1162253469</v>
      </c>
      <c r="AD130" s="10">
        <v>2077349.4987483574</v>
      </c>
      <c r="AE130" s="10">
        <v>1956514.2331051626</v>
      </c>
      <c r="AF130" s="10">
        <v>1609659.3847605553</v>
      </c>
      <c r="AG130" s="10">
        <v>1198224.1790752194</v>
      </c>
      <c r="AH130" s="10">
        <v>1305367.0430722046</v>
      </c>
      <c r="AI130" s="10">
        <v>1356799.6410064399</v>
      </c>
      <c r="AJ130" s="10">
        <v>1401086.337914618</v>
      </c>
      <c r="AK130" s="10">
        <v>1641291.4148261137</v>
      </c>
      <c r="AL130" s="10">
        <v>1700402.8533893593</v>
      </c>
      <c r="AM130" s="10">
        <v>1761643.2022347476</v>
      </c>
      <c r="AN130" s="10">
        <v>1825089.1344918723</v>
      </c>
      <c r="AO130" s="10">
        <v>1890820.0846884246</v>
      </c>
      <c r="AP130" s="10">
        <v>1421065.0445052781</v>
      </c>
      <c r="AQ130" s="10">
        <v>1466379.4684224548</v>
      </c>
      <c r="AR130" s="10">
        <v>1470577.2928694685</v>
      </c>
      <c r="AS130" s="10">
        <v>1517244.80658354</v>
      </c>
      <c r="AT130" s="10">
        <v>1571888.6817416078</v>
      </c>
      <c r="AU130" s="10">
        <v>1614986.0394653613</v>
      </c>
      <c r="AV130" s="10">
        <v>1673150.0846739144</v>
      </c>
      <c r="AW130" s="10">
        <v>1733408.9196034623</v>
      </c>
      <c r="AX130" s="10">
        <v>1795837.9885247652</v>
      </c>
      <c r="AY130" s="10">
        <v>1860515.4528490822</v>
      </c>
      <c r="AZ130" s="10">
        <v>1927522.2889865325</v>
      </c>
      <c r="BA130" s="10">
        <v>1996942.3897288409</v>
      </c>
      <c r="BB130" s="10">
        <v>2068862.6692834031</v>
      </c>
      <c r="BC130" s="10">
        <v>2143373.1720901788</v>
      </c>
      <c r="BD130" s="10">
        <v>2220567.1855576406</v>
      </c>
      <c r="BE130" s="10">
        <v>2300541.3568589361</v>
      </c>
      <c r="BF130" s="10">
        <v>2383395.8139344822</v>
      </c>
      <c r="BG130" s="10">
        <v>2334924.4758688873</v>
      </c>
      <c r="BH130" s="10">
        <v>2579571.4899662836</v>
      </c>
      <c r="BI130" s="10">
        <v>2661386.1640747404</v>
      </c>
      <c r="BJ130" s="10">
        <v>2826167.4320274033</v>
      </c>
      <c r="BK130" s="10">
        <v>2868441.1893309383</v>
      </c>
      <c r="BL130" s="10">
        <v>2996410.4871620834</v>
      </c>
      <c r="BM130" s="10">
        <v>3078776.7952410569</v>
      </c>
      <c r="BN130" s="10">
        <v>3123484.0477899476</v>
      </c>
      <c r="BO130" s="10">
        <v>3290824.017424996</v>
      </c>
      <c r="BP130" s="10">
        <v>2713269.3633011496</v>
      </c>
      <c r="BQ130" s="10">
        <v>2884574.3832804477</v>
      </c>
      <c r="BR130" s="10">
        <v>2912226.6079711807</v>
      </c>
      <c r="BS130" s="10">
        <v>2985518.2460303055</v>
      </c>
      <c r="BT130" s="10">
        <v>3093042.2827647356</v>
      </c>
      <c r="BU130" s="10">
        <v>3848717.5235737618</v>
      </c>
      <c r="BV130" s="10">
        <v>3987329.8549287762</v>
      </c>
      <c r="BW130" s="10">
        <v>3044070.9045072845</v>
      </c>
      <c r="BX130" s="10">
        <v>3120813.8528592465</v>
      </c>
      <c r="BY130" s="10">
        <v>3187085.611947279</v>
      </c>
      <c r="BZ130" s="10">
        <v>0</v>
      </c>
      <c r="CB130" s="2"/>
    </row>
    <row r="132" spans="1:80" ht="35.4" customHeight="1" x14ac:dyDescent="0.3">
      <c r="A132" s="1" t="s">
        <v>160</v>
      </c>
      <c r="B132" s="6">
        <v>45291</v>
      </c>
      <c r="C132" s="6">
        <v>45657</v>
      </c>
      <c r="D132" s="6">
        <v>46022</v>
      </c>
      <c r="E132" s="6">
        <v>46387</v>
      </c>
      <c r="F132" s="6">
        <v>46752</v>
      </c>
      <c r="G132" s="6">
        <v>47118</v>
      </c>
      <c r="H132" s="6">
        <v>47483</v>
      </c>
      <c r="I132" s="6">
        <v>47848</v>
      </c>
      <c r="J132" s="6">
        <v>48213</v>
      </c>
      <c r="K132" s="6">
        <v>48579</v>
      </c>
      <c r="L132" s="6">
        <v>48944</v>
      </c>
      <c r="M132" s="6">
        <v>49309</v>
      </c>
      <c r="N132" s="6">
        <v>49674</v>
      </c>
      <c r="O132" s="6">
        <v>50040</v>
      </c>
      <c r="P132" s="6">
        <v>50405</v>
      </c>
      <c r="Q132" s="6">
        <v>50770</v>
      </c>
      <c r="R132" s="6">
        <v>51135</v>
      </c>
      <c r="S132" s="6">
        <v>51501</v>
      </c>
      <c r="T132" s="6">
        <v>51866</v>
      </c>
      <c r="U132" s="6">
        <v>52231</v>
      </c>
      <c r="V132" s="6">
        <v>52596</v>
      </c>
      <c r="W132" s="6">
        <v>52962</v>
      </c>
      <c r="X132" s="6">
        <v>53327</v>
      </c>
      <c r="Y132" s="6">
        <v>53692</v>
      </c>
      <c r="Z132" s="6">
        <v>54057</v>
      </c>
      <c r="AA132" s="6">
        <v>54423</v>
      </c>
      <c r="AB132" s="6">
        <v>54788</v>
      </c>
      <c r="AC132" s="6">
        <v>55153</v>
      </c>
      <c r="AD132" s="6">
        <v>55518</v>
      </c>
      <c r="AE132" s="6">
        <v>55884</v>
      </c>
      <c r="AF132" s="6">
        <v>56249</v>
      </c>
      <c r="AG132" s="6">
        <v>56614</v>
      </c>
      <c r="AH132" s="6">
        <v>56979</v>
      </c>
      <c r="AI132" s="6">
        <v>57345</v>
      </c>
      <c r="AJ132" s="6">
        <v>57710</v>
      </c>
      <c r="AK132" s="6">
        <v>58075</v>
      </c>
      <c r="AL132" s="6">
        <v>58440</v>
      </c>
      <c r="AM132" s="6">
        <v>58806</v>
      </c>
      <c r="AN132" s="6">
        <v>59171</v>
      </c>
      <c r="AO132" s="6">
        <v>59536</v>
      </c>
      <c r="AP132" s="6">
        <v>59901</v>
      </c>
      <c r="AQ132" s="6">
        <v>60267</v>
      </c>
      <c r="AR132" s="6">
        <v>60632</v>
      </c>
      <c r="AS132" s="6">
        <v>60997</v>
      </c>
      <c r="AT132" s="6">
        <v>61362</v>
      </c>
      <c r="AU132" s="6">
        <v>61728</v>
      </c>
      <c r="AV132" s="6">
        <v>62093</v>
      </c>
      <c r="AW132" s="6">
        <v>62458</v>
      </c>
      <c r="AX132" s="6">
        <v>62823</v>
      </c>
      <c r="AY132" s="6">
        <v>63189</v>
      </c>
      <c r="AZ132" s="6">
        <v>63554</v>
      </c>
      <c r="BA132" s="6">
        <v>63919</v>
      </c>
      <c r="BB132" s="6">
        <v>64284</v>
      </c>
      <c r="BC132" s="6">
        <v>64650</v>
      </c>
      <c r="BD132" s="6">
        <v>65015</v>
      </c>
      <c r="BE132" s="6">
        <v>65380</v>
      </c>
      <c r="BF132" s="6">
        <v>65745</v>
      </c>
      <c r="BG132" s="6">
        <v>66111</v>
      </c>
      <c r="BH132" s="6">
        <v>66476</v>
      </c>
      <c r="BI132" s="6">
        <v>66841</v>
      </c>
      <c r="BJ132" s="6">
        <v>67206</v>
      </c>
      <c r="BK132" s="6">
        <v>67572</v>
      </c>
      <c r="BL132" s="6">
        <v>67937</v>
      </c>
      <c r="BM132" s="6">
        <v>68302</v>
      </c>
      <c r="BN132" s="6">
        <v>68667</v>
      </c>
      <c r="BO132" s="6">
        <v>69033</v>
      </c>
      <c r="BP132" s="6">
        <v>69398</v>
      </c>
      <c r="BQ132" s="6">
        <v>69763</v>
      </c>
      <c r="BR132" s="6">
        <v>70128</v>
      </c>
      <c r="BS132" s="6">
        <v>70494</v>
      </c>
      <c r="BT132" s="6">
        <v>70859</v>
      </c>
      <c r="BU132" s="6">
        <v>71224</v>
      </c>
      <c r="BV132" s="6">
        <v>71589</v>
      </c>
      <c r="BW132" s="6">
        <v>71955</v>
      </c>
      <c r="BX132" s="6">
        <v>72320</v>
      </c>
      <c r="BY132" s="6">
        <v>72685</v>
      </c>
    </row>
    <row r="133" spans="1:80" ht="35.4" customHeight="1" x14ac:dyDescent="0.3">
      <c r="A133" s="1" t="s">
        <v>161</v>
      </c>
      <c r="B133" s="66">
        <f>B130/1000000</f>
        <v>0.38499330443870072</v>
      </c>
      <c r="C133" s="66">
        <f t="shared" ref="C133:BN133" si="99">C130/1000000</f>
        <v>0.46011224871728934</v>
      </c>
      <c r="D133" s="66">
        <f t="shared" si="99"/>
        <v>0.47520748373835325</v>
      </c>
      <c r="E133" s="66">
        <f t="shared" si="99"/>
        <v>0.49232217630668695</v>
      </c>
      <c r="F133" s="66">
        <f t="shared" si="99"/>
        <v>0.66211882553862589</v>
      </c>
      <c r="G133" s="66">
        <f t="shared" si="99"/>
        <v>0.68924729745203139</v>
      </c>
      <c r="H133" s="66">
        <f t="shared" si="99"/>
        <v>0.69026832082858491</v>
      </c>
      <c r="I133" s="66">
        <f t="shared" si="99"/>
        <v>0.70103727102916857</v>
      </c>
      <c r="J133" s="66">
        <f t="shared" si="99"/>
        <v>0.72628526855273845</v>
      </c>
      <c r="K133" s="66">
        <f t="shared" si="99"/>
        <v>0.80537823649337259</v>
      </c>
      <c r="L133" s="66">
        <f t="shared" si="99"/>
        <v>0.52100039719526625</v>
      </c>
      <c r="M133" s="66">
        <f t="shared" si="99"/>
        <v>0.51338487092926444</v>
      </c>
      <c r="N133" s="66">
        <f t="shared" si="99"/>
        <v>0.53187452973275606</v>
      </c>
      <c r="O133" s="66">
        <f t="shared" si="99"/>
        <v>0.69477707919928811</v>
      </c>
      <c r="P133" s="66">
        <f t="shared" si="99"/>
        <v>0.48287497660715428</v>
      </c>
      <c r="Q133" s="66">
        <f t="shared" si="99"/>
        <v>0.50026581546465643</v>
      </c>
      <c r="R133" s="66">
        <f t="shared" si="99"/>
        <v>0.4674234432258102</v>
      </c>
      <c r="S133" s="66">
        <f t="shared" si="99"/>
        <v>0.48425779201827629</v>
      </c>
      <c r="T133" s="66">
        <f t="shared" si="99"/>
        <v>0.44970895830125129</v>
      </c>
      <c r="U133" s="66">
        <f t="shared" si="99"/>
        <v>0.46590531637626276</v>
      </c>
      <c r="V133" s="66">
        <f t="shared" si="99"/>
        <v>0.48268498952661709</v>
      </c>
      <c r="W133" s="66">
        <f t="shared" si="99"/>
        <v>0.50006898596141613</v>
      </c>
      <c r="X133" s="66">
        <f t="shared" si="99"/>
        <v>0.51807907050461366</v>
      </c>
      <c r="Y133" s="66">
        <f t="shared" si="99"/>
        <v>0.66394154598124511</v>
      </c>
      <c r="Z133" s="66">
        <f t="shared" si="99"/>
        <v>1.009280418383615</v>
      </c>
      <c r="AA133" s="66">
        <f t="shared" si="99"/>
        <v>1.2154614550807052</v>
      </c>
      <c r="AB133" s="66">
        <f t="shared" si="99"/>
        <v>1.4386346252416782</v>
      </c>
      <c r="AC133" s="66">
        <f t="shared" si="99"/>
        <v>2.1874191162253469</v>
      </c>
      <c r="AD133" s="66">
        <f t="shared" si="99"/>
        <v>2.0773494987483576</v>
      </c>
      <c r="AE133" s="66">
        <f t="shared" si="99"/>
        <v>1.9565142331051626</v>
      </c>
      <c r="AF133" s="66">
        <f t="shared" si="99"/>
        <v>1.6096593847605554</v>
      </c>
      <c r="AG133" s="66">
        <f t="shared" si="99"/>
        <v>1.1982241790752195</v>
      </c>
      <c r="AH133" s="66">
        <f t="shared" si="99"/>
        <v>1.3053670430722046</v>
      </c>
      <c r="AI133" s="66">
        <f t="shared" si="99"/>
        <v>1.35679964100644</v>
      </c>
      <c r="AJ133" s="66">
        <f t="shared" si="99"/>
        <v>1.4010863379146179</v>
      </c>
      <c r="AK133" s="66">
        <f t="shared" si="99"/>
        <v>1.6412914148261137</v>
      </c>
      <c r="AL133" s="66">
        <f t="shared" si="99"/>
        <v>1.7004028533893594</v>
      </c>
      <c r="AM133" s="66">
        <f t="shared" si="99"/>
        <v>1.7616432022347477</v>
      </c>
      <c r="AN133" s="66">
        <f t="shared" si="99"/>
        <v>1.8250891344918723</v>
      </c>
      <c r="AO133" s="66">
        <f t="shared" si="99"/>
        <v>1.8908200846884247</v>
      </c>
      <c r="AP133" s="66">
        <f t="shared" si="99"/>
        <v>1.4210650445052782</v>
      </c>
      <c r="AQ133" s="66">
        <f t="shared" si="99"/>
        <v>1.4663794684224547</v>
      </c>
      <c r="AR133" s="66">
        <f t="shared" si="99"/>
        <v>1.4705772928694685</v>
      </c>
      <c r="AS133" s="66">
        <f t="shared" si="99"/>
        <v>1.51724480658354</v>
      </c>
      <c r="AT133" s="66">
        <f t="shared" si="99"/>
        <v>1.5718886817416078</v>
      </c>
      <c r="AU133" s="66">
        <f t="shared" si="99"/>
        <v>1.6149860394653612</v>
      </c>
      <c r="AV133" s="66">
        <f t="shared" si="99"/>
        <v>1.6731500846739145</v>
      </c>
      <c r="AW133" s="66">
        <f t="shared" si="99"/>
        <v>1.7334089196034623</v>
      </c>
      <c r="AX133" s="66">
        <f t="shared" si="99"/>
        <v>1.7958379885247653</v>
      </c>
      <c r="AY133" s="66">
        <f t="shared" si="99"/>
        <v>1.8605154528490822</v>
      </c>
      <c r="AZ133" s="66">
        <f t="shared" si="99"/>
        <v>1.9275222889865324</v>
      </c>
      <c r="BA133" s="66">
        <f t="shared" si="99"/>
        <v>1.996942389728841</v>
      </c>
      <c r="BB133" s="66">
        <f t="shared" si="99"/>
        <v>2.0688626692834031</v>
      </c>
      <c r="BC133" s="66">
        <f t="shared" si="99"/>
        <v>2.143373172090179</v>
      </c>
      <c r="BD133" s="66">
        <f t="shared" si="99"/>
        <v>2.2205671855576408</v>
      </c>
      <c r="BE133" s="66">
        <f t="shared" si="99"/>
        <v>2.3005413568589361</v>
      </c>
      <c r="BF133" s="66">
        <f t="shared" si="99"/>
        <v>2.3833958139344822</v>
      </c>
      <c r="BG133" s="66">
        <f t="shared" si="99"/>
        <v>2.3349244758688874</v>
      </c>
      <c r="BH133" s="66">
        <f t="shared" si="99"/>
        <v>2.5795714899662836</v>
      </c>
      <c r="BI133" s="66">
        <f t="shared" si="99"/>
        <v>2.6613861640747403</v>
      </c>
      <c r="BJ133" s="66">
        <f t="shared" si="99"/>
        <v>2.8261674320274031</v>
      </c>
      <c r="BK133" s="66">
        <f t="shared" si="99"/>
        <v>2.8684411893309383</v>
      </c>
      <c r="BL133" s="66">
        <f t="shared" si="99"/>
        <v>2.9964104871620836</v>
      </c>
      <c r="BM133" s="66">
        <f t="shared" si="99"/>
        <v>3.078776795241057</v>
      </c>
      <c r="BN133" s="66">
        <f t="shared" si="99"/>
        <v>3.1234840477899475</v>
      </c>
      <c r="BO133" s="66">
        <f t="shared" ref="BO133:BY133" si="100">BO130/1000000</f>
        <v>3.2908240174249959</v>
      </c>
      <c r="BP133" s="66">
        <f t="shared" si="100"/>
        <v>2.7132693633011495</v>
      </c>
      <c r="BQ133" s="66">
        <f t="shared" si="100"/>
        <v>2.8845743832804476</v>
      </c>
      <c r="BR133" s="66">
        <f t="shared" si="100"/>
        <v>2.9122266079711805</v>
      </c>
      <c r="BS133" s="66">
        <f t="shared" si="100"/>
        <v>2.9855182460303054</v>
      </c>
      <c r="BT133" s="66">
        <f t="shared" si="100"/>
        <v>3.0930422827647357</v>
      </c>
      <c r="BU133" s="66">
        <f t="shared" si="100"/>
        <v>3.8487175235737618</v>
      </c>
      <c r="BV133" s="66">
        <f t="shared" si="100"/>
        <v>3.9873298549287761</v>
      </c>
      <c r="BW133" s="66">
        <f t="shared" si="100"/>
        <v>3.0440709045072847</v>
      </c>
      <c r="BX133" s="66">
        <f t="shared" si="100"/>
        <v>3.1208138528592464</v>
      </c>
      <c r="BY133" s="66">
        <f t="shared" si="100"/>
        <v>3.1870856119472788</v>
      </c>
    </row>
  </sheetData>
  <mergeCells count="4">
    <mergeCell ref="A1:D1"/>
    <mergeCell ref="A9:F9"/>
    <mergeCell ref="A18:I18"/>
    <mergeCell ref="BJ31:BJ3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FD15-21BA-475A-A7A1-3F79D3587EED}">
  <dimension ref="A1:CR145"/>
  <sheetViews>
    <sheetView topLeftCell="A9" zoomScale="80" zoomScaleNormal="80" workbookViewId="0">
      <selection activeCell="B17" sqref="B17"/>
    </sheetView>
  </sheetViews>
  <sheetFormatPr defaultColWidth="20" defaultRowHeight="35.4" customHeight="1" x14ac:dyDescent="0.3"/>
  <cols>
    <col min="1" max="16384" width="20" style="1"/>
  </cols>
  <sheetData>
    <row r="1" spans="1:78" ht="48.75" customHeight="1" x14ac:dyDescent="0.3">
      <c r="A1" s="93" t="s">
        <v>218</v>
      </c>
      <c r="B1" s="93"/>
      <c r="C1" s="93"/>
      <c r="D1" s="93"/>
      <c r="BZ1" s="2"/>
    </row>
    <row r="2" spans="1:78" ht="51" customHeight="1" x14ac:dyDescent="0.3">
      <c r="A2" s="3" t="s">
        <v>142</v>
      </c>
      <c r="BZ2" s="2"/>
    </row>
    <row r="3" spans="1:78" ht="35.4" customHeight="1" x14ac:dyDescent="0.3">
      <c r="A3" s="4" t="s">
        <v>0</v>
      </c>
      <c r="B3" s="5" t="s">
        <v>1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71590</v>
      </c>
      <c r="BZ3" s="2"/>
    </row>
    <row r="4" spans="1:78" ht="35.4" customHeight="1" x14ac:dyDescent="0.3">
      <c r="A4" s="7" t="s">
        <v>122</v>
      </c>
      <c r="B4" s="8">
        <f>SUM(C4:BX4)</f>
        <v>25199549.441096347</v>
      </c>
      <c r="C4" s="8">
        <f t="shared" ref="C4:BN4" si="0">F70</f>
        <v>126497.8000298588</v>
      </c>
      <c r="D4" s="8">
        <f t="shared" si="0"/>
        <v>131053.64359749419</v>
      </c>
      <c r="E4" s="8">
        <f t="shared" si="0"/>
        <v>134297.76714344768</v>
      </c>
      <c r="F4" s="8">
        <f t="shared" si="0"/>
        <v>139134.52808667239</v>
      </c>
      <c r="G4" s="8">
        <f t="shared" si="0"/>
        <v>145729.50227165929</v>
      </c>
      <c r="H4" s="8">
        <f t="shared" si="0"/>
        <v>149336.91444794016</v>
      </c>
      <c r="I4" s="8">
        <f t="shared" si="0"/>
        <v>159815.81812287433</v>
      </c>
      <c r="J4" s="8">
        <f t="shared" si="0"/>
        <v>156764.61588340707</v>
      </c>
      <c r="K4" s="8">
        <f t="shared" si="0"/>
        <v>158760.85016102574</v>
      </c>
      <c r="L4" s="8">
        <f t="shared" si="0"/>
        <v>160697.53545055556</v>
      </c>
      <c r="M4" s="8">
        <f t="shared" si="0"/>
        <v>166485.08932931439</v>
      </c>
      <c r="N4" s="8">
        <f t="shared" si="0"/>
        <v>168422.70469220926</v>
      </c>
      <c r="O4" s="8">
        <f t="shared" si="0"/>
        <v>180795.29469176687</v>
      </c>
      <c r="P4" s="8">
        <f t="shared" si="0"/>
        <v>182950.7042405649</v>
      </c>
      <c r="Q4" s="8">
        <f t="shared" si="0"/>
        <v>191796.13556826222</v>
      </c>
      <c r="R4" s="8">
        <f t="shared" si="0"/>
        <v>198703.71174998034</v>
      </c>
      <c r="S4" s="8">
        <f t="shared" si="0"/>
        <v>208281.94879492058</v>
      </c>
      <c r="T4" s="8">
        <f t="shared" si="0"/>
        <v>215783.2648371594</v>
      </c>
      <c r="U4" s="8">
        <f t="shared" si="0"/>
        <v>223554.74227692263</v>
      </c>
      <c r="V4" s="8">
        <f t="shared" si="0"/>
        <v>231606.11103097457</v>
      </c>
      <c r="W4" s="8">
        <f t="shared" si="0"/>
        <v>239947.45144097728</v>
      </c>
      <c r="X4" s="8">
        <f t="shared" si="0"/>
        <v>248589.20689411438</v>
      </c>
      <c r="Y4" s="8">
        <f t="shared" si="0"/>
        <v>257542.19689824726</v>
      </c>
      <c r="Z4" s="8">
        <f t="shared" si="0"/>
        <v>266817.63062797702</v>
      </c>
      <c r="AA4" s="8">
        <f t="shared" si="0"/>
        <v>276427.12095856975</v>
      </c>
      <c r="AB4" s="8">
        <f t="shared" si="0"/>
        <v>286382.69900531683</v>
      </c>
      <c r="AC4" s="8">
        <f t="shared" si="0"/>
        <v>269097.12414592539</v>
      </c>
      <c r="AD4" s="8">
        <f t="shared" si="0"/>
        <v>278788.71089146577</v>
      </c>
      <c r="AE4" s="8">
        <f t="shared" si="0"/>
        <v>288829.34207196411</v>
      </c>
      <c r="AF4" s="8">
        <f t="shared" si="0"/>
        <v>299231.58859255427</v>
      </c>
      <c r="AG4" s="8">
        <f t="shared" si="0"/>
        <v>310008.47410203289</v>
      </c>
      <c r="AH4" s="8">
        <f t="shared" si="0"/>
        <v>312938.27357290953</v>
      </c>
      <c r="AI4" s="8">
        <f t="shared" si="0"/>
        <v>302879.28123570763</v>
      </c>
      <c r="AJ4" s="8">
        <f t="shared" si="0"/>
        <v>313787.53912526782</v>
      </c>
      <c r="AK4" s="8">
        <f t="shared" si="0"/>
        <v>325088.66010437219</v>
      </c>
      <c r="AL4" s="8">
        <f t="shared" si="0"/>
        <v>336796.79321576317</v>
      </c>
      <c r="AM4" s="8">
        <f t="shared" si="0"/>
        <v>348926.5970827876</v>
      </c>
      <c r="AN4" s="8">
        <f t="shared" si="0"/>
        <v>361493.25826204359</v>
      </c>
      <c r="AO4" s="8">
        <f t="shared" si="0"/>
        <v>374512.51025700272</v>
      </c>
      <c r="AP4" s="8">
        <f t="shared" si="0"/>
        <v>388000.65321641078</v>
      </c>
      <c r="AQ4" s="8">
        <f t="shared" si="0"/>
        <v>384989.73317274463</v>
      </c>
      <c r="AR4" s="8">
        <f t="shared" si="0"/>
        <v>398855.21541090769</v>
      </c>
      <c r="AS4" s="8">
        <f t="shared" si="0"/>
        <v>364605.94038085995</v>
      </c>
      <c r="AT4" s="8">
        <f t="shared" si="0"/>
        <v>377737.29624486476</v>
      </c>
      <c r="AU4" s="8">
        <f t="shared" si="0"/>
        <v>391341.58051658282</v>
      </c>
      <c r="AV4" s="8">
        <f t="shared" si="0"/>
        <v>405435.82580720366</v>
      </c>
      <c r="AW4" s="8">
        <f t="shared" si="0"/>
        <v>420037.67816081533</v>
      </c>
      <c r="AX4" s="8">
        <f t="shared" si="0"/>
        <v>435165.41914731276</v>
      </c>
      <c r="AY4" s="8">
        <f t="shared" si="0"/>
        <v>450837.98875098705</v>
      </c>
      <c r="AZ4" s="8">
        <f t="shared" si="0"/>
        <v>467075.00908345164</v>
      </c>
      <c r="BA4" s="8">
        <f t="shared" si="0"/>
        <v>483896.80895059393</v>
      </c>
      <c r="BB4" s="8">
        <f t="shared" si="0"/>
        <v>501324.44930431154</v>
      </c>
      <c r="BC4" s="8">
        <f t="shared" si="0"/>
        <v>519379.74961089616</v>
      </c>
      <c r="BD4" s="8">
        <f t="shared" si="0"/>
        <v>538085.31516908249</v>
      </c>
      <c r="BE4" s="8">
        <f t="shared" si="0"/>
        <v>557464.56541196001</v>
      </c>
      <c r="BF4" s="8">
        <f t="shared" si="0"/>
        <v>577541.76322818478</v>
      </c>
      <c r="BG4" s="8">
        <f t="shared" si="0"/>
        <v>598342.04533920053</v>
      </c>
      <c r="BH4" s="8">
        <f t="shared" si="0"/>
        <v>619891.45377050096</v>
      </c>
      <c r="BI4" s="8">
        <f t="shared" si="0"/>
        <v>642216.9684563363</v>
      </c>
      <c r="BJ4" s="8">
        <f t="shared" si="0"/>
        <v>665346.54101868509</v>
      </c>
      <c r="BK4" s="8">
        <f t="shared" si="0"/>
        <v>689309.12976278132</v>
      </c>
      <c r="BL4" s="8">
        <f t="shared" si="0"/>
        <v>714134.73593301373</v>
      </c>
      <c r="BM4" s="8">
        <f t="shared" si="0"/>
        <v>739854.44127458846</v>
      </c>
      <c r="BN4" s="8">
        <f t="shared" si="0"/>
        <v>766500.44694798102</v>
      </c>
      <c r="BO4" s="8">
        <f t="shared" ref="BO4:BX4" si="1">BR70</f>
        <v>794106.11384490191</v>
      </c>
      <c r="BP4" s="8">
        <f t="shared" si="1"/>
        <v>822706.004356249</v>
      </c>
      <c r="BQ4" s="8">
        <f t="shared" si="1"/>
        <v>213083.98141108503</v>
      </c>
      <c r="BR4" s="8">
        <f t="shared" si="1"/>
        <v>220758.24361840161</v>
      </c>
      <c r="BS4" s="8">
        <f t="shared" si="1"/>
        <v>228708.89591396708</v>
      </c>
      <c r="BT4" s="8">
        <f t="shared" si="1"/>
        <v>205353.10686980939</v>
      </c>
      <c r="BU4" s="8">
        <f t="shared" si="1"/>
        <v>212748.94008434689</v>
      </c>
      <c r="BV4" s="8">
        <f t="shared" si="1"/>
        <v>135637.62197616781</v>
      </c>
      <c r="BW4" s="8">
        <f t="shared" si="1"/>
        <v>140522.6380591639</v>
      </c>
      <c r="BX4" s="8">
        <f t="shared" si="1"/>
        <v>0</v>
      </c>
      <c r="BZ4" s="2"/>
    </row>
    <row r="5" spans="1:78" ht="35.4" customHeight="1" x14ac:dyDescent="0.3">
      <c r="A5" s="7" t="s">
        <v>145</v>
      </c>
      <c r="B5" s="8">
        <f t="shared" ref="B5:B8" si="2">SUM(C5:BX5)</f>
        <v>44544826.640572064</v>
      </c>
      <c r="C5" s="8">
        <f t="shared" ref="C5:BN5" si="3">F76</f>
        <v>0</v>
      </c>
      <c r="D5" s="8">
        <f t="shared" si="3"/>
        <v>0</v>
      </c>
      <c r="E5" s="8">
        <f t="shared" si="3"/>
        <v>0</v>
      </c>
      <c r="F5" s="8">
        <f t="shared" si="3"/>
        <v>0</v>
      </c>
      <c r="G5" s="8">
        <f t="shared" si="3"/>
        <v>150481.55125877864</v>
      </c>
      <c r="H5" s="8">
        <f t="shared" si="3"/>
        <v>160824.36940547399</v>
      </c>
      <c r="I5" s="8">
        <f t="shared" si="3"/>
        <v>137713.6305101364</v>
      </c>
      <c r="J5" s="8">
        <f t="shared" si="3"/>
        <v>137389.21392028933</v>
      </c>
      <c r="K5" s="8">
        <f t="shared" si="3"/>
        <v>145986.98865381678</v>
      </c>
      <c r="L5" s="8">
        <f t="shared" si="3"/>
        <v>115324.11367628105</v>
      </c>
      <c r="M5" s="8">
        <f t="shared" si="3"/>
        <v>105766.99792685857</v>
      </c>
      <c r="N5" s="8">
        <f t="shared" si="3"/>
        <v>101459.4606579574</v>
      </c>
      <c r="O5" s="8">
        <f t="shared" si="3"/>
        <v>103011.27255693695</v>
      </c>
      <c r="P5" s="8">
        <f t="shared" si="3"/>
        <v>106721.24414032952</v>
      </c>
      <c r="Q5" s="8">
        <f t="shared" si="3"/>
        <v>110564.83109229234</v>
      </c>
      <c r="R5" s="8">
        <f t="shared" si="3"/>
        <v>114546.84559704748</v>
      </c>
      <c r="S5" s="8">
        <f t="shared" si="3"/>
        <v>65390.844389102975</v>
      </c>
      <c r="T5" s="8">
        <f t="shared" si="3"/>
        <v>67745.908727945382</v>
      </c>
      <c r="U5" s="8">
        <f t="shared" si="3"/>
        <v>18196.316231842538</v>
      </c>
      <c r="V5" s="8">
        <f t="shared" si="3"/>
        <v>18851.660200195602</v>
      </c>
      <c r="W5" s="8">
        <f t="shared" si="3"/>
        <v>19530.606512637685</v>
      </c>
      <c r="X5" s="8">
        <f t="shared" si="3"/>
        <v>20234.005212311637</v>
      </c>
      <c r="Y5" s="8">
        <f t="shared" si="3"/>
        <v>20962.736956834076</v>
      </c>
      <c r="Z5" s="8">
        <f t="shared" si="3"/>
        <v>148921.46825747556</v>
      </c>
      <c r="AA5" s="8">
        <f t="shared" si="3"/>
        <v>337498.22907732357</v>
      </c>
      <c r="AB5" s="8">
        <f t="shared" si="3"/>
        <v>519484.89587010961</v>
      </c>
      <c r="AC5" s="8">
        <f t="shared" si="3"/>
        <v>714142.36792572506</v>
      </c>
      <c r="AD5" s="8">
        <f t="shared" si="3"/>
        <v>739862.34813504387</v>
      </c>
      <c r="AE5" s="8">
        <f t="shared" si="3"/>
        <v>577658.68414392823</v>
      </c>
      <c r="AF5" s="8">
        <f t="shared" si="3"/>
        <v>402811.75387459231</v>
      </c>
      <c r="AG5" s="8">
        <f t="shared" si="3"/>
        <v>258340.39508502738</v>
      </c>
      <c r="AH5" s="8">
        <f t="shared" si="3"/>
        <v>354114.36220092396</v>
      </c>
      <c r="AI5" s="8">
        <f t="shared" si="3"/>
        <v>452185.9691688029</v>
      </c>
      <c r="AJ5" s="8">
        <f t="shared" si="3"/>
        <v>472891.08009019238</v>
      </c>
      <c r="AK5" s="8">
        <f t="shared" si="3"/>
        <v>485343.63339525985</v>
      </c>
      <c r="AL5" s="8">
        <f t="shared" si="3"/>
        <v>502823.38142071693</v>
      </c>
      <c r="AM5" s="8">
        <f t="shared" si="3"/>
        <v>520932.66606726032</v>
      </c>
      <c r="AN5" s="8">
        <f t="shared" si="3"/>
        <v>539694.16022220592</v>
      </c>
      <c r="AO5" s="8">
        <f t="shared" si="3"/>
        <v>559131.35334144055</v>
      </c>
      <c r="AP5" s="8">
        <f t="shared" si="3"/>
        <v>579268.58085830347</v>
      </c>
      <c r="AQ5" s="8">
        <f t="shared" si="3"/>
        <v>605792.66837475996</v>
      </c>
      <c r="AR5" s="8">
        <f t="shared" si="3"/>
        <v>621744.89461112081</v>
      </c>
      <c r="AS5" s="8">
        <f t="shared" si="3"/>
        <v>644137.1613395192</v>
      </c>
      <c r="AT5" s="8">
        <f t="shared" si="3"/>
        <v>661040.26842851331</v>
      </c>
      <c r="AU5" s="8">
        <f t="shared" si="3"/>
        <v>684847.76590401994</v>
      </c>
      <c r="AV5" s="8">
        <f t="shared" si="3"/>
        <v>695998.1676356995</v>
      </c>
      <c r="AW5" s="8">
        <f t="shared" si="3"/>
        <v>721064.68084273289</v>
      </c>
      <c r="AX5" s="8">
        <f t="shared" si="3"/>
        <v>747033.96953622019</v>
      </c>
      <c r="AY5" s="8">
        <f t="shared" si="3"/>
        <v>773938.54735586117</v>
      </c>
      <c r="AZ5" s="8">
        <f t="shared" si="3"/>
        <v>801812.09892659192</v>
      </c>
      <c r="BA5" s="8">
        <f t="shared" si="3"/>
        <v>830689.52203185286</v>
      </c>
      <c r="BB5" s="8">
        <f t="shared" si="3"/>
        <v>860606.97130573483</v>
      </c>
      <c r="BC5" s="8">
        <f t="shared" si="3"/>
        <v>891601.90349870513</v>
      </c>
      <c r="BD5" s="8">
        <f t="shared" si="3"/>
        <v>923713.12437359174</v>
      </c>
      <c r="BE5" s="8">
        <f t="shared" si="3"/>
        <v>956980.83729053137</v>
      </c>
      <c r="BF5" s="8">
        <f t="shared" si="3"/>
        <v>991446.69354171725</v>
      </c>
      <c r="BG5" s="8">
        <f t="shared" si="3"/>
        <v>1027153.8444989609</v>
      </c>
      <c r="BH5" s="8">
        <f t="shared" si="3"/>
        <v>929837.18065575161</v>
      </c>
      <c r="BI5" s="8">
        <f t="shared" si="3"/>
        <v>1123879.6947985883</v>
      </c>
      <c r="BJ5" s="8">
        <f t="shared" si="3"/>
        <v>1153267.3377657207</v>
      </c>
      <c r="BK5" s="8">
        <f t="shared" si="3"/>
        <v>1263733.4045650992</v>
      </c>
      <c r="BL5" s="8">
        <f t="shared" si="3"/>
        <v>1249735.7878827739</v>
      </c>
      <c r="BM5" s="8">
        <f t="shared" si="3"/>
        <v>1319407.0869396827</v>
      </c>
      <c r="BN5" s="8">
        <f t="shared" si="3"/>
        <v>1341375.7821589666</v>
      </c>
      <c r="BO5" s="8">
        <f t="shared" ref="BO5:BX5" si="4">BR76</f>
        <v>1323510.1897415032</v>
      </c>
      <c r="BP5" s="8">
        <f t="shared" si="4"/>
        <v>1426023.740884165</v>
      </c>
      <c r="BQ5" s="8">
        <f t="shared" si="4"/>
        <v>1420559.8760739001</v>
      </c>
      <c r="BR5" s="8">
        <f t="shared" si="4"/>
        <v>1545307.7053288112</v>
      </c>
      <c r="BS5" s="8">
        <f t="shared" si="4"/>
        <v>1524725.9727597805</v>
      </c>
      <c r="BT5" s="8">
        <f t="shared" si="4"/>
        <v>1579639.2836139183</v>
      </c>
      <c r="BU5" s="8">
        <f t="shared" si="4"/>
        <v>1636530.3083411301</v>
      </c>
      <c r="BV5" s="8">
        <f t="shared" si="4"/>
        <v>1169874.4895444473</v>
      </c>
      <c r="BW5" s="8">
        <f t="shared" si="4"/>
        <v>1212007.7532602889</v>
      </c>
      <c r="BX5" s="8">
        <f t="shared" si="4"/>
        <v>0</v>
      </c>
      <c r="BZ5" s="2"/>
    </row>
    <row r="6" spans="1:78" ht="35.4" customHeight="1" x14ac:dyDescent="0.3">
      <c r="A6" s="7" t="s">
        <v>130</v>
      </c>
      <c r="B6" s="8">
        <f t="shared" si="2"/>
        <v>7347035.472070978</v>
      </c>
      <c r="C6" s="8">
        <f t="shared" ref="C6:BN6" si="5">F82</f>
        <v>92123.397847831962</v>
      </c>
      <c r="D6" s="8">
        <f t="shared" si="5"/>
        <v>75498.294681165135</v>
      </c>
      <c r="E6" s="8">
        <f t="shared" si="5"/>
        <v>78217.380863766215</v>
      </c>
      <c r="F6" s="8">
        <f t="shared" si="5"/>
        <v>81034.39547905096</v>
      </c>
      <c r="G6" s="8">
        <f t="shared" si="5"/>
        <v>83952.865439108078</v>
      </c>
      <c r="H6" s="8">
        <f t="shared" si="5"/>
        <v>86976.444678470638</v>
      </c>
      <c r="I6" s="8">
        <f t="shared" si="5"/>
        <v>90108.918728854667</v>
      </c>
      <c r="J6" s="8">
        <f t="shared" si="5"/>
        <v>93354.209458658152</v>
      </c>
      <c r="K6" s="8">
        <f t="shared" si="5"/>
        <v>96716.379983153616</v>
      </c>
      <c r="L6" s="8">
        <f t="shared" si="5"/>
        <v>100199.63975152289</v>
      </c>
      <c r="M6" s="8">
        <f t="shared" si="5"/>
        <v>103808.34981710193</v>
      </c>
      <c r="N6" s="8">
        <f t="shared" si="5"/>
        <v>107547.02829743484</v>
      </c>
      <c r="O6" s="8">
        <f t="shared" si="5"/>
        <v>111420.3560309726</v>
      </c>
      <c r="P6" s="8">
        <f t="shared" si="5"/>
        <v>115433.18243749927</v>
      </c>
      <c r="Q6" s="8">
        <f t="shared" si="5"/>
        <v>119590.53158962233</v>
      </c>
      <c r="R6" s="8">
        <f t="shared" si="5"/>
        <v>123897.60850292892</v>
      </c>
      <c r="S6" s="8">
        <f t="shared" si="5"/>
        <v>128359.80565268362</v>
      </c>
      <c r="T6" s="8">
        <f t="shared" si="5"/>
        <v>132982.70972522613</v>
      </c>
      <c r="U6" s="8">
        <f t="shared" si="5"/>
        <v>137772.10861252208</v>
      </c>
      <c r="V6" s="8">
        <f t="shared" si="5"/>
        <v>142733.99865862384</v>
      </c>
      <c r="W6" s="8">
        <f t="shared" si="5"/>
        <v>147874.59216711391</v>
      </c>
      <c r="X6" s="8">
        <f t="shared" si="5"/>
        <v>153200.32517893097</v>
      </c>
      <c r="Y6" s="8">
        <f t="shared" si="5"/>
        <v>158717.86553031518</v>
      </c>
      <c r="Z6" s="8">
        <f t="shared" si="5"/>
        <v>164434.1212009626</v>
      </c>
      <c r="AA6" s="8">
        <f t="shared" si="5"/>
        <v>170356.24896283951</v>
      </c>
      <c r="AB6" s="8">
        <f t="shared" si="5"/>
        <v>176491.66334048595</v>
      </c>
      <c r="AC6" s="8">
        <f t="shared" si="5"/>
        <v>182848.04589402623</v>
      </c>
      <c r="AD6" s="8">
        <f t="shared" si="5"/>
        <v>189433.35483650884</v>
      </c>
      <c r="AE6" s="8">
        <f t="shared" si="5"/>
        <v>196255.83499761665</v>
      </c>
      <c r="AF6" s="8">
        <f t="shared" si="5"/>
        <v>203324.02814622282</v>
      </c>
      <c r="AG6" s="8">
        <f t="shared" si="5"/>
        <v>210646.78368471464</v>
      </c>
      <c r="AH6" s="8">
        <f t="shared" si="5"/>
        <v>218233.26972847641</v>
      </c>
      <c r="AI6" s="8">
        <f t="shared" si="5"/>
        <v>226092.98458440145</v>
      </c>
      <c r="AJ6" s="8">
        <f t="shared" si="5"/>
        <v>234235.7686428056</v>
      </c>
      <c r="AK6" s="8">
        <f t="shared" si="5"/>
        <v>242671.81669762993</v>
      </c>
      <c r="AL6" s="8">
        <f t="shared" si="5"/>
        <v>441156.36294459127</v>
      </c>
      <c r="AM6" s="8">
        <f t="shared" si="5"/>
        <v>457044.69758731336</v>
      </c>
      <c r="AN6" s="8">
        <f t="shared" si="5"/>
        <v>473505.25377985992</v>
      </c>
      <c r="AO6" s="8">
        <f t="shared" si="5"/>
        <v>490558.64019579225</v>
      </c>
      <c r="AP6" s="8">
        <f t="shared" si="5"/>
        <v>508226.20773417194</v>
      </c>
      <c r="AQ6" s="8">
        <f t="shared" si="5"/>
        <v>0</v>
      </c>
      <c r="AR6" s="8">
        <f t="shared" si="5"/>
        <v>0</v>
      </c>
      <c r="AS6" s="8">
        <f t="shared" si="5"/>
        <v>0</v>
      </c>
      <c r="AT6" s="8">
        <f t="shared" si="5"/>
        <v>0</v>
      </c>
      <c r="AU6" s="8">
        <f t="shared" si="5"/>
        <v>0</v>
      </c>
      <c r="AV6" s="8">
        <f t="shared" si="5"/>
        <v>0</v>
      </c>
      <c r="AW6" s="8">
        <f t="shared" si="5"/>
        <v>0</v>
      </c>
      <c r="AX6" s="8">
        <f t="shared" si="5"/>
        <v>0</v>
      </c>
      <c r="AY6" s="8">
        <f t="shared" si="5"/>
        <v>0</v>
      </c>
      <c r="AZ6" s="8">
        <f t="shared" si="5"/>
        <v>0</v>
      </c>
      <c r="BA6" s="8">
        <f t="shared" si="5"/>
        <v>0</v>
      </c>
      <c r="BB6" s="8">
        <f t="shared" si="5"/>
        <v>0</v>
      </c>
      <c r="BC6" s="8">
        <f t="shared" si="5"/>
        <v>0</v>
      </c>
      <c r="BD6" s="8">
        <f t="shared" si="5"/>
        <v>0</v>
      </c>
      <c r="BE6" s="8">
        <f t="shared" si="5"/>
        <v>0</v>
      </c>
      <c r="BF6" s="8">
        <f t="shared" si="5"/>
        <v>0</v>
      </c>
      <c r="BG6" s="8">
        <f t="shared" si="5"/>
        <v>0</v>
      </c>
      <c r="BH6" s="8">
        <f t="shared" si="5"/>
        <v>0</v>
      </c>
      <c r="BI6" s="8">
        <f t="shared" si="5"/>
        <v>0</v>
      </c>
      <c r="BJ6" s="8">
        <f t="shared" si="5"/>
        <v>0</v>
      </c>
      <c r="BK6" s="8">
        <f t="shared" si="5"/>
        <v>0</v>
      </c>
      <c r="BL6" s="8">
        <f t="shared" si="5"/>
        <v>0</v>
      </c>
      <c r="BM6" s="8">
        <f t="shared" si="5"/>
        <v>0</v>
      </c>
      <c r="BN6" s="8">
        <f t="shared" si="5"/>
        <v>0</v>
      </c>
      <c r="BO6" s="8">
        <f t="shared" ref="BO6:BX6" si="6">BR82</f>
        <v>0</v>
      </c>
      <c r="BP6" s="8">
        <f t="shared" si="6"/>
        <v>0</v>
      </c>
      <c r="BQ6" s="8">
        <f t="shared" si="6"/>
        <v>0</v>
      </c>
      <c r="BR6" s="8">
        <f t="shared" si="6"/>
        <v>0</v>
      </c>
      <c r="BS6" s="8">
        <f t="shared" si="6"/>
        <v>0</v>
      </c>
      <c r="BT6" s="8">
        <f t="shared" si="6"/>
        <v>0</v>
      </c>
      <c r="BU6" s="8">
        <f t="shared" si="6"/>
        <v>0</v>
      </c>
      <c r="BV6" s="8">
        <f t="shared" si="6"/>
        <v>0</v>
      </c>
      <c r="BW6" s="8">
        <f t="shared" si="6"/>
        <v>0</v>
      </c>
      <c r="BX6" s="8">
        <f t="shared" si="6"/>
        <v>0</v>
      </c>
      <c r="BZ6" s="2"/>
    </row>
    <row r="7" spans="1:78" ht="35.4" customHeight="1" x14ac:dyDescent="0.3">
      <c r="A7" s="7" t="s">
        <v>148</v>
      </c>
      <c r="B7" s="8">
        <f t="shared" si="2"/>
        <v>41197772.289040089</v>
      </c>
      <c r="C7" s="8">
        <f t="shared" ref="C7:BN7" si="7">F88</f>
        <v>166372.10656100995</v>
      </c>
      <c r="D7" s="8">
        <f t="shared" si="7"/>
        <v>253560.31043863005</v>
      </c>
      <c r="E7" s="8">
        <f t="shared" si="7"/>
        <v>262692.33573113935</v>
      </c>
      <c r="F7" s="8">
        <f t="shared" si="7"/>
        <v>272153.25274096359</v>
      </c>
      <c r="G7" s="8">
        <f t="shared" si="7"/>
        <v>281954.90656907996</v>
      </c>
      <c r="H7" s="8">
        <f t="shared" si="7"/>
        <v>292109.56892014667</v>
      </c>
      <c r="I7" s="8">
        <f t="shared" si="7"/>
        <v>302629.95346671948</v>
      </c>
      <c r="J7" s="8">
        <f t="shared" si="7"/>
        <v>313529.23176681413</v>
      </c>
      <c r="K7" s="8">
        <f t="shared" si="7"/>
        <v>324821.0497547423</v>
      </c>
      <c r="L7" s="8">
        <f t="shared" si="7"/>
        <v>429156.94761501311</v>
      </c>
      <c r="M7" s="8">
        <f t="shared" si="7"/>
        <v>144939.96012199137</v>
      </c>
      <c r="N7" s="8">
        <f t="shared" si="7"/>
        <v>135955.67728166291</v>
      </c>
      <c r="O7" s="8">
        <f t="shared" si="7"/>
        <v>136647.60645307961</v>
      </c>
      <c r="P7" s="8">
        <f t="shared" si="7"/>
        <v>289671.94838089444</v>
      </c>
      <c r="Q7" s="8">
        <f t="shared" si="7"/>
        <v>60923.478356977408</v>
      </c>
      <c r="R7" s="8">
        <f t="shared" si="7"/>
        <v>63117.649614699636</v>
      </c>
      <c r="S7" s="8">
        <f t="shared" si="7"/>
        <v>65390.844389102975</v>
      </c>
      <c r="T7" s="8">
        <f t="shared" si="7"/>
        <v>67745.908727945382</v>
      </c>
      <c r="U7" s="8">
        <f t="shared" si="7"/>
        <v>70185.791179964086</v>
      </c>
      <c r="V7" s="8">
        <f t="shared" si="7"/>
        <v>72713.546486468753</v>
      </c>
      <c r="W7" s="8">
        <f t="shared" si="7"/>
        <v>75332.339405888226</v>
      </c>
      <c r="X7" s="8">
        <f t="shared" si="7"/>
        <v>78045.448676059168</v>
      </c>
      <c r="Y7" s="8">
        <f t="shared" si="7"/>
        <v>80856.271119217156</v>
      </c>
      <c r="Z7" s="8">
        <f t="shared" si="7"/>
        <v>83768.325894829992</v>
      </c>
      <c r="AA7" s="8">
        <f t="shared" si="7"/>
        <v>224998.81938488237</v>
      </c>
      <c r="AB7" s="8">
        <f t="shared" si="7"/>
        <v>233102.19686479279</v>
      </c>
      <c r="AC7" s="8">
        <f t="shared" si="7"/>
        <v>272547.08727600134</v>
      </c>
      <c r="AD7" s="8">
        <f t="shared" si="7"/>
        <v>979334.70236232853</v>
      </c>
      <c r="AE7" s="8">
        <f t="shared" si="7"/>
        <v>1014605.6375348485</v>
      </c>
      <c r="AF7" s="8">
        <f t="shared" si="7"/>
        <v>1051146.8624917932</v>
      </c>
      <c r="AG7" s="8">
        <f t="shared" si="7"/>
        <v>830663.73188878037</v>
      </c>
      <c r="AH7" s="8">
        <f t="shared" si="7"/>
        <v>312938.27357290953</v>
      </c>
      <c r="AI7" s="8">
        <f t="shared" si="7"/>
        <v>324208.80808329262</v>
      </c>
      <c r="AJ7" s="8">
        <f t="shared" si="7"/>
        <v>335885.25314817403</v>
      </c>
      <c r="AK7" s="8">
        <f t="shared" si="7"/>
        <v>347982.22771735612</v>
      </c>
      <c r="AL7" s="8">
        <f t="shared" si="7"/>
        <v>360514.8772450423</v>
      </c>
      <c r="AM7" s="8">
        <f t="shared" si="7"/>
        <v>373498.89265199803</v>
      </c>
      <c r="AN7" s="8">
        <f t="shared" si="7"/>
        <v>386950.52997063828</v>
      </c>
      <c r="AO7" s="8">
        <f t="shared" si="7"/>
        <v>400886.63069763669</v>
      </c>
      <c r="AP7" s="8">
        <f t="shared" si="7"/>
        <v>415324.64287953835</v>
      </c>
      <c r="AQ7" s="8">
        <f t="shared" si="7"/>
        <v>430282.64295777347</v>
      </c>
      <c r="AR7" s="8">
        <f t="shared" si="7"/>
        <v>445779.35840042628</v>
      </c>
      <c r="AS7" s="8">
        <f t="shared" si="7"/>
        <v>461834.19114908919</v>
      </c>
      <c r="AT7" s="8">
        <f t="shared" si="7"/>
        <v>478467.24191016203</v>
      </c>
      <c r="AU7" s="8">
        <f t="shared" si="7"/>
        <v>495699.33532100491</v>
      </c>
      <c r="AV7" s="8">
        <f t="shared" si="7"/>
        <v>513552.04602245789</v>
      </c>
      <c r="AW7" s="8">
        <f t="shared" si="7"/>
        <v>532047.72567036608</v>
      </c>
      <c r="AX7" s="8">
        <f t="shared" si="7"/>
        <v>551209.5309199295</v>
      </c>
      <c r="AY7" s="8">
        <f t="shared" si="7"/>
        <v>571061.45241791697</v>
      </c>
      <c r="AZ7" s="8">
        <f t="shared" si="7"/>
        <v>591628.34483903868</v>
      </c>
      <c r="BA7" s="8">
        <f t="shared" si="7"/>
        <v>612935.9580040857</v>
      </c>
      <c r="BB7" s="8">
        <f t="shared" si="7"/>
        <v>635010.96911879454</v>
      </c>
      <c r="BC7" s="8">
        <f t="shared" si="7"/>
        <v>657881.01617380173</v>
      </c>
      <c r="BD7" s="8">
        <f t="shared" si="7"/>
        <v>681574.73254750448</v>
      </c>
      <c r="BE7" s="8">
        <f t="shared" si="7"/>
        <v>706121.78285514924</v>
      </c>
      <c r="BF7" s="8">
        <f t="shared" si="7"/>
        <v>731552.90008903411</v>
      </c>
      <c r="BG7" s="8">
        <f t="shared" si="7"/>
        <v>757899.92409632064</v>
      </c>
      <c r="BH7" s="8">
        <f t="shared" si="7"/>
        <v>785195.8414426347</v>
      </c>
      <c r="BI7" s="8">
        <f t="shared" si="7"/>
        <v>813474.8267113592</v>
      </c>
      <c r="BJ7" s="8">
        <f t="shared" si="7"/>
        <v>842772.28529033449</v>
      </c>
      <c r="BK7" s="8">
        <f t="shared" si="7"/>
        <v>873124.8976995229</v>
      </c>
      <c r="BL7" s="8">
        <f t="shared" si="7"/>
        <v>904570.66551515064</v>
      </c>
      <c r="BM7" s="8">
        <f t="shared" si="7"/>
        <v>937148.95894781197</v>
      </c>
      <c r="BN7" s="8">
        <f t="shared" si="7"/>
        <v>970900.56613410928</v>
      </c>
      <c r="BO7" s="8">
        <f t="shared" ref="BO7:BX7" si="8">BR88</f>
        <v>1005867.7442035425</v>
      </c>
      <c r="BP7" s="8">
        <f t="shared" si="8"/>
        <v>1042094.2721845822</v>
      </c>
      <c r="BQ7" s="8">
        <f t="shared" si="8"/>
        <v>1079625.5058161642</v>
      </c>
      <c r="BR7" s="8">
        <f t="shared" si="8"/>
        <v>1118508.4343332348</v>
      </c>
      <c r="BS7" s="8">
        <f t="shared" si="8"/>
        <v>1158791.7392974331</v>
      </c>
      <c r="BT7" s="8">
        <f t="shared" si="8"/>
        <v>1200525.8555465778</v>
      </c>
      <c r="BU7" s="8">
        <f t="shared" si="8"/>
        <v>1243763.0343392589</v>
      </c>
      <c r="BV7" s="8">
        <f t="shared" si="8"/>
        <v>2543205.4120531469</v>
      </c>
      <c r="BW7" s="8">
        <f t="shared" si="8"/>
        <v>2634799.4636093234</v>
      </c>
      <c r="BX7" s="8">
        <f t="shared" si="8"/>
        <v>0</v>
      </c>
      <c r="BZ7" s="2"/>
    </row>
    <row r="8" spans="1:78" ht="35.4" customHeight="1" x14ac:dyDescent="0.3">
      <c r="A8" s="9" t="s">
        <v>5</v>
      </c>
      <c r="B8" s="8">
        <f t="shared" si="2"/>
        <v>118289183.84277946</v>
      </c>
      <c r="C8" s="10">
        <f>SUM(C4:C7)</f>
        <v>384993.30443870072</v>
      </c>
      <c r="D8" s="10">
        <f>SUM(D4:D7)</f>
        <v>460112.24871728936</v>
      </c>
      <c r="E8" s="10">
        <f t="shared" ref="E8:BP8" si="9">SUM(E4:E7)</f>
        <v>475207.48373835324</v>
      </c>
      <c r="F8" s="10">
        <f t="shared" si="9"/>
        <v>492322.17630668695</v>
      </c>
      <c r="G8" s="10">
        <f t="shared" si="9"/>
        <v>662118.82553862594</v>
      </c>
      <c r="H8" s="10">
        <f t="shared" si="9"/>
        <v>689247.2974520314</v>
      </c>
      <c r="I8" s="10">
        <f t="shared" si="9"/>
        <v>690268.32082858495</v>
      </c>
      <c r="J8" s="10">
        <f t="shared" si="9"/>
        <v>701037.27102916862</v>
      </c>
      <c r="K8" s="10">
        <f t="shared" si="9"/>
        <v>726285.26855273847</v>
      </c>
      <c r="L8" s="10">
        <f t="shared" si="9"/>
        <v>805378.23649337259</v>
      </c>
      <c r="M8" s="10">
        <f t="shared" si="9"/>
        <v>521000.39719526621</v>
      </c>
      <c r="N8" s="10">
        <f t="shared" si="9"/>
        <v>513384.87092926446</v>
      </c>
      <c r="O8" s="10">
        <f t="shared" si="9"/>
        <v>531874.52973275608</v>
      </c>
      <c r="P8" s="10">
        <f t="shared" si="9"/>
        <v>694777.07919928816</v>
      </c>
      <c r="Q8" s="10">
        <f t="shared" si="9"/>
        <v>482874.9766071543</v>
      </c>
      <c r="R8" s="10">
        <f t="shared" si="9"/>
        <v>500265.81546465639</v>
      </c>
      <c r="S8" s="10">
        <f t="shared" si="9"/>
        <v>467423.44322581019</v>
      </c>
      <c r="T8" s="10">
        <f t="shared" si="9"/>
        <v>484257.79201827629</v>
      </c>
      <c r="U8" s="10">
        <f t="shared" si="9"/>
        <v>449708.95830125129</v>
      </c>
      <c r="V8" s="10">
        <f t="shared" si="9"/>
        <v>465905.31637626275</v>
      </c>
      <c r="W8" s="10">
        <f t="shared" si="9"/>
        <v>482684.98952661711</v>
      </c>
      <c r="X8" s="10">
        <f t="shared" si="9"/>
        <v>500068.98596141615</v>
      </c>
      <c r="Y8" s="10">
        <f t="shared" si="9"/>
        <v>518079.07050461369</v>
      </c>
      <c r="Z8" s="10">
        <f t="shared" si="9"/>
        <v>663941.54598124512</v>
      </c>
      <c r="AA8" s="10">
        <f t="shared" si="9"/>
        <v>1009280.4183836151</v>
      </c>
      <c r="AB8" s="10">
        <f t="shared" si="9"/>
        <v>1215461.4550807052</v>
      </c>
      <c r="AC8" s="10">
        <f t="shared" si="9"/>
        <v>1438634.6252416782</v>
      </c>
      <c r="AD8" s="10">
        <f t="shared" si="9"/>
        <v>2187419.1162253469</v>
      </c>
      <c r="AE8" s="10">
        <f t="shared" si="9"/>
        <v>2077349.4987483574</v>
      </c>
      <c r="AF8" s="10">
        <f t="shared" si="9"/>
        <v>1956514.2331051626</v>
      </c>
      <c r="AG8" s="10">
        <f t="shared" si="9"/>
        <v>1609659.3847605553</v>
      </c>
      <c r="AH8" s="10">
        <f t="shared" si="9"/>
        <v>1198224.1790752194</v>
      </c>
      <c r="AI8" s="10">
        <f t="shared" si="9"/>
        <v>1305367.0430722046</v>
      </c>
      <c r="AJ8" s="10">
        <f t="shared" si="9"/>
        <v>1356799.6410064399</v>
      </c>
      <c r="AK8" s="10">
        <f t="shared" si="9"/>
        <v>1401086.337914618</v>
      </c>
      <c r="AL8" s="10">
        <f t="shared" si="9"/>
        <v>1641291.4148261137</v>
      </c>
      <c r="AM8" s="10">
        <f t="shared" si="9"/>
        <v>1700402.8533893593</v>
      </c>
      <c r="AN8" s="10">
        <f t="shared" si="9"/>
        <v>1761643.2022347476</v>
      </c>
      <c r="AO8" s="10">
        <f t="shared" si="9"/>
        <v>1825089.1344918723</v>
      </c>
      <c r="AP8" s="10">
        <f t="shared" si="9"/>
        <v>1890820.0846884246</v>
      </c>
      <c r="AQ8" s="10">
        <f t="shared" si="9"/>
        <v>1421065.0445052781</v>
      </c>
      <c r="AR8" s="10">
        <f t="shared" si="9"/>
        <v>1466379.4684224548</v>
      </c>
      <c r="AS8" s="10">
        <f t="shared" si="9"/>
        <v>1470577.2928694685</v>
      </c>
      <c r="AT8" s="10">
        <f t="shared" si="9"/>
        <v>1517244.80658354</v>
      </c>
      <c r="AU8" s="10">
        <f t="shared" si="9"/>
        <v>1571888.6817416078</v>
      </c>
      <c r="AV8" s="10">
        <f t="shared" si="9"/>
        <v>1614986.0394653613</v>
      </c>
      <c r="AW8" s="10">
        <f t="shared" si="9"/>
        <v>1673150.0846739144</v>
      </c>
      <c r="AX8" s="10">
        <f t="shared" si="9"/>
        <v>1733408.9196034623</v>
      </c>
      <c r="AY8" s="10">
        <f t="shared" si="9"/>
        <v>1795837.9885247652</v>
      </c>
      <c r="AZ8" s="10">
        <f t="shared" si="9"/>
        <v>1860515.4528490822</v>
      </c>
      <c r="BA8" s="10">
        <f t="shared" si="9"/>
        <v>1927522.2889865325</v>
      </c>
      <c r="BB8" s="10">
        <f t="shared" si="9"/>
        <v>1996942.3897288409</v>
      </c>
      <c r="BC8" s="10">
        <f t="shared" si="9"/>
        <v>2068862.6692834031</v>
      </c>
      <c r="BD8" s="10">
        <f t="shared" si="9"/>
        <v>2143373.1720901788</v>
      </c>
      <c r="BE8" s="10">
        <f t="shared" si="9"/>
        <v>2220567.1855576406</v>
      </c>
      <c r="BF8" s="10">
        <f t="shared" si="9"/>
        <v>2300541.3568589361</v>
      </c>
      <c r="BG8" s="10">
        <f t="shared" si="9"/>
        <v>2383395.8139344822</v>
      </c>
      <c r="BH8" s="10">
        <f t="shared" si="9"/>
        <v>2334924.4758688873</v>
      </c>
      <c r="BI8" s="10">
        <f t="shared" si="9"/>
        <v>2579571.4899662836</v>
      </c>
      <c r="BJ8" s="10">
        <f t="shared" si="9"/>
        <v>2661386.1640747404</v>
      </c>
      <c r="BK8" s="10">
        <f t="shared" si="9"/>
        <v>2826167.4320274033</v>
      </c>
      <c r="BL8" s="10">
        <f t="shared" si="9"/>
        <v>2868441.1893309383</v>
      </c>
      <c r="BM8" s="10">
        <f t="shared" si="9"/>
        <v>2996410.4871620834</v>
      </c>
      <c r="BN8" s="10">
        <f t="shared" si="9"/>
        <v>3078776.7952410569</v>
      </c>
      <c r="BO8" s="10">
        <f t="shared" si="9"/>
        <v>3123484.0477899476</v>
      </c>
      <c r="BP8" s="10">
        <f t="shared" si="9"/>
        <v>3290824.017424996</v>
      </c>
      <c r="BQ8" s="10">
        <f t="shared" ref="BQ8:BW8" si="10">SUM(BQ4:BQ7)</f>
        <v>2713269.3633011496</v>
      </c>
      <c r="BR8" s="10">
        <f t="shared" si="10"/>
        <v>2884574.3832804477</v>
      </c>
      <c r="BS8" s="10">
        <f t="shared" si="10"/>
        <v>2912226.6079711807</v>
      </c>
      <c r="BT8" s="10">
        <f t="shared" si="10"/>
        <v>2985518.2460303055</v>
      </c>
      <c r="BU8" s="10">
        <f t="shared" si="10"/>
        <v>3093042.2827647356</v>
      </c>
      <c r="BV8" s="10">
        <f t="shared" si="10"/>
        <v>3848717.5235737618</v>
      </c>
      <c r="BW8" s="10">
        <f t="shared" si="10"/>
        <v>3987329.8549287762</v>
      </c>
      <c r="BX8" s="8">
        <v>0</v>
      </c>
      <c r="BZ8" s="2"/>
    </row>
    <row r="9" spans="1:78" ht="11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BZ9" s="2"/>
    </row>
    <row r="10" spans="1:78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ht="85.5" customHeight="1" x14ac:dyDescent="0.3">
      <c r="A11" s="3" t="s">
        <v>141</v>
      </c>
      <c r="BZ11" s="2"/>
    </row>
    <row r="12" spans="1:78" ht="35.4" customHeight="1" x14ac:dyDescent="0.3">
      <c r="A12" s="4" t="s">
        <v>0</v>
      </c>
      <c r="B12" s="5" t="s">
        <v>1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71590</v>
      </c>
      <c r="BZ12" s="2"/>
    </row>
    <row r="13" spans="1:78" ht="35.4" customHeight="1" x14ac:dyDescent="0.3">
      <c r="A13" s="7" t="s">
        <v>122</v>
      </c>
      <c r="B13" s="8">
        <f>SUM(C13:CA13)</f>
        <v>25786972.499335419</v>
      </c>
      <c r="C13" s="8">
        <f t="shared" ref="C13:BN13" si="11">F101</f>
        <v>430583</v>
      </c>
      <c r="D13" s="8">
        <f t="shared" si="11"/>
        <v>520286</v>
      </c>
      <c r="E13" s="8">
        <f t="shared" si="11"/>
        <v>548842</v>
      </c>
      <c r="F13" s="8">
        <f t="shared" si="11"/>
        <v>541667</v>
      </c>
      <c r="G13" s="8">
        <f t="shared" si="11"/>
        <v>145729.50227165929</v>
      </c>
      <c r="H13" s="8">
        <f t="shared" si="11"/>
        <v>149336.91444794016</v>
      </c>
      <c r="I13" s="8">
        <f t="shared" si="11"/>
        <v>159815.81812287433</v>
      </c>
      <c r="J13" s="8">
        <f t="shared" si="11"/>
        <v>156764.61588340707</v>
      </c>
      <c r="K13" s="8">
        <f t="shared" si="11"/>
        <v>158760.85016102574</v>
      </c>
      <c r="L13" s="8">
        <f t="shared" si="11"/>
        <v>160697.53545055556</v>
      </c>
      <c r="M13" s="8">
        <f t="shared" si="11"/>
        <v>166485.08932931439</v>
      </c>
      <c r="N13" s="8">
        <f t="shared" si="11"/>
        <v>168422.70469220926</v>
      </c>
      <c r="O13" s="8">
        <f t="shared" si="11"/>
        <v>180795.29469176687</v>
      </c>
      <c r="P13" s="8">
        <f t="shared" si="11"/>
        <v>182950.7042405649</v>
      </c>
      <c r="Q13" s="8">
        <f t="shared" si="11"/>
        <v>191796.13556826222</v>
      </c>
      <c r="R13" s="8">
        <f t="shared" si="11"/>
        <v>198703.71174998034</v>
      </c>
      <c r="S13" s="8">
        <f t="shared" si="11"/>
        <v>208281.94879492058</v>
      </c>
      <c r="T13" s="8">
        <f t="shared" si="11"/>
        <v>215783.2648371594</v>
      </c>
      <c r="U13" s="8">
        <f t="shared" si="11"/>
        <v>223554.74227692263</v>
      </c>
      <c r="V13" s="8">
        <f t="shared" si="11"/>
        <v>231606.11103097457</v>
      </c>
      <c r="W13" s="8">
        <f t="shared" si="11"/>
        <v>239947.45144097728</v>
      </c>
      <c r="X13" s="8">
        <f t="shared" si="11"/>
        <v>248589.20689411438</v>
      </c>
      <c r="Y13" s="8">
        <f t="shared" si="11"/>
        <v>257542.19689824726</v>
      </c>
      <c r="Z13" s="8">
        <f t="shared" si="11"/>
        <v>266817.63062797702</v>
      </c>
      <c r="AA13" s="8">
        <f t="shared" si="11"/>
        <v>276427.12095856975</v>
      </c>
      <c r="AB13" s="8">
        <f t="shared" si="11"/>
        <v>286382.69900531683</v>
      </c>
      <c r="AC13" s="8">
        <f t="shared" si="11"/>
        <v>269097.12414592539</v>
      </c>
      <c r="AD13" s="8">
        <f t="shared" si="11"/>
        <v>278788.71089146577</v>
      </c>
      <c r="AE13" s="8">
        <f t="shared" si="11"/>
        <v>288829.34207196411</v>
      </c>
      <c r="AF13" s="8">
        <f t="shared" si="11"/>
        <v>299231.58859255427</v>
      </c>
      <c r="AG13" s="8">
        <f t="shared" si="11"/>
        <v>310008.47410203289</v>
      </c>
      <c r="AH13" s="8">
        <f t="shared" si="11"/>
        <v>312938.27357290953</v>
      </c>
      <c r="AI13" s="8">
        <f t="shared" si="11"/>
        <v>302879.28123570763</v>
      </c>
      <c r="AJ13" s="8">
        <f t="shared" si="11"/>
        <v>313787.53912526782</v>
      </c>
      <c r="AK13" s="8">
        <f t="shared" si="11"/>
        <v>325088.66010437219</v>
      </c>
      <c r="AL13" s="8">
        <f t="shared" si="11"/>
        <v>336796.79321576317</v>
      </c>
      <c r="AM13" s="8">
        <f t="shared" si="11"/>
        <v>348926.5970827876</v>
      </c>
      <c r="AN13" s="8">
        <f t="shared" si="11"/>
        <v>361493.25826204359</v>
      </c>
      <c r="AO13" s="8">
        <f t="shared" si="11"/>
        <v>374512.51025700272</v>
      </c>
      <c r="AP13" s="8">
        <f t="shared" si="11"/>
        <v>388000.65321641078</v>
      </c>
      <c r="AQ13" s="8">
        <f t="shared" si="11"/>
        <v>384989.73317274463</v>
      </c>
      <c r="AR13" s="8">
        <f t="shared" si="11"/>
        <v>398855.21541090769</v>
      </c>
      <c r="AS13" s="8">
        <f t="shared" si="11"/>
        <v>364605.94038085995</v>
      </c>
      <c r="AT13" s="8">
        <f t="shared" si="11"/>
        <v>377737.29624486476</v>
      </c>
      <c r="AU13" s="8">
        <f t="shared" si="11"/>
        <v>391341.58051658282</v>
      </c>
      <c r="AV13" s="8">
        <f t="shared" si="11"/>
        <v>405435.82580720366</v>
      </c>
      <c r="AW13" s="8">
        <f t="shared" si="11"/>
        <v>420037.67816081533</v>
      </c>
      <c r="AX13" s="8">
        <f t="shared" si="11"/>
        <v>435165.41914731276</v>
      </c>
      <c r="AY13" s="8">
        <f t="shared" si="11"/>
        <v>450837.98875098705</v>
      </c>
      <c r="AZ13" s="8">
        <f t="shared" si="11"/>
        <v>467075.00908345164</v>
      </c>
      <c r="BA13" s="8">
        <f t="shared" si="11"/>
        <v>483896.80895059393</v>
      </c>
      <c r="BB13" s="8">
        <f t="shared" si="11"/>
        <v>501324.44930431154</v>
      </c>
      <c r="BC13" s="8">
        <f t="shared" si="11"/>
        <v>519379.74961089616</v>
      </c>
      <c r="BD13" s="8">
        <f t="shared" si="11"/>
        <v>538085.31516908249</v>
      </c>
      <c r="BE13" s="8">
        <f t="shared" si="11"/>
        <v>557464.56541196001</v>
      </c>
      <c r="BF13" s="8">
        <f t="shared" si="11"/>
        <v>577541.76322818478</v>
      </c>
      <c r="BG13" s="8">
        <f t="shared" si="11"/>
        <v>598342.04533920053</v>
      </c>
      <c r="BH13" s="8">
        <f t="shared" si="11"/>
        <v>619891.45377050096</v>
      </c>
      <c r="BI13" s="8">
        <f t="shared" si="11"/>
        <v>642216.9684563363</v>
      </c>
      <c r="BJ13" s="8">
        <f t="shared" si="11"/>
        <v>665346.54101868509</v>
      </c>
      <c r="BK13" s="8">
        <f t="shared" si="11"/>
        <v>689309.12976278132</v>
      </c>
      <c r="BL13" s="8">
        <f t="shared" si="11"/>
        <v>714134.73593301373</v>
      </c>
      <c r="BM13" s="8">
        <f t="shared" si="11"/>
        <v>739854.44127458846</v>
      </c>
      <c r="BN13" s="8">
        <f t="shared" si="11"/>
        <v>766500.44694798102</v>
      </c>
      <c r="BO13" s="8">
        <f t="shared" ref="BO13:BR13" si="12">BR101</f>
        <v>794106.11384490191</v>
      </c>
      <c r="BP13" s="8">
        <f t="shared" si="12"/>
        <v>822706.004356249</v>
      </c>
      <c r="BQ13" s="8">
        <f t="shared" si="12"/>
        <v>213083.98141108503</v>
      </c>
      <c r="BR13" s="8">
        <f t="shared" si="12"/>
        <v>220758.24361840161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Z13" s="2"/>
    </row>
    <row r="14" spans="1:78" ht="35.4" customHeight="1" x14ac:dyDescent="0.3">
      <c r="A14" s="7" t="s">
        <v>145</v>
      </c>
      <c r="B14" s="8">
        <f>SUM(C14:CA14)</f>
        <v>44544826.640572064</v>
      </c>
      <c r="C14" s="8">
        <v>0</v>
      </c>
      <c r="D14" s="8">
        <v>0</v>
      </c>
      <c r="E14" s="8">
        <v>0</v>
      </c>
      <c r="F14" s="8">
        <v>0</v>
      </c>
      <c r="G14" s="8">
        <f>G5</f>
        <v>150481.55125877864</v>
      </c>
      <c r="H14" s="8">
        <f t="shared" ref="H14:BT15" si="13">H5</f>
        <v>160824.36940547399</v>
      </c>
      <c r="I14" s="8">
        <f t="shared" si="13"/>
        <v>137713.6305101364</v>
      </c>
      <c r="J14" s="8">
        <f t="shared" si="13"/>
        <v>137389.21392028933</v>
      </c>
      <c r="K14" s="8">
        <f t="shared" si="13"/>
        <v>145986.98865381678</v>
      </c>
      <c r="L14" s="8">
        <f t="shared" si="13"/>
        <v>115324.11367628105</v>
      </c>
      <c r="M14" s="8">
        <f t="shared" si="13"/>
        <v>105766.99792685857</v>
      </c>
      <c r="N14" s="8">
        <f t="shared" si="13"/>
        <v>101459.4606579574</v>
      </c>
      <c r="O14" s="8">
        <f t="shared" si="13"/>
        <v>103011.27255693695</v>
      </c>
      <c r="P14" s="8">
        <f t="shared" si="13"/>
        <v>106721.24414032952</v>
      </c>
      <c r="Q14" s="8">
        <f t="shared" si="13"/>
        <v>110564.83109229234</v>
      </c>
      <c r="R14" s="8">
        <f t="shared" si="13"/>
        <v>114546.84559704748</v>
      </c>
      <c r="S14" s="8">
        <f t="shared" si="13"/>
        <v>65390.844389102975</v>
      </c>
      <c r="T14" s="8">
        <f t="shared" si="13"/>
        <v>67745.908727945382</v>
      </c>
      <c r="U14" s="8">
        <f t="shared" si="13"/>
        <v>18196.316231842538</v>
      </c>
      <c r="V14" s="8">
        <f t="shared" si="13"/>
        <v>18851.660200195602</v>
      </c>
      <c r="W14" s="8">
        <f t="shared" si="13"/>
        <v>19530.606512637685</v>
      </c>
      <c r="X14" s="8">
        <f t="shared" si="13"/>
        <v>20234.005212311637</v>
      </c>
      <c r="Y14" s="8">
        <f t="shared" si="13"/>
        <v>20962.736956834076</v>
      </c>
      <c r="Z14" s="8">
        <f t="shared" si="13"/>
        <v>148921.46825747556</v>
      </c>
      <c r="AA14" s="8">
        <f t="shared" si="13"/>
        <v>337498.22907732357</v>
      </c>
      <c r="AB14" s="8">
        <f t="shared" si="13"/>
        <v>519484.89587010961</v>
      </c>
      <c r="AC14" s="8">
        <f t="shared" si="13"/>
        <v>714142.36792572506</v>
      </c>
      <c r="AD14" s="8">
        <f t="shared" si="13"/>
        <v>739862.34813504387</v>
      </c>
      <c r="AE14" s="8">
        <f t="shared" si="13"/>
        <v>577658.68414392823</v>
      </c>
      <c r="AF14" s="8">
        <f t="shared" si="13"/>
        <v>402811.75387459231</v>
      </c>
      <c r="AG14" s="8">
        <f t="shared" si="13"/>
        <v>258340.39508502738</v>
      </c>
      <c r="AH14" s="8">
        <f t="shared" si="13"/>
        <v>354114.36220092396</v>
      </c>
      <c r="AI14" s="8">
        <f t="shared" si="13"/>
        <v>452185.9691688029</v>
      </c>
      <c r="AJ14" s="8">
        <f t="shared" si="13"/>
        <v>472891.08009019238</v>
      </c>
      <c r="AK14" s="8">
        <f t="shared" si="13"/>
        <v>485343.63339525985</v>
      </c>
      <c r="AL14" s="8">
        <f t="shared" si="13"/>
        <v>502823.38142071693</v>
      </c>
      <c r="AM14" s="8">
        <f t="shared" si="13"/>
        <v>520932.66606726032</v>
      </c>
      <c r="AN14" s="8">
        <f t="shared" si="13"/>
        <v>539694.16022220592</v>
      </c>
      <c r="AO14" s="8">
        <f t="shared" si="13"/>
        <v>559131.35334144055</v>
      </c>
      <c r="AP14" s="8">
        <f t="shared" si="13"/>
        <v>579268.58085830347</v>
      </c>
      <c r="AQ14" s="8">
        <f t="shared" si="13"/>
        <v>605792.66837475996</v>
      </c>
      <c r="AR14" s="8">
        <f t="shared" si="13"/>
        <v>621744.89461112081</v>
      </c>
      <c r="AS14" s="8">
        <f t="shared" si="13"/>
        <v>644137.1613395192</v>
      </c>
      <c r="AT14" s="8">
        <f t="shared" si="13"/>
        <v>661040.26842851331</v>
      </c>
      <c r="AU14" s="8">
        <f t="shared" si="13"/>
        <v>684847.76590401994</v>
      </c>
      <c r="AV14" s="8">
        <f t="shared" si="13"/>
        <v>695998.1676356995</v>
      </c>
      <c r="AW14" s="8">
        <f t="shared" si="13"/>
        <v>721064.68084273289</v>
      </c>
      <c r="AX14" s="8">
        <f t="shared" si="13"/>
        <v>747033.96953622019</v>
      </c>
      <c r="AY14" s="8">
        <f t="shared" si="13"/>
        <v>773938.54735586117</v>
      </c>
      <c r="AZ14" s="8">
        <f t="shared" si="13"/>
        <v>801812.09892659192</v>
      </c>
      <c r="BA14" s="8">
        <f t="shared" si="13"/>
        <v>830689.52203185286</v>
      </c>
      <c r="BB14" s="8">
        <f t="shared" si="13"/>
        <v>860606.97130573483</v>
      </c>
      <c r="BC14" s="8">
        <f t="shared" si="13"/>
        <v>891601.90349870513</v>
      </c>
      <c r="BD14" s="8">
        <f t="shared" si="13"/>
        <v>923713.12437359174</v>
      </c>
      <c r="BE14" s="8">
        <f t="shared" si="13"/>
        <v>956980.83729053137</v>
      </c>
      <c r="BF14" s="8">
        <f t="shared" si="13"/>
        <v>991446.69354171725</v>
      </c>
      <c r="BG14" s="8">
        <f t="shared" si="13"/>
        <v>1027153.8444989609</v>
      </c>
      <c r="BH14" s="8">
        <f t="shared" si="13"/>
        <v>929837.18065575161</v>
      </c>
      <c r="BI14" s="8">
        <f t="shared" si="13"/>
        <v>1123879.6947985883</v>
      </c>
      <c r="BJ14" s="8">
        <f t="shared" si="13"/>
        <v>1153267.3377657207</v>
      </c>
      <c r="BK14" s="8">
        <f t="shared" si="13"/>
        <v>1263733.4045650992</v>
      </c>
      <c r="BL14" s="8">
        <f t="shared" si="13"/>
        <v>1249735.7878827739</v>
      </c>
      <c r="BM14" s="8">
        <f t="shared" si="13"/>
        <v>1319407.0869396827</v>
      </c>
      <c r="BN14" s="8">
        <f t="shared" si="13"/>
        <v>1341375.7821589666</v>
      </c>
      <c r="BO14" s="8">
        <f t="shared" si="13"/>
        <v>1323510.1897415032</v>
      </c>
      <c r="BP14" s="8">
        <f t="shared" si="13"/>
        <v>1426023.740884165</v>
      </c>
      <c r="BQ14" s="8">
        <f t="shared" si="13"/>
        <v>1420559.8760739001</v>
      </c>
      <c r="BR14" s="8">
        <f t="shared" si="13"/>
        <v>1545307.7053288112</v>
      </c>
      <c r="BS14" s="8">
        <f t="shared" si="13"/>
        <v>1524725.9727597805</v>
      </c>
      <c r="BT14" s="8">
        <f t="shared" si="13"/>
        <v>1579639.2836139183</v>
      </c>
      <c r="BU14" s="8">
        <f t="shared" ref="BT14:BX16" si="14">BU5</f>
        <v>1636530.3083411301</v>
      </c>
      <c r="BV14" s="8">
        <f t="shared" si="14"/>
        <v>1169874.4895444473</v>
      </c>
      <c r="BW14" s="8">
        <f t="shared" si="14"/>
        <v>1212007.7532602889</v>
      </c>
      <c r="BX14" s="8">
        <f t="shared" si="14"/>
        <v>0</v>
      </c>
      <c r="BZ14" s="2"/>
    </row>
    <row r="15" spans="1:78" ht="35.4" customHeight="1" x14ac:dyDescent="0.3">
      <c r="A15" s="7" t="s">
        <v>130</v>
      </c>
      <c r="B15" s="8">
        <f>SUM(C15:CA15)</f>
        <v>8641972.1377600543</v>
      </c>
      <c r="C15" s="8">
        <v>362418</v>
      </c>
      <c r="D15" s="8">
        <v>376362</v>
      </c>
      <c r="E15" s="8">
        <v>341195</v>
      </c>
      <c r="F15" s="8">
        <v>325815</v>
      </c>
      <c r="G15" s="8">
        <v>299973</v>
      </c>
      <c r="H15" s="8">
        <f t="shared" si="13"/>
        <v>86976.444678470638</v>
      </c>
      <c r="I15" s="8">
        <f t="shared" si="13"/>
        <v>90108.918728854667</v>
      </c>
      <c r="J15" s="8">
        <f t="shared" si="13"/>
        <v>93354.209458658152</v>
      </c>
      <c r="K15" s="8">
        <f t="shared" si="13"/>
        <v>96716.379983153616</v>
      </c>
      <c r="L15" s="8">
        <f t="shared" si="13"/>
        <v>100199.63975152289</v>
      </c>
      <c r="M15" s="8">
        <f t="shared" si="13"/>
        <v>103808.34981710193</v>
      </c>
      <c r="N15" s="8">
        <f t="shared" si="13"/>
        <v>107547.02829743484</v>
      </c>
      <c r="O15" s="8">
        <f t="shared" si="13"/>
        <v>111420.3560309726</v>
      </c>
      <c r="P15" s="8">
        <f t="shared" si="13"/>
        <v>115433.18243749927</v>
      </c>
      <c r="Q15" s="8">
        <f t="shared" si="13"/>
        <v>119590.53158962233</v>
      </c>
      <c r="R15" s="8">
        <f t="shared" si="13"/>
        <v>123897.60850292892</v>
      </c>
      <c r="S15" s="8">
        <f t="shared" si="13"/>
        <v>128359.80565268362</v>
      </c>
      <c r="T15" s="8">
        <f t="shared" si="13"/>
        <v>132982.70972522613</v>
      </c>
      <c r="U15" s="8">
        <f t="shared" si="13"/>
        <v>137772.10861252208</v>
      </c>
      <c r="V15" s="8">
        <f t="shared" si="13"/>
        <v>142733.99865862384</v>
      </c>
      <c r="W15" s="8">
        <f t="shared" si="13"/>
        <v>147874.59216711391</v>
      </c>
      <c r="X15" s="8">
        <f t="shared" si="13"/>
        <v>153200.32517893097</v>
      </c>
      <c r="Y15" s="8">
        <f t="shared" si="13"/>
        <v>158717.86553031518</v>
      </c>
      <c r="Z15" s="8">
        <f t="shared" si="13"/>
        <v>164434.1212009626</v>
      </c>
      <c r="AA15" s="8">
        <f t="shared" si="13"/>
        <v>170356.24896283951</v>
      </c>
      <c r="AB15" s="8">
        <f t="shared" si="13"/>
        <v>176491.66334048595</v>
      </c>
      <c r="AC15" s="8">
        <f t="shared" si="13"/>
        <v>182848.04589402623</v>
      </c>
      <c r="AD15" s="8">
        <f t="shared" si="13"/>
        <v>189433.35483650884</v>
      </c>
      <c r="AE15" s="8">
        <f t="shared" si="13"/>
        <v>196255.83499761665</v>
      </c>
      <c r="AF15" s="8">
        <f t="shared" si="13"/>
        <v>203324.02814622282</v>
      </c>
      <c r="AG15" s="8">
        <f t="shared" si="13"/>
        <v>210646.78368471464</v>
      </c>
      <c r="AH15" s="8">
        <f t="shared" si="13"/>
        <v>218233.26972847641</v>
      </c>
      <c r="AI15" s="8">
        <f t="shared" si="13"/>
        <v>226092.98458440145</v>
      </c>
      <c r="AJ15" s="8">
        <f t="shared" si="13"/>
        <v>234235.7686428056</v>
      </c>
      <c r="AK15" s="8">
        <f t="shared" si="13"/>
        <v>242671.81669762993</v>
      </c>
      <c r="AL15" s="8">
        <f t="shared" si="13"/>
        <v>441156.36294459127</v>
      </c>
      <c r="AM15" s="8">
        <f t="shared" si="13"/>
        <v>457044.69758731336</v>
      </c>
      <c r="AN15" s="8">
        <f t="shared" si="13"/>
        <v>473505.25377985992</v>
      </c>
      <c r="AO15" s="8">
        <f t="shared" si="13"/>
        <v>490558.64019579225</v>
      </c>
      <c r="AP15" s="8">
        <f t="shared" si="13"/>
        <v>508226.20773417194</v>
      </c>
      <c r="AQ15" s="8">
        <f t="shared" si="13"/>
        <v>0</v>
      </c>
      <c r="AR15" s="8">
        <f t="shared" si="13"/>
        <v>0</v>
      </c>
      <c r="AS15" s="8">
        <f t="shared" si="13"/>
        <v>0</v>
      </c>
      <c r="AT15" s="8">
        <f t="shared" si="13"/>
        <v>0</v>
      </c>
      <c r="AU15" s="8">
        <f t="shared" si="13"/>
        <v>0</v>
      </c>
      <c r="AV15" s="8">
        <f t="shared" si="13"/>
        <v>0</v>
      </c>
      <c r="AW15" s="8">
        <f t="shared" si="13"/>
        <v>0</v>
      </c>
      <c r="AX15" s="8">
        <f t="shared" si="13"/>
        <v>0</v>
      </c>
      <c r="AY15" s="8">
        <f t="shared" si="13"/>
        <v>0</v>
      </c>
      <c r="AZ15" s="8">
        <f t="shared" si="13"/>
        <v>0</v>
      </c>
      <c r="BA15" s="8">
        <f t="shared" si="13"/>
        <v>0</v>
      </c>
      <c r="BB15" s="8">
        <f t="shared" si="13"/>
        <v>0</v>
      </c>
      <c r="BC15" s="8">
        <f t="shared" si="13"/>
        <v>0</v>
      </c>
      <c r="BD15" s="8">
        <f t="shared" si="13"/>
        <v>0</v>
      </c>
      <c r="BE15" s="8">
        <f t="shared" si="13"/>
        <v>0</v>
      </c>
      <c r="BF15" s="8">
        <f t="shared" si="13"/>
        <v>0</v>
      </c>
      <c r="BG15" s="8">
        <f t="shared" si="13"/>
        <v>0</v>
      </c>
      <c r="BH15" s="8">
        <f t="shared" si="13"/>
        <v>0</v>
      </c>
      <c r="BI15" s="8">
        <f t="shared" si="13"/>
        <v>0</v>
      </c>
      <c r="BJ15" s="8">
        <f t="shared" si="13"/>
        <v>0</v>
      </c>
      <c r="BK15" s="8">
        <f t="shared" si="13"/>
        <v>0</v>
      </c>
      <c r="BL15" s="8">
        <f t="shared" si="13"/>
        <v>0</v>
      </c>
      <c r="BM15" s="8">
        <f t="shared" si="13"/>
        <v>0</v>
      </c>
      <c r="BN15" s="8">
        <f t="shared" si="13"/>
        <v>0</v>
      </c>
      <c r="BO15" s="8">
        <f t="shared" si="13"/>
        <v>0</v>
      </c>
      <c r="BP15" s="8">
        <f t="shared" si="13"/>
        <v>0</v>
      </c>
      <c r="BQ15" s="8">
        <f t="shared" si="13"/>
        <v>0</v>
      </c>
      <c r="BR15" s="8">
        <f t="shared" si="13"/>
        <v>0</v>
      </c>
      <c r="BS15" s="8">
        <f t="shared" si="13"/>
        <v>0</v>
      </c>
      <c r="BT15" s="8">
        <f t="shared" si="14"/>
        <v>0</v>
      </c>
      <c r="BU15" s="8">
        <f t="shared" si="14"/>
        <v>0</v>
      </c>
      <c r="BV15" s="8">
        <f t="shared" si="14"/>
        <v>0</v>
      </c>
      <c r="BW15" s="8">
        <f t="shared" si="14"/>
        <v>0</v>
      </c>
      <c r="BX15" s="8">
        <f t="shared" si="14"/>
        <v>0</v>
      </c>
      <c r="BZ15" s="2"/>
    </row>
    <row r="16" spans="1:78" ht="40.5" customHeight="1" x14ac:dyDescent="0.3">
      <c r="A16" s="7" t="s">
        <v>148</v>
      </c>
      <c r="B16" s="8">
        <f>SUM(C16:CA16)</f>
        <v>40708268.283568345</v>
      </c>
      <c r="C16" s="8">
        <f>54138+21547+27471</f>
        <v>103156</v>
      </c>
      <c r="D16" s="8">
        <f>57866+25477+29254</f>
        <v>112597</v>
      </c>
      <c r="E16" s="8">
        <f>62933+25444+29396</f>
        <v>117773</v>
      </c>
      <c r="F16" s="8">
        <f>76878+25412+29458</f>
        <v>131748</v>
      </c>
      <c r="G16" s="8">
        <f t="shared" ref="G16:BS16" si="15">G7</f>
        <v>281954.90656907996</v>
      </c>
      <c r="H16" s="8">
        <f t="shared" si="15"/>
        <v>292109.56892014667</v>
      </c>
      <c r="I16" s="8">
        <f t="shared" si="15"/>
        <v>302629.95346671948</v>
      </c>
      <c r="J16" s="8">
        <f t="shared" si="15"/>
        <v>313529.23176681413</v>
      </c>
      <c r="K16" s="8">
        <f t="shared" si="15"/>
        <v>324821.0497547423</v>
      </c>
      <c r="L16" s="8">
        <f t="shared" si="15"/>
        <v>429156.94761501311</v>
      </c>
      <c r="M16" s="8">
        <f t="shared" si="15"/>
        <v>144939.96012199137</v>
      </c>
      <c r="N16" s="8">
        <f t="shared" si="15"/>
        <v>135955.67728166291</v>
      </c>
      <c r="O16" s="8">
        <f t="shared" si="15"/>
        <v>136647.60645307961</v>
      </c>
      <c r="P16" s="8">
        <f t="shared" si="15"/>
        <v>289671.94838089444</v>
      </c>
      <c r="Q16" s="8">
        <f t="shared" si="15"/>
        <v>60923.478356977408</v>
      </c>
      <c r="R16" s="8">
        <f t="shared" si="15"/>
        <v>63117.649614699636</v>
      </c>
      <c r="S16" s="8">
        <f t="shared" si="15"/>
        <v>65390.844389102975</v>
      </c>
      <c r="T16" s="8">
        <f t="shared" si="15"/>
        <v>67745.908727945382</v>
      </c>
      <c r="U16" s="8">
        <f t="shared" si="15"/>
        <v>70185.791179964086</v>
      </c>
      <c r="V16" s="8">
        <f t="shared" si="15"/>
        <v>72713.546486468753</v>
      </c>
      <c r="W16" s="8">
        <f t="shared" si="15"/>
        <v>75332.339405888226</v>
      </c>
      <c r="X16" s="8">
        <f t="shared" si="15"/>
        <v>78045.448676059168</v>
      </c>
      <c r="Y16" s="8">
        <f t="shared" si="15"/>
        <v>80856.271119217156</v>
      </c>
      <c r="Z16" s="8">
        <f t="shared" si="15"/>
        <v>83768.325894829992</v>
      </c>
      <c r="AA16" s="8">
        <f t="shared" si="15"/>
        <v>224998.81938488237</v>
      </c>
      <c r="AB16" s="8">
        <f t="shared" si="15"/>
        <v>233102.19686479279</v>
      </c>
      <c r="AC16" s="8">
        <f t="shared" si="15"/>
        <v>272547.08727600134</v>
      </c>
      <c r="AD16" s="8">
        <f t="shared" si="15"/>
        <v>979334.70236232853</v>
      </c>
      <c r="AE16" s="8">
        <f t="shared" si="15"/>
        <v>1014605.6375348485</v>
      </c>
      <c r="AF16" s="8">
        <f t="shared" si="15"/>
        <v>1051146.8624917932</v>
      </c>
      <c r="AG16" s="8">
        <f t="shared" si="15"/>
        <v>830663.73188878037</v>
      </c>
      <c r="AH16" s="8">
        <f t="shared" si="15"/>
        <v>312938.27357290953</v>
      </c>
      <c r="AI16" s="8">
        <f t="shared" si="15"/>
        <v>324208.80808329262</v>
      </c>
      <c r="AJ16" s="8">
        <f t="shared" si="15"/>
        <v>335885.25314817403</v>
      </c>
      <c r="AK16" s="8">
        <f t="shared" si="15"/>
        <v>347982.22771735612</v>
      </c>
      <c r="AL16" s="8">
        <f t="shared" si="15"/>
        <v>360514.8772450423</v>
      </c>
      <c r="AM16" s="8">
        <f t="shared" si="15"/>
        <v>373498.89265199803</v>
      </c>
      <c r="AN16" s="8">
        <f t="shared" si="15"/>
        <v>386950.52997063828</v>
      </c>
      <c r="AO16" s="8">
        <f t="shared" si="15"/>
        <v>400886.63069763669</v>
      </c>
      <c r="AP16" s="8">
        <f t="shared" si="15"/>
        <v>415324.64287953835</v>
      </c>
      <c r="AQ16" s="8">
        <f t="shared" si="15"/>
        <v>430282.64295777347</v>
      </c>
      <c r="AR16" s="8">
        <f t="shared" si="15"/>
        <v>445779.35840042628</v>
      </c>
      <c r="AS16" s="8">
        <f t="shared" si="15"/>
        <v>461834.19114908919</v>
      </c>
      <c r="AT16" s="8">
        <f t="shared" si="15"/>
        <v>478467.24191016203</v>
      </c>
      <c r="AU16" s="8">
        <f t="shared" si="15"/>
        <v>495699.33532100491</v>
      </c>
      <c r="AV16" s="8">
        <f t="shared" si="15"/>
        <v>513552.04602245789</v>
      </c>
      <c r="AW16" s="8">
        <f t="shared" si="15"/>
        <v>532047.72567036608</v>
      </c>
      <c r="AX16" s="8">
        <f t="shared" si="15"/>
        <v>551209.5309199295</v>
      </c>
      <c r="AY16" s="8">
        <f t="shared" si="15"/>
        <v>571061.45241791697</v>
      </c>
      <c r="AZ16" s="8">
        <f t="shared" si="15"/>
        <v>591628.34483903868</v>
      </c>
      <c r="BA16" s="8">
        <f t="shared" si="15"/>
        <v>612935.9580040857</v>
      </c>
      <c r="BB16" s="8">
        <f t="shared" si="15"/>
        <v>635010.96911879454</v>
      </c>
      <c r="BC16" s="8">
        <f t="shared" si="15"/>
        <v>657881.01617380173</v>
      </c>
      <c r="BD16" s="8">
        <f t="shared" si="15"/>
        <v>681574.73254750448</v>
      </c>
      <c r="BE16" s="8">
        <f t="shared" si="15"/>
        <v>706121.78285514924</v>
      </c>
      <c r="BF16" s="8">
        <f t="shared" si="15"/>
        <v>731552.90008903411</v>
      </c>
      <c r="BG16" s="8">
        <f t="shared" si="15"/>
        <v>757899.92409632064</v>
      </c>
      <c r="BH16" s="8">
        <f t="shared" si="15"/>
        <v>785195.8414426347</v>
      </c>
      <c r="BI16" s="8">
        <f t="shared" si="15"/>
        <v>813474.8267113592</v>
      </c>
      <c r="BJ16" s="8">
        <f t="shared" si="15"/>
        <v>842772.28529033449</v>
      </c>
      <c r="BK16" s="8">
        <f t="shared" si="15"/>
        <v>873124.8976995229</v>
      </c>
      <c r="BL16" s="8">
        <f t="shared" si="15"/>
        <v>904570.66551515064</v>
      </c>
      <c r="BM16" s="8">
        <f t="shared" si="15"/>
        <v>937148.95894781197</v>
      </c>
      <c r="BN16" s="8">
        <f t="shared" si="15"/>
        <v>970900.56613410928</v>
      </c>
      <c r="BO16" s="8">
        <f t="shared" si="15"/>
        <v>1005867.7442035425</v>
      </c>
      <c r="BP16" s="8">
        <f t="shared" si="15"/>
        <v>1042094.2721845822</v>
      </c>
      <c r="BQ16" s="8">
        <f t="shared" si="15"/>
        <v>1079625.5058161642</v>
      </c>
      <c r="BR16" s="8">
        <f t="shared" si="15"/>
        <v>1118508.4343332348</v>
      </c>
      <c r="BS16" s="8">
        <f t="shared" si="15"/>
        <v>1158791.7392974331</v>
      </c>
      <c r="BT16" s="8">
        <f t="shared" si="14"/>
        <v>1200525.8555465778</v>
      </c>
      <c r="BU16" s="8">
        <f t="shared" si="14"/>
        <v>1243763.0343392589</v>
      </c>
      <c r="BV16" s="8">
        <f t="shared" si="14"/>
        <v>2543205.4120531469</v>
      </c>
      <c r="BW16" s="8">
        <f t="shared" si="14"/>
        <v>2634799.4636093234</v>
      </c>
      <c r="BX16" s="8">
        <f t="shared" si="14"/>
        <v>0</v>
      </c>
      <c r="BZ16" s="2"/>
    </row>
    <row r="17" spans="1:78" ht="35.4" customHeight="1" x14ac:dyDescent="0.3">
      <c r="A17" s="9" t="s">
        <v>5</v>
      </c>
      <c r="B17" s="8">
        <f>SUM(C17:CA17)</f>
        <v>119682039.56123589</v>
      </c>
      <c r="C17" s="10">
        <f>SUM(C13:C16)</f>
        <v>896157</v>
      </c>
      <c r="D17" s="10">
        <f t="shared" ref="D17:BO17" si="16">SUM(D13:D16)</f>
        <v>1009245</v>
      </c>
      <c r="E17" s="10">
        <f t="shared" si="16"/>
        <v>1007810</v>
      </c>
      <c r="F17" s="10">
        <f t="shared" si="16"/>
        <v>999230</v>
      </c>
      <c r="G17" s="10">
        <f>SUM(G13:G16)</f>
        <v>878138.96009951783</v>
      </c>
      <c r="H17" s="10">
        <f t="shared" si="16"/>
        <v>689247.2974520314</v>
      </c>
      <c r="I17" s="10">
        <f t="shared" si="16"/>
        <v>690268.32082858495</v>
      </c>
      <c r="J17" s="10">
        <f t="shared" si="16"/>
        <v>701037.27102916862</v>
      </c>
      <c r="K17" s="10">
        <f t="shared" si="16"/>
        <v>726285.26855273847</v>
      </c>
      <c r="L17" s="10">
        <f t="shared" si="16"/>
        <v>805378.23649337259</v>
      </c>
      <c r="M17" s="10">
        <f t="shared" si="16"/>
        <v>521000.39719526621</v>
      </c>
      <c r="N17" s="10">
        <f t="shared" si="16"/>
        <v>513384.87092926446</v>
      </c>
      <c r="O17" s="10">
        <f t="shared" si="16"/>
        <v>531874.52973275608</v>
      </c>
      <c r="P17" s="10">
        <f t="shared" si="16"/>
        <v>694777.07919928816</v>
      </c>
      <c r="Q17" s="10">
        <f t="shared" si="16"/>
        <v>482874.9766071543</v>
      </c>
      <c r="R17" s="10">
        <f t="shared" si="16"/>
        <v>500265.81546465639</v>
      </c>
      <c r="S17" s="10">
        <f t="shared" si="16"/>
        <v>467423.44322581019</v>
      </c>
      <c r="T17" s="10">
        <f t="shared" si="16"/>
        <v>484257.79201827629</v>
      </c>
      <c r="U17" s="10">
        <f t="shared" si="16"/>
        <v>449708.95830125129</v>
      </c>
      <c r="V17" s="10">
        <f t="shared" si="16"/>
        <v>465905.31637626275</v>
      </c>
      <c r="W17" s="10">
        <f t="shared" si="16"/>
        <v>482684.98952661711</v>
      </c>
      <c r="X17" s="10">
        <f t="shared" si="16"/>
        <v>500068.98596141615</v>
      </c>
      <c r="Y17" s="10">
        <f t="shared" si="16"/>
        <v>518079.07050461369</v>
      </c>
      <c r="Z17" s="10">
        <f t="shared" si="16"/>
        <v>663941.54598124512</v>
      </c>
      <c r="AA17" s="10">
        <f t="shared" si="16"/>
        <v>1009280.4183836151</v>
      </c>
      <c r="AB17" s="10">
        <f t="shared" si="16"/>
        <v>1215461.4550807052</v>
      </c>
      <c r="AC17" s="10">
        <f t="shared" si="16"/>
        <v>1438634.6252416782</v>
      </c>
      <c r="AD17" s="10">
        <f t="shared" si="16"/>
        <v>2187419.1162253469</v>
      </c>
      <c r="AE17" s="10">
        <f t="shared" si="16"/>
        <v>2077349.4987483574</v>
      </c>
      <c r="AF17" s="10">
        <f t="shared" si="16"/>
        <v>1956514.2331051626</v>
      </c>
      <c r="AG17" s="10">
        <f t="shared" si="16"/>
        <v>1609659.3847605553</v>
      </c>
      <c r="AH17" s="10">
        <f t="shared" si="16"/>
        <v>1198224.1790752194</v>
      </c>
      <c r="AI17" s="10">
        <f t="shared" si="16"/>
        <v>1305367.0430722046</v>
      </c>
      <c r="AJ17" s="10">
        <f t="shared" si="16"/>
        <v>1356799.6410064399</v>
      </c>
      <c r="AK17" s="10">
        <f t="shared" si="16"/>
        <v>1401086.337914618</v>
      </c>
      <c r="AL17" s="10">
        <f t="shared" si="16"/>
        <v>1641291.4148261137</v>
      </c>
      <c r="AM17" s="10">
        <f t="shared" si="16"/>
        <v>1700402.8533893593</v>
      </c>
      <c r="AN17" s="10">
        <f t="shared" si="16"/>
        <v>1761643.2022347476</v>
      </c>
      <c r="AO17" s="10">
        <f t="shared" si="16"/>
        <v>1825089.1344918723</v>
      </c>
      <c r="AP17" s="10">
        <f t="shared" si="16"/>
        <v>1890820.0846884246</v>
      </c>
      <c r="AQ17" s="10">
        <f t="shared" si="16"/>
        <v>1421065.0445052781</v>
      </c>
      <c r="AR17" s="10">
        <f t="shared" si="16"/>
        <v>1466379.4684224548</v>
      </c>
      <c r="AS17" s="10">
        <f t="shared" si="16"/>
        <v>1470577.2928694685</v>
      </c>
      <c r="AT17" s="10">
        <f t="shared" si="16"/>
        <v>1517244.80658354</v>
      </c>
      <c r="AU17" s="10">
        <f t="shared" si="16"/>
        <v>1571888.6817416078</v>
      </c>
      <c r="AV17" s="10">
        <f t="shared" si="16"/>
        <v>1614986.0394653613</v>
      </c>
      <c r="AW17" s="10">
        <f t="shared" si="16"/>
        <v>1673150.0846739144</v>
      </c>
      <c r="AX17" s="10">
        <f t="shared" si="16"/>
        <v>1733408.9196034623</v>
      </c>
      <c r="AY17" s="10">
        <f t="shared" si="16"/>
        <v>1795837.9885247652</v>
      </c>
      <c r="AZ17" s="10">
        <f t="shared" si="16"/>
        <v>1860515.4528490822</v>
      </c>
      <c r="BA17" s="10">
        <f t="shared" si="16"/>
        <v>1927522.2889865325</v>
      </c>
      <c r="BB17" s="10">
        <f t="shared" si="16"/>
        <v>1996942.3897288409</v>
      </c>
      <c r="BC17" s="10">
        <f t="shared" si="16"/>
        <v>2068862.6692834031</v>
      </c>
      <c r="BD17" s="10">
        <f t="shared" si="16"/>
        <v>2143373.1720901788</v>
      </c>
      <c r="BE17" s="10">
        <f t="shared" si="16"/>
        <v>2220567.1855576406</v>
      </c>
      <c r="BF17" s="10">
        <f t="shared" si="16"/>
        <v>2300541.3568589361</v>
      </c>
      <c r="BG17" s="10">
        <f t="shared" si="16"/>
        <v>2383395.8139344822</v>
      </c>
      <c r="BH17" s="10">
        <f t="shared" si="16"/>
        <v>2334924.4758688873</v>
      </c>
      <c r="BI17" s="10">
        <f t="shared" si="16"/>
        <v>2579571.4899662836</v>
      </c>
      <c r="BJ17" s="10">
        <f t="shared" si="16"/>
        <v>2661386.1640747404</v>
      </c>
      <c r="BK17" s="10">
        <f t="shared" si="16"/>
        <v>2826167.4320274033</v>
      </c>
      <c r="BL17" s="10">
        <f t="shared" si="16"/>
        <v>2868441.1893309383</v>
      </c>
      <c r="BM17" s="10">
        <f t="shared" si="16"/>
        <v>2996410.4871620834</v>
      </c>
      <c r="BN17" s="10">
        <f t="shared" si="16"/>
        <v>3078776.7952410569</v>
      </c>
      <c r="BO17" s="10">
        <f t="shared" si="16"/>
        <v>3123484.0477899476</v>
      </c>
      <c r="BP17" s="10">
        <f t="shared" ref="BP17:BW17" si="17">SUM(BP13:BP16)</f>
        <v>3290824.017424996</v>
      </c>
      <c r="BQ17" s="10">
        <f t="shared" si="17"/>
        <v>2713269.3633011496</v>
      </c>
      <c r="BR17" s="10">
        <f t="shared" si="17"/>
        <v>2884574.3832804477</v>
      </c>
      <c r="BS17" s="10">
        <f t="shared" si="17"/>
        <v>2683517.7120572133</v>
      </c>
      <c r="BT17" s="10">
        <f t="shared" si="17"/>
        <v>2780165.1391604962</v>
      </c>
      <c r="BU17" s="10">
        <f t="shared" si="17"/>
        <v>2880293.3426803891</v>
      </c>
      <c r="BV17" s="10">
        <f t="shared" si="17"/>
        <v>3713079.9015975939</v>
      </c>
      <c r="BW17" s="10">
        <f t="shared" si="17"/>
        <v>3846807.2168696122</v>
      </c>
      <c r="BX17" s="8">
        <v>0</v>
      </c>
      <c r="BZ17" s="2"/>
    </row>
    <row r="18" spans="1:78" ht="101.25" customHeight="1" x14ac:dyDescent="0.3">
      <c r="A18" s="91" t="s">
        <v>146</v>
      </c>
      <c r="B18" s="91"/>
      <c r="C18" s="91"/>
      <c r="D18" s="91"/>
      <c r="E18" s="91"/>
      <c r="F18" s="91"/>
      <c r="G18" s="91"/>
      <c r="H18" s="91"/>
      <c r="I18" s="91"/>
      <c r="J18" s="11"/>
      <c r="BZ18" s="2"/>
    </row>
    <row r="19" spans="1:78" ht="35.4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78" ht="68.25" customHeight="1" x14ac:dyDescent="0.3">
      <c r="A20" s="3" t="s">
        <v>2</v>
      </c>
      <c r="BZ20" s="2"/>
    </row>
    <row r="21" spans="1:78" ht="35.4" customHeight="1" x14ac:dyDescent="0.3">
      <c r="A21" s="4" t="s">
        <v>0</v>
      </c>
      <c r="B21" s="5" t="s">
        <v>1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71590</v>
      </c>
      <c r="BZ21" s="2"/>
    </row>
    <row r="22" spans="1:78" ht="35.4" customHeight="1" x14ac:dyDescent="0.3">
      <c r="A22" s="7" t="s">
        <v>122</v>
      </c>
      <c r="B22" s="8">
        <f>SUM(C22:CA22)</f>
        <v>-587423.05823907163</v>
      </c>
      <c r="C22" s="8">
        <f t="shared" ref="C22:BN26" si="18">C4-C13</f>
        <v>-304085.19997014117</v>
      </c>
      <c r="D22" s="8">
        <f t="shared" si="18"/>
        <v>-389232.35640250583</v>
      </c>
      <c r="E22" s="8">
        <f t="shared" si="18"/>
        <v>-414544.23285655235</v>
      </c>
      <c r="F22" s="8">
        <f t="shared" si="18"/>
        <v>-402532.47191332758</v>
      </c>
      <c r="G22" s="8">
        <f t="shared" si="18"/>
        <v>0</v>
      </c>
      <c r="H22" s="8">
        <f t="shared" si="18"/>
        <v>0</v>
      </c>
      <c r="I22" s="8">
        <f t="shared" si="18"/>
        <v>0</v>
      </c>
      <c r="J22" s="8">
        <f t="shared" si="18"/>
        <v>0</v>
      </c>
      <c r="K22" s="8">
        <f t="shared" si="18"/>
        <v>0</v>
      </c>
      <c r="L22" s="8">
        <f t="shared" si="18"/>
        <v>0</v>
      </c>
      <c r="M22" s="8">
        <f t="shared" si="18"/>
        <v>0</v>
      </c>
      <c r="N22" s="8">
        <f t="shared" si="18"/>
        <v>0</v>
      </c>
      <c r="O22" s="8">
        <f t="shared" si="18"/>
        <v>0</v>
      </c>
      <c r="P22" s="8">
        <f t="shared" si="18"/>
        <v>0</v>
      </c>
      <c r="Q22" s="8">
        <f t="shared" si="18"/>
        <v>0</v>
      </c>
      <c r="R22" s="8">
        <f t="shared" si="18"/>
        <v>0</v>
      </c>
      <c r="S22" s="8">
        <f t="shared" si="18"/>
        <v>0</v>
      </c>
      <c r="T22" s="8">
        <f t="shared" si="18"/>
        <v>0</v>
      </c>
      <c r="U22" s="8">
        <f t="shared" si="18"/>
        <v>0</v>
      </c>
      <c r="V22" s="8">
        <f t="shared" si="18"/>
        <v>0</v>
      </c>
      <c r="W22" s="8">
        <f t="shared" si="18"/>
        <v>0</v>
      </c>
      <c r="X22" s="8">
        <f t="shared" si="18"/>
        <v>0</v>
      </c>
      <c r="Y22" s="8">
        <f t="shared" si="18"/>
        <v>0</v>
      </c>
      <c r="Z22" s="8">
        <f t="shared" si="18"/>
        <v>0</v>
      </c>
      <c r="AA22" s="8">
        <f t="shared" si="18"/>
        <v>0</v>
      </c>
      <c r="AB22" s="8">
        <f t="shared" si="18"/>
        <v>0</v>
      </c>
      <c r="AC22" s="8">
        <f t="shared" si="18"/>
        <v>0</v>
      </c>
      <c r="AD22" s="8">
        <f t="shared" si="18"/>
        <v>0</v>
      </c>
      <c r="AE22" s="8">
        <f t="shared" si="18"/>
        <v>0</v>
      </c>
      <c r="AF22" s="8">
        <f t="shared" si="18"/>
        <v>0</v>
      </c>
      <c r="AG22" s="8">
        <f t="shared" si="18"/>
        <v>0</v>
      </c>
      <c r="AH22" s="8">
        <f t="shared" si="18"/>
        <v>0</v>
      </c>
      <c r="AI22" s="8">
        <f t="shared" si="18"/>
        <v>0</v>
      </c>
      <c r="AJ22" s="8">
        <f t="shared" si="18"/>
        <v>0</v>
      </c>
      <c r="AK22" s="8">
        <f t="shared" si="18"/>
        <v>0</v>
      </c>
      <c r="AL22" s="8">
        <f t="shared" si="18"/>
        <v>0</v>
      </c>
      <c r="AM22" s="8">
        <f t="shared" si="18"/>
        <v>0</v>
      </c>
      <c r="AN22" s="8">
        <f t="shared" si="18"/>
        <v>0</v>
      </c>
      <c r="AO22" s="8">
        <f t="shared" si="18"/>
        <v>0</v>
      </c>
      <c r="AP22" s="8">
        <f t="shared" si="18"/>
        <v>0</v>
      </c>
      <c r="AQ22" s="8">
        <f t="shared" si="18"/>
        <v>0</v>
      </c>
      <c r="AR22" s="8">
        <f t="shared" si="18"/>
        <v>0</v>
      </c>
      <c r="AS22" s="8">
        <f t="shared" si="18"/>
        <v>0</v>
      </c>
      <c r="AT22" s="8">
        <f t="shared" si="18"/>
        <v>0</v>
      </c>
      <c r="AU22" s="8">
        <f t="shared" si="18"/>
        <v>0</v>
      </c>
      <c r="AV22" s="8">
        <f t="shared" si="18"/>
        <v>0</v>
      </c>
      <c r="AW22" s="8">
        <f t="shared" si="18"/>
        <v>0</v>
      </c>
      <c r="AX22" s="8">
        <f t="shared" si="18"/>
        <v>0</v>
      </c>
      <c r="AY22" s="8">
        <f t="shared" si="18"/>
        <v>0</v>
      </c>
      <c r="AZ22" s="8">
        <f t="shared" si="18"/>
        <v>0</v>
      </c>
      <c r="BA22" s="8">
        <f t="shared" si="18"/>
        <v>0</v>
      </c>
      <c r="BB22" s="8">
        <f t="shared" si="18"/>
        <v>0</v>
      </c>
      <c r="BC22" s="8">
        <f t="shared" si="18"/>
        <v>0</v>
      </c>
      <c r="BD22" s="8">
        <f t="shared" si="18"/>
        <v>0</v>
      </c>
      <c r="BE22" s="8">
        <f t="shared" si="18"/>
        <v>0</v>
      </c>
      <c r="BF22" s="8">
        <f t="shared" si="18"/>
        <v>0</v>
      </c>
      <c r="BG22" s="8">
        <f t="shared" si="18"/>
        <v>0</v>
      </c>
      <c r="BH22" s="8">
        <f t="shared" si="18"/>
        <v>0</v>
      </c>
      <c r="BI22" s="8">
        <f t="shared" si="18"/>
        <v>0</v>
      </c>
      <c r="BJ22" s="8">
        <f t="shared" si="18"/>
        <v>0</v>
      </c>
      <c r="BK22" s="8">
        <f t="shared" si="18"/>
        <v>0</v>
      </c>
      <c r="BL22" s="8">
        <f t="shared" si="18"/>
        <v>0</v>
      </c>
      <c r="BM22" s="8">
        <f t="shared" si="18"/>
        <v>0</v>
      </c>
      <c r="BN22" s="8">
        <f t="shared" si="18"/>
        <v>0</v>
      </c>
      <c r="BO22" s="8">
        <f t="shared" ref="BO22:BW26" si="19">BO4-BO13</f>
        <v>0</v>
      </c>
      <c r="BP22" s="8">
        <f t="shared" si="19"/>
        <v>0</v>
      </c>
      <c r="BQ22" s="8">
        <f t="shared" si="19"/>
        <v>0</v>
      </c>
      <c r="BR22" s="8">
        <f t="shared" si="19"/>
        <v>0</v>
      </c>
      <c r="BS22" s="8">
        <f t="shared" si="19"/>
        <v>228708.89591396708</v>
      </c>
      <c r="BT22" s="8">
        <f t="shared" si="19"/>
        <v>205353.10686980939</v>
      </c>
      <c r="BU22" s="8">
        <f t="shared" si="19"/>
        <v>212748.94008434689</v>
      </c>
      <c r="BV22" s="8">
        <f t="shared" si="19"/>
        <v>135637.62197616781</v>
      </c>
      <c r="BW22" s="8">
        <f t="shared" si="19"/>
        <v>140522.6380591639</v>
      </c>
      <c r="BX22" s="8">
        <v>0</v>
      </c>
      <c r="BZ22" s="2"/>
    </row>
    <row r="23" spans="1:78" ht="35.4" customHeight="1" x14ac:dyDescent="0.3">
      <c r="A23" s="7" t="s">
        <v>145</v>
      </c>
      <c r="B23" s="8">
        <f>SUM(C23:CA23)</f>
        <v>0</v>
      </c>
      <c r="C23" s="8">
        <f>C5-C14</f>
        <v>0</v>
      </c>
      <c r="D23" s="8">
        <f t="shared" si="18"/>
        <v>0</v>
      </c>
      <c r="E23" s="8">
        <f t="shared" si="18"/>
        <v>0</v>
      </c>
      <c r="F23" s="8">
        <f t="shared" si="18"/>
        <v>0</v>
      </c>
      <c r="G23" s="8">
        <f t="shared" si="18"/>
        <v>0</v>
      </c>
      <c r="H23" s="8">
        <f t="shared" si="18"/>
        <v>0</v>
      </c>
      <c r="I23" s="8">
        <f t="shared" si="18"/>
        <v>0</v>
      </c>
      <c r="J23" s="8">
        <f t="shared" si="18"/>
        <v>0</v>
      </c>
      <c r="K23" s="8">
        <f t="shared" si="18"/>
        <v>0</v>
      </c>
      <c r="L23" s="8">
        <f t="shared" si="18"/>
        <v>0</v>
      </c>
      <c r="M23" s="8">
        <f t="shared" si="18"/>
        <v>0</v>
      </c>
      <c r="N23" s="8">
        <f t="shared" si="18"/>
        <v>0</v>
      </c>
      <c r="O23" s="8">
        <f t="shared" si="18"/>
        <v>0</v>
      </c>
      <c r="P23" s="8">
        <f t="shared" si="18"/>
        <v>0</v>
      </c>
      <c r="Q23" s="8">
        <f t="shared" si="18"/>
        <v>0</v>
      </c>
      <c r="R23" s="8">
        <f t="shared" si="18"/>
        <v>0</v>
      </c>
      <c r="S23" s="8">
        <f t="shared" si="18"/>
        <v>0</v>
      </c>
      <c r="T23" s="8">
        <f t="shared" si="18"/>
        <v>0</v>
      </c>
      <c r="U23" s="8">
        <f t="shared" si="18"/>
        <v>0</v>
      </c>
      <c r="V23" s="8">
        <f t="shared" si="18"/>
        <v>0</v>
      </c>
      <c r="W23" s="8">
        <f t="shared" si="18"/>
        <v>0</v>
      </c>
      <c r="X23" s="8">
        <f t="shared" si="18"/>
        <v>0</v>
      </c>
      <c r="Y23" s="8">
        <f t="shared" si="18"/>
        <v>0</v>
      </c>
      <c r="Z23" s="8">
        <f t="shared" si="18"/>
        <v>0</v>
      </c>
      <c r="AA23" s="8">
        <f t="shared" si="18"/>
        <v>0</v>
      </c>
      <c r="AB23" s="8">
        <f t="shared" si="18"/>
        <v>0</v>
      </c>
      <c r="AC23" s="8">
        <f t="shared" si="18"/>
        <v>0</v>
      </c>
      <c r="AD23" s="8">
        <f t="shared" si="18"/>
        <v>0</v>
      </c>
      <c r="AE23" s="8">
        <f t="shared" si="18"/>
        <v>0</v>
      </c>
      <c r="AF23" s="8">
        <f t="shared" si="18"/>
        <v>0</v>
      </c>
      <c r="AG23" s="8">
        <f t="shared" si="18"/>
        <v>0</v>
      </c>
      <c r="AH23" s="8">
        <f t="shared" si="18"/>
        <v>0</v>
      </c>
      <c r="AI23" s="8">
        <f t="shared" si="18"/>
        <v>0</v>
      </c>
      <c r="AJ23" s="8">
        <f t="shared" si="18"/>
        <v>0</v>
      </c>
      <c r="AK23" s="8">
        <f t="shared" si="18"/>
        <v>0</v>
      </c>
      <c r="AL23" s="8">
        <f t="shared" si="18"/>
        <v>0</v>
      </c>
      <c r="AM23" s="8">
        <f t="shared" si="18"/>
        <v>0</v>
      </c>
      <c r="AN23" s="8">
        <f t="shared" si="18"/>
        <v>0</v>
      </c>
      <c r="AO23" s="8">
        <f t="shared" si="18"/>
        <v>0</v>
      </c>
      <c r="AP23" s="8">
        <f t="shared" si="18"/>
        <v>0</v>
      </c>
      <c r="AQ23" s="8">
        <f t="shared" si="18"/>
        <v>0</v>
      </c>
      <c r="AR23" s="8">
        <f t="shared" si="18"/>
        <v>0</v>
      </c>
      <c r="AS23" s="8">
        <f t="shared" si="18"/>
        <v>0</v>
      </c>
      <c r="AT23" s="8">
        <f t="shared" si="18"/>
        <v>0</v>
      </c>
      <c r="AU23" s="8">
        <f t="shared" si="18"/>
        <v>0</v>
      </c>
      <c r="AV23" s="8">
        <f t="shared" si="18"/>
        <v>0</v>
      </c>
      <c r="AW23" s="8">
        <f t="shared" si="18"/>
        <v>0</v>
      </c>
      <c r="AX23" s="8">
        <f t="shared" si="18"/>
        <v>0</v>
      </c>
      <c r="AY23" s="8">
        <f t="shared" si="18"/>
        <v>0</v>
      </c>
      <c r="AZ23" s="8">
        <f t="shared" si="18"/>
        <v>0</v>
      </c>
      <c r="BA23" s="8">
        <f t="shared" si="18"/>
        <v>0</v>
      </c>
      <c r="BB23" s="8">
        <f t="shared" si="18"/>
        <v>0</v>
      </c>
      <c r="BC23" s="8">
        <f t="shared" si="18"/>
        <v>0</v>
      </c>
      <c r="BD23" s="8">
        <f t="shared" si="18"/>
        <v>0</v>
      </c>
      <c r="BE23" s="8">
        <f t="shared" si="18"/>
        <v>0</v>
      </c>
      <c r="BF23" s="8">
        <f t="shared" si="18"/>
        <v>0</v>
      </c>
      <c r="BG23" s="8">
        <f t="shared" si="18"/>
        <v>0</v>
      </c>
      <c r="BH23" s="8">
        <f t="shared" si="18"/>
        <v>0</v>
      </c>
      <c r="BI23" s="8">
        <f t="shared" si="18"/>
        <v>0</v>
      </c>
      <c r="BJ23" s="8">
        <f t="shared" si="18"/>
        <v>0</v>
      </c>
      <c r="BK23" s="8">
        <f t="shared" si="18"/>
        <v>0</v>
      </c>
      <c r="BL23" s="8">
        <f t="shared" si="18"/>
        <v>0</v>
      </c>
      <c r="BM23" s="8">
        <f t="shared" si="18"/>
        <v>0</v>
      </c>
      <c r="BN23" s="8">
        <f t="shared" si="18"/>
        <v>0</v>
      </c>
      <c r="BO23" s="8">
        <f t="shared" si="19"/>
        <v>0</v>
      </c>
      <c r="BP23" s="8">
        <f t="shared" si="19"/>
        <v>0</v>
      </c>
      <c r="BQ23" s="8">
        <f t="shared" si="19"/>
        <v>0</v>
      </c>
      <c r="BR23" s="8">
        <f t="shared" si="19"/>
        <v>0</v>
      </c>
      <c r="BS23" s="8">
        <f t="shared" si="19"/>
        <v>0</v>
      </c>
      <c r="BT23" s="8">
        <f t="shared" si="19"/>
        <v>0</v>
      </c>
      <c r="BU23" s="8">
        <f t="shared" si="19"/>
        <v>0</v>
      </c>
      <c r="BV23" s="8">
        <f t="shared" si="19"/>
        <v>0</v>
      </c>
      <c r="BW23" s="8">
        <f t="shared" si="19"/>
        <v>0</v>
      </c>
      <c r="BX23" s="8">
        <v>0</v>
      </c>
      <c r="BZ23" s="2"/>
    </row>
    <row r="24" spans="1:78" ht="35.4" customHeight="1" x14ac:dyDescent="0.3">
      <c r="A24" s="7" t="s">
        <v>130</v>
      </c>
      <c r="B24" s="8">
        <f>SUM(C24:CA24)</f>
        <v>-1294936.6656890777</v>
      </c>
      <c r="C24" s="8">
        <f>C6-C15</f>
        <v>-270294.60215216805</v>
      </c>
      <c r="D24" s="8">
        <f t="shared" si="18"/>
        <v>-300863.70531883487</v>
      </c>
      <c r="E24" s="8">
        <f t="shared" si="18"/>
        <v>-262977.61913623381</v>
      </c>
      <c r="F24" s="8">
        <f t="shared" si="18"/>
        <v>-244780.60452094904</v>
      </c>
      <c r="G24" s="8">
        <f t="shared" si="18"/>
        <v>-216020.13456089192</v>
      </c>
      <c r="H24" s="8">
        <f t="shared" si="18"/>
        <v>0</v>
      </c>
      <c r="I24" s="8">
        <f t="shared" si="18"/>
        <v>0</v>
      </c>
      <c r="J24" s="8">
        <f t="shared" si="18"/>
        <v>0</v>
      </c>
      <c r="K24" s="8">
        <f t="shared" si="18"/>
        <v>0</v>
      </c>
      <c r="L24" s="8">
        <f t="shared" si="18"/>
        <v>0</v>
      </c>
      <c r="M24" s="8">
        <f t="shared" si="18"/>
        <v>0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</v>
      </c>
      <c r="S24" s="8">
        <f t="shared" si="18"/>
        <v>0</v>
      </c>
      <c r="T24" s="8">
        <f t="shared" si="18"/>
        <v>0</v>
      </c>
      <c r="U24" s="8">
        <f t="shared" si="18"/>
        <v>0</v>
      </c>
      <c r="V24" s="8">
        <f t="shared" si="18"/>
        <v>0</v>
      </c>
      <c r="W24" s="8">
        <f t="shared" si="18"/>
        <v>0</v>
      </c>
      <c r="X24" s="8">
        <f t="shared" si="18"/>
        <v>0</v>
      </c>
      <c r="Y24" s="8">
        <f t="shared" si="18"/>
        <v>0</v>
      </c>
      <c r="Z24" s="8">
        <f t="shared" si="18"/>
        <v>0</v>
      </c>
      <c r="AA24" s="8">
        <f t="shared" si="18"/>
        <v>0</v>
      </c>
      <c r="AB24" s="8">
        <f t="shared" si="18"/>
        <v>0</v>
      </c>
      <c r="AC24" s="8">
        <f t="shared" si="18"/>
        <v>0</v>
      </c>
      <c r="AD24" s="8">
        <f t="shared" si="18"/>
        <v>0</v>
      </c>
      <c r="AE24" s="8">
        <f t="shared" si="18"/>
        <v>0</v>
      </c>
      <c r="AF24" s="8">
        <f t="shared" si="18"/>
        <v>0</v>
      </c>
      <c r="AG24" s="8">
        <f t="shared" si="18"/>
        <v>0</v>
      </c>
      <c r="AH24" s="8">
        <f t="shared" si="18"/>
        <v>0</v>
      </c>
      <c r="AI24" s="8">
        <f t="shared" si="18"/>
        <v>0</v>
      </c>
      <c r="AJ24" s="8">
        <f t="shared" si="18"/>
        <v>0</v>
      </c>
      <c r="AK24" s="8">
        <f t="shared" si="18"/>
        <v>0</v>
      </c>
      <c r="AL24" s="8">
        <f t="shared" si="18"/>
        <v>0</v>
      </c>
      <c r="AM24" s="8">
        <f t="shared" si="18"/>
        <v>0</v>
      </c>
      <c r="AN24" s="8">
        <f t="shared" si="18"/>
        <v>0</v>
      </c>
      <c r="AO24" s="8">
        <f t="shared" si="18"/>
        <v>0</v>
      </c>
      <c r="AP24" s="8">
        <f t="shared" si="18"/>
        <v>0</v>
      </c>
      <c r="AQ24" s="8">
        <f t="shared" si="18"/>
        <v>0</v>
      </c>
      <c r="AR24" s="8">
        <f t="shared" si="18"/>
        <v>0</v>
      </c>
      <c r="AS24" s="8">
        <f t="shared" si="18"/>
        <v>0</v>
      </c>
      <c r="AT24" s="8">
        <f t="shared" si="18"/>
        <v>0</v>
      </c>
      <c r="AU24" s="8">
        <f t="shared" si="18"/>
        <v>0</v>
      </c>
      <c r="AV24" s="8">
        <f t="shared" si="18"/>
        <v>0</v>
      </c>
      <c r="AW24" s="8">
        <f t="shared" si="18"/>
        <v>0</v>
      </c>
      <c r="AX24" s="8">
        <f t="shared" si="18"/>
        <v>0</v>
      </c>
      <c r="AY24" s="8">
        <f t="shared" si="18"/>
        <v>0</v>
      </c>
      <c r="AZ24" s="8">
        <f t="shared" si="18"/>
        <v>0</v>
      </c>
      <c r="BA24" s="8">
        <f t="shared" si="18"/>
        <v>0</v>
      </c>
      <c r="BB24" s="8">
        <f t="shared" si="18"/>
        <v>0</v>
      </c>
      <c r="BC24" s="8">
        <f t="shared" si="18"/>
        <v>0</v>
      </c>
      <c r="BD24" s="8">
        <f t="shared" si="18"/>
        <v>0</v>
      </c>
      <c r="BE24" s="8">
        <f t="shared" si="18"/>
        <v>0</v>
      </c>
      <c r="BF24" s="8">
        <f t="shared" si="18"/>
        <v>0</v>
      </c>
      <c r="BG24" s="8">
        <f t="shared" si="18"/>
        <v>0</v>
      </c>
      <c r="BH24" s="8">
        <f t="shared" si="18"/>
        <v>0</v>
      </c>
      <c r="BI24" s="8">
        <f t="shared" si="18"/>
        <v>0</v>
      </c>
      <c r="BJ24" s="8">
        <f t="shared" si="18"/>
        <v>0</v>
      </c>
      <c r="BK24" s="8">
        <f t="shared" si="18"/>
        <v>0</v>
      </c>
      <c r="BL24" s="8">
        <f t="shared" si="18"/>
        <v>0</v>
      </c>
      <c r="BM24" s="8">
        <f t="shared" si="18"/>
        <v>0</v>
      </c>
      <c r="BN24" s="8">
        <f t="shared" si="18"/>
        <v>0</v>
      </c>
      <c r="BO24" s="8">
        <f t="shared" si="19"/>
        <v>0</v>
      </c>
      <c r="BP24" s="8">
        <f t="shared" si="19"/>
        <v>0</v>
      </c>
      <c r="BQ24" s="8">
        <f t="shared" si="19"/>
        <v>0</v>
      </c>
      <c r="BR24" s="8">
        <f t="shared" si="19"/>
        <v>0</v>
      </c>
      <c r="BS24" s="8">
        <f t="shared" si="19"/>
        <v>0</v>
      </c>
      <c r="BT24" s="8">
        <f t="shared" si="19"/>
        <v>0</v>
      </c>
      <c r="BU24" s="8">
        <f t="shared" si="19"/>
        <v>0</v>
      </c>
      <c r="BV24" s="8">
        <f t="shared" si="19"/>
        <v>0</v>
      </c>
      <c r="BW24" s="8">
        <f t="shared" si="19"/>
        <v>0</v>
      </c>
      <c r="BX24" s="8">
        <v>0</v>
      </c>
      <c r="BZ24" s="2"/>
    </row>
    <row r="25" spans="1:78" ht="35.4" customHeight="1" x14ac:dyDescent="0.3">
      <c r="A25" s="7" t="s">
        <v>148</v>
      </c>
      <c r="B25" s="8">
        <f>SUM(C25:CA25)</f>
        <v>489504.00547174294</v>
      </c>
      <c r="C25" s="8">
        <f t="shared" ref="C25:R26" si="20">C7-C16</f>
        <v>63216.106561009947</v>
      </c>
      <c r="D25" s="8">
        <f t="shared" si="20"/>
        <v>140963.31043863005</v>
      </c>
      <c r="E25" s="8">
        <f t="shared" si="20"/>
        <v>144919.33573113935</v>
      </c>
      <c r="F25" s="8">
        <f t="shared" si="20"/>
        <v>140405.25274096359</v>
      </c>
      <c r="G25" s="8">
        <f t="shared" si="20"/>
        <v>0</v>
      </c>
      <c r="H25" s="8">
        <f>H7-H16</f>
        <v>0</v>
      </c>
      <c r="I25" s="8">
        <f t="shared" si="20"/>
        <v>0</v>
      </c>
      <c r="J25" s="8">
        <f t="shared" si="20"/>
        <v>0</v>
      </c>
      <c r="K25" s="8">
        <f t="shared" si="20"/>
        <v>0</v>
      </c>
      <c r="L25" s="8">
        <f t="shared" si="20"/>
        <v>0</v>
      </c>
      <c r="M25" s="8">
        <f t="shared" si="20"/>
        <v>0</v>
      </c>
      <c r="N25" s="8">
        <f t="shared" si="20"/>
        <v>0</v>
      </c>
      <c r="O25" s="8">
        <f t="shared" si="20"/>
        <v>0</v>
      </c>
      <c r="P25" s="8">
        <f t="shared" si="20"/>
        <v>0</v>
      </c>
      <c r="Q25" s="8">
        <f t="shared" si="20"/>
        <v>0</v>
      </c>
      <c r="R25" s="8">
        <f t="shared" si="20"/>
        <v>0</v>
      </c>
      <c r="S25" s="8">
        <f t="shared" si="18"/>
        <v>0</v>
      </c>
      <c r="T25" s="8">
        <f t="shared" si="18"/>
        <v>0</v>
      </c>
      <c r="U25" s="8">
        <f t="shared" si="18"/>
        <v>0</v>
      </c>
      <c r="V25" s="8">
        <f t="shared" si="18"/>
        <v>0</v>
      </c>
      <c r="W25" s="8">
        <f t="shared" si="18"/>
        <v>0</v>
      </c>
      <c r="X25" s="8">
        <f t="shared" si="18"/>
        <v>0</v>
      </c>
      <c r="Y25" s="8">
        <f t="shared" si="18"/>
        <v>0</v>
      </c>
      <c r="Z25" s="8">
        <f t="shared" si="18"/>
        <v>0</v>
      </c>
      <c r="AA25" s="8">
        <f t="shared" si="18"/>
        <v>0</v>
      </c>
      <c r="AB25" s="8">
        <f t="shared" si="18"/>
        <v>0</v>
      </c>
      <c r="AC25" s="8">
        <f t="shared" si="18"/>
        <v>0</v>
      </c>
      <c r="AD25" s="8">
        <f t="shared" si="18"/>
        <v>0</v>
      </c>
      <c r="AE25" s="8">
        <f t="shared" si="18"/>
        <v>0</v>
      </c>
      <c r="AF25" s="8">
        <f t="shared" si="18"/>
        <v>0</v>
      </c>
      <c r="AG25" s="8">
        <f t="shared" si="18"/>
        <v>0</v>
      </c>
      <c r="AH25" s="8">
        <f t="shared" si="18"/>
        <v>0</v>
      </c>
      <c r="AI25" s="8">
        <f t="shared" si="18"/>
        <v>0</v>
      </c>
      <c r="AJ25" s="8">
        <f t="shared" si="18"/>
        <v>0</v>
      </c>
      <c r="AK25" s="8">
        <f t="shared" si="18"/>
        <v>0</v>
      </c>
      <c r="AL25" s="8">
        <f t="shared" si="18"/>
        <v>0</v>
      </c>
      <c r="AM25" s="8">
        <f t="shared" si="18"/>
        <v>0</v>
      </c>
      <c r="AN25" s="8">
        <f t="shared" si="18"/>
        <v>0</v>
      </c>
      <c r="AO25" s="8">
        <f t="shared" si="18"/>
        <v>0</v>
      </c>
      <c r="AP25" s="8">
        <f t="shared" si="18"/>
        <v>0</v>
      </c>
      <c r="AQ25" s="8">
        <f t="shared" si="18"/>
        <v>0</v>
      </c>
      <c r="AR25" s="8">
        <f t="shared" si="18"/>
        <v>0</v>
      </c>
      <c r="AS25" s="8">
        <f t="shared" si="18"/>
        <v>0</v>
      </c>
      <c r="AT25" s="8">
        <f t="shared" si="18"/>
        <v>0</v>
      </c>
      <c r="AU25" s="8">
        <f t="shared" si="18"/>
        <v>0</v>
      </c>
      <c r="AV25" s="8">
        <f t="shared" si="18"/>
        <v>0</v>
      </c>
      <c r="AW25" s="8">
        <f t="shared" si="18"/>
        <v>0</v>
      </c>
      <c r="AX25" s="8">
        <f t="shared" si="18"/>
        <v>0</v>
      </c>
      <c r="AY25" s="8">
        <f t="shared" si="18"/>
        <v>0</v>
      </c>
      <c r="AZ25" s="8">
        <f t="shared" si="18"/>
        <v>0</v>
      </c>
      <c r="BA25" s="8">
        <f t="shared" si="18"/>
        <v>0</v>
      </c>
      <c r="BB25" s="8">
        <f t="shared" si="18"/>
        <v>0</v>
      </c>
      <c r="BC25" s="8">
        <f t="shared" si="18"/>
        <v>0</v>
      </c>
      <c r="BD25" s="8">
        <f t="shared" si="18"/>
        <v>0</v>
      </c>
      <c r="BE25" s="8">
        <f t="shared" si="18"/>
        <v>0</v>
      </c>
      <c r="BF25" s="8">
        <f t="shared" si="18"/>
        <v>0</v>
      </c>
      <c r="BG25" s="8">
        <f t="shared" si="18"/>
        <v>0</v>
      </c>
      <c r="BH25" s="8">
        <f t="shared" si="18"/>
        <v>0</v>
      </c>
      <c r="BI25" s="8">
        <f t="shared" si="18"/>
        <v>0</v>
      </c>
      <c r="BJ25" s="8">
        <f t="shared" si="18"/>
        <v>0</v>
      </c>
      <c r="BK25" s="8">
        <f t="shared" si="18"/>
        <v>0</v>
      </c>
      <c r="BL25" s="8">
        <f t="shared" si="18"/>
        <v>0</v>
      </c>
      <c r="BM25" s="8">
        <f t="shared" si="18"/>
        <v>0</v>
      </c>
      <c r="BN25" s="8">
        <f t="shared" si="18"/>
        <v>0</v>
      </c>
      <c r="BO25" s="8">
        <f t="shared" si="19"/>
        <v>0</v>
      </c>
      <c r="BP25" s="8">
        <f t="shared" si="19"/>
        <v>0</v>
      </c>
      <c r="BQ25" s="8">
        <f t="shared" si="19"/>
        <v>0</v>
      </c>
      <c r="BR25" s="8">
        <f t="shared" si="19"/>
        <v>0</v>
      </c>
      <c r="BS25" s="8">
        <f t="shared" si="19"/>
        <v>0</v>
      </c>
      <c r="BT25" s="8">
        <f t="shared" si="19"/>
        <v>0</v>
      </c>
      <c r="BU25" s="8">
        <f t="shared" si="19"/>
        <v>0</v>
      </c>
      <c r="BV25" s="8">
        <f t="shared" si="19"/>
        <v>0</v>
      </c>
      <c r="BW25" s="8">
        <f t="shared" si="19"/>
        <v>0</v>
      </c>
      <c r="BX25" s="8">
        <v>0</v>
      </c>
      <c r="BZ25" s="2"/>
    </row>
    <row r="26" spans="1:78" ht="35.4" customHeight="1" x14ac:dyDescent="0.3">
      <c r="A26" s="9" t="s">
        <v>5</v>
      </c>
      <c r="B26" s="8">
        <f>SUM(C26:CA26)</f>
        <v>-1392855.7184564066</v>
      </c>
      <c r="C26" s="10">
        <f>C8-C17</f>
        <v>-511163.69556129928</v>
      </c>
      <c r="D26" s="10">
        <f t="shared" si="20"/>
        <v>-549132.75128271058</v>
      </c>
      <c r="E26" s="10">
        <f t="shared" si="20"/>
        <v>-532602.51626164676</v>
      </c>
      <c r="F26" s="10">
        <f t="shared" si="20"/>
        <v>-506907.82369331305</v>
      </c>
      <c r="G26" s="10">
        <f t="shared" si="20"/>
        <v>-216020.13456089189</v>
      </c>
      <c r="H26" s="10">
        <f t="shared" si="20"/>
        <v>0</v>
      </c>
      <c r="I26" s="10">
        <f t="shared" si="20"/>
        <v>0</v>
      </c>
      <c r="J26" s="10">
        <f t="shared" si="20"/>
        <v>0</v>
      </c>
      <c r="K26" s="10">
        <f t="shared" si="20"/>
        <v>0</v>
      </c>
      <c r="L26" s="10">
        <f t="shared" si="20"/>
        <v>0</v>
      </c>
      <c r="M26" s="10">
        <f t="shared" si="20"/>
        <v>0</v>
      </c>
      <c r="N26" s="10">
        <f t="shared" si="20"/>
        <v>0</v>
      </c>
      <c r="O26" s="10">
        <f t="shared" si="20"/>
        <v>0</v>
      </c>
      <c r="P26" s="10">
        <f t="shared" si="20"/>
        <v>0</v>
      </c>
      <c r="Q26" s="10">
        <f t="shared" si="20"/>
        <v>0</v>
      </c>
      <c r="R26" s="10">
        <f t="shared" si="20"/>
        <v>0</v>
      </c>
      <c r="S26" s="10">
        <f t="shared" si="18"/>
        <v>0</v>
      </c>
      <c r="T26" s="10">
        <f t="shared" si="18"/>
        <v>0</v>
      </c>
      <c r="U26" s="10">
        <f t="shared" si="18"/>
        <v>0</v>
      </c>
      <c r="V26" s="10">
        <f t="shared" si="18"/>
        <v>0</v>
      </c>
      <c r="W26" s="10">
        <f t="shared" si="18"/>
        <v>0</v>
      </c>
      <c r="X26" s="10">
        <f t="shared" si="18"/>
        <v>0</v>
      </c>
      <c r="Y26" s="10">
        <f t="shared" si="18"/>
        <v>0</v>
      </c>
      <c r="Z26" s="10">
        <f t="shared" si="18"/>
        <v>0</v>
      </c>
      <c r="AA26" s="10">
        <f t="shared" si="18"/>
        <v>0</v>
      </c>
      <c r="AB26" s="10">
        <f t="shared" si="18"/>
        <v>0</v>
      </c>
      <c r="AC26" s="10">
        <f t="shared" si="18"/>
        <v>0</v>
      </c>
      <c r="AD26" s="10">
        <f t="shared" si="18"/>
        <v>0</v>
      </c>
      <c r="AE26" s="10">
        <f t="shared" si="18"/>
        <v>0</v>
      </c>
      <c r="AF26" s="10">
        <f t="shared" si="18"/>
        <v>0</v>
      </c>
      <c r="AG26" s="10">
        <f t="shared" si="18"/>
        <v>0</v>
      </c>
      <c r="AH26" s="10">
        <f t="shared" si="18"/>
        <v>0</v>
      </c>
      <c r="AI26" s="10">
        <f t="shared" si="18"/>
        <v>0</v>
      </c>
      <c r="AJ26" s="10">
        <f t="shared" ref="AJ26:BO26" si="21">AJ8-AJ17</f>
        <v>0</v>
      </c>
      <c r="AK26" s="10">
        <f t="shared" si="21"/>
        <v>0</v>
      </c>
      <c r="AL26" s="10">
        <f t="shared" si="21"/>
        <v>0</v>
      </c>
      <c r="AM26" s="10">
        <f t="shared" si="21"/>
        <v>0</v>
      </c>
      <c r="AN26" s="10">
        <f t="shared" si="21"/>
        <v>0</v>
      </c>
      <c r="AO26" s="10">
        <f t="shared" si="21"/>
        <v>0</v>
      </c>
      <c r="AP26" s="10">
        <f t="shared" si="21"/>
        <v>0</v>
      </c>
      <c r="AQ26" s="10">
        <f t="shared" si="21"/>
        <v>0</v>
      </c>
      <c r="AR26" s="10">
        <f t="shared" si="21"/>
        <v>0</v>
      </c>
      <c r="AS26" s="10">
        <f t="shared" si="21"/>
        <v>0</v>
      </c>
      <c r="AT26" s="10">
        <f t="shared" si="21"/>
        <v>0</v>
      </c>
      <c r="AU26" s="10">
        <f t="shared" si="21"/>
        <v>0</v>
      </c>
      <c r="AV26" s="10">
        <f t="shared" si="21"/>
        <v>0</v>
      </c>
      <c r="AW26" s="10">
        <f t="shared" si="21"/>
        <v>0</v>
      </c>
      <c r="AX26" s="10">
        <f t="shared" si="21"/>
        <v>0</v>
      </c>
      <c r="AY26" s="10">
        <f t="shared" si="21"/>
        <v>0</v>
      </c>
      <c r="AZ26" s="10">
        <f t="shared" si="21"/>
        <v>0</v>
      </c>
      <c r="BA26" s="10">
        <f t="shared" si="21"/>
        <v>0</v>
      </c>
      <c r="BB26" s="10">
        <f t="shared" si="21"/>
        <v>0</v>
      </c>
      <c r="BC26" s="10">
        <f t="shared" si="21"/>
        <v>0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19"/>
        <v>0</v>
      </c>
      <c r="BQ26" s="10">
        <f t="shared" si="19"/>
        <v>0</v>
      </c>
      <c r="BR26" s="10">
        <f t="shared" si="19"/>
        <v>0</v>
      </c>
      <c r="BS26" s="10">
        <f t="shared" si="19"/>
        <v>228708.8959139674</v>
      </c>
      <c r="BT26" s="10">
        <f t="shared" si="19"/>
        <v>205353.10686980933</v>
      </c>
      <c r="BU26" s="10">
        <f t="shared" si="19"/>
        <v>212748.94008434657</v>
      </c>
      <c r="BV26" s="10">
        <f t="shared" si="19"/>
        <v>135637.62197616789</v>
      </c>
      <c r="BW26" s="10">
        <f t="shared" si="19"/>
        <v>140522.63805916393</v>
      </c>
      <c r="BX26" s="8">
        <v>0</v>
      </c>
      <c r="BZ26" s="2"/>
    </row>
    <row r="27" spans="1:78" ht="75.599999999999994" customHeight="1" x14ac:dyDescent="0.3">
      <c r="A27" s="13" t="s">
        <v>149</v>
      </c>
      <c r="B27" s="11"/>
      <c r="C27" s="11"/>
      <c r="D27" s="11"/>
      <c r="E27" s="11"/>
      <c r="F27" s="11"/>
      <c r="G27" s="11"/>
      <c r="H27" s="11"/>
      <c r="I27" s="11"/>
      <c r="J27" s="11"/>
      <c r="BZ27" s="2"/>
    </row>
    <row r="28" spans="1:78" ht="35.4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78" ht="35.4" customHeight="1" x14ac:dyDescent="0.3">
      <c r="A29" s="19" t="s">
        <v>134</v>
      </c>
      <c r="BZ29" s="2"/>
    </row>
    <row r="30" spans="1:78" ht="35.4" customHeight="1" x14ac:dyDescent="0.3">
      <c r="A30" s="3" t="s">
        <v>3</v>
      </c>
      <c r="BZ30" s="2"/>
    </row>
    <row r="31" spans="1:78" ht="35.4" customHeight="1" x14ac:dyDescent="0.3">
      <c r="A31" s="7" t="s">
        <v>4</v>
      </c>
      <c r="B31" s="5" t="s">
        <v>96</v>
      </c>
      <c r="C31" s="6"/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BY31" s="92" t="s">
        <v>265</v>
      </c>
      <c r="BZ31" s="2"/>
    </row>
    <row r="32" spans="1:78" ht="35.4" customHeight="1" x14ac:dyDescent="0.3">
      <c r="A32" s="45" t="s">
        <v>132</v>
      </c>
      <c r="B32" s="9"/>
      <c r="C32" s="9"/>
      <c r="D32" s="14"/>
      <c r="E32" s="14">
        <f>D17</f>
        <v>1009245</v>
      </c>
      <c r="F32" s="14">
        <f t="shared" ref="F32:BH32" si="22">E17</f>
        <v>1007810</v>
      </c>
      <c r="G32" s="14">
        <f t="shared" si="22"/>
        <v>999230</v>
      </c>
      <c r="H32" s="14">
        <f t="shared" si="22"/>
        <v>878138.96009951783</v>
      </c>
      <c r="I32" s="14">
        <f t="shared" si="22"/>
        <v>689247.2974520314</v>
      </c>
      <c r="J32" s="14">
        <f t="shared" si="22"/>
        <v>690268.32082858495</v>
      </c>
      <c r="K32" s="14">
        <f t="shared" si="22"/>
        <v>701037.27102916862</v>
      </c>
      <c r="L32" s="14">
        <f t="shared" si="22"/>
        <v>726285.26855273847</v>
      </c>
      <c r="M32" s="14">
        <f t="shared" si="22"/>
        <v>805378.23649337259</v>
      </c>
      <c r="N32" s="14">
        <f t="shared" si="22"/>
        <v>521000.39719526621</v>
      </c>
      <c r="O32" s="14">
        <f t="shared" si="22"/>
        <v>513384.87092926446</v>
      </c>
      <c r="P32" s="14">
        <f t="shared" si="22"/>
        <v>531874.52973275608</v>
      </c>
      <c r="Q32" s="14">
        <f t="shared" si="22"/>
        <v>694777.07919928816</v>
      </c>
      <c r="R32" s="14">
        <f t="shared" si="22"/>
        <v>482874.9766071543</v>
      </c>
      <c r="S32" s="14">
        <f t="shared" si="22"/>
        <v>500265.81546465639</v>
      </c>
      <c r="T32" s="14">
        <f t="shared" si="22"/>
        <v>467423.44322581019</v>
      </c>
      <c r="U32" s="14">
        <f t="shared" si="22"/>
        <v>484257.79201827629</v>
      </c>
      <c r="V32" s="14">
        <f t="shared" si="22"/>
        <v>449708.95830125129</v>
      </c>
      <c r="W32" s="14">
        <f t="shared" si="22"/>
        <v>465905.31637626275</v>
      </c>
      <c r="X32" s="14">
        <f t="shared" si="22"/>
        <v>482684.98952661711</v>
      </c>
      <c r="Y32" s="14">
        <f t="shared" si="22"/>
        <v>500068.98596141615</v>
      </c>
      <c r="Z32" s="14">
        <f t="shared" si="22"/>
        <v>518079.07050461369</v>
      </c>
      <c r="AA32" s="14">
        <f t="shared" si="22"/>
        <v>663941.54598124512</v>
      </c>
      <c r="AB32" s="14">
        <f t="shared" si="22"/>
        <v>1009280.4183836151</v>
      </c>
      <c r="AC32" s="14">
        <f t="shared" si="22"/>
        <v>1215461.4550807052</v>
      </c>
      <c r="AD32" s="14">
        <f t="shared" si="22"/>
        <v>1438634.6252416782</v>
      </c>
      <c r="AE32" s="14">
        <f t="shared" si="22"/>
        <v>2187419.1162253469</v>
      </c>
      <c r="AF32" s="14">
        <f t="shared" si="22"/>
        <v>2077349.4987483574</v>
      </c>
      <c r="AG32" s="14">
        <f t="shared" si="22"/>
        <v>1956514.2331051626</v>
      </c>
      <c r="AH32" s="14">
        <f t="shared" si="22"/>
        <v>1609659.3847605553</v>
      </c>
      <c r="AI32" s="14">
        <f t="shared" si="22"/>
        <v>1198224.1790752194</v>
      </c>
      <c r="AJ32" s="14">
        <f t="shared" si="22"/>
        <v>1305367.0430722046</v>
      </c>
      <c r="AK32" s="14">
        <f t="shared" si="22"/>
        <v>1356799.6410064399</v>
      </c>
      <c r="AL32" s="14">
        <f t="shared" si="22"/>
        <v>1401086.337914618</v>
      </c>
      <c r="AM32" s="14">
        <f t="shared" si="22"/>
        <v>1641291.4148261137</v>
      </c>
      <c r="AN32" s="14">
        <f t="shared" si="22"/>
        <v>1700402.8533893593</v>
      </c>
      <c r="AO32" s="14">
        <f t="shared" si="22"/>
        <v>1761643.2022347476</v>
      </c>
      <c r="AP32" s="14">
        <f t="shared" si="22"/>
        <v>1825089.1344918723</v>
      </c>
      <c r="AQ32" s="14">
        <f t="shared" si="22"/>
        <v>1890820.0846884246</v>
      </c>
      <c r="AR32" s="14">
        <f t="shared" si="22"/>
        <v>1421065.0445052781</v>
      </c>
      <c r="AS32" s="14">
        <f t="shared" si="22"/>
        <v>1466379.4684224548</v>
      </c>
      <c r="AT32" s="14">
        <f t="shared" si="22"/>
        <v>1470577.2928694685</v>
      </c>
      <c r="AU32" s="14">
        <f t="shared" si="22"/>
        <v>1517244.80658354</v>
      </c>
      <c r="AV32" s="14">
        <f t="shared" si="22"/>
        <v>1571888.6817416078</v>
      </c>
      <c r="AW32" s="14">
        <f t="shared" si="22"/>
        <v>1614986.0394653613</v>
      </c>
      <c r="AX32" s="14">
        <f t="shared" si="22"/>
        <v>1673150.0846739144</v>
      </c>
      <c r="AY32" s="14">
        <f t="shared" si="22"/>
        <v>1733408.9196034623</v>
      </c>
      <c r="AZ32" s="14">
        <f t="shared" si="22"/>
        <v>1795837.9885247652</v>
      </c>
      <c r="BA32" s="14">
        <f t="shared" si="22"/>
        <v>1860515.4528490822</v>
      </c>
      <c r="BB32" s="14">
        <f t="shared" si="22"/>
        <v>1927522.2889865325</v>
      </c>
      <c r="BC32" s="14">
        <f t="shared" si="22"/>
        <v>1996942.3897288409</v>
      </c>
      <c r="BD32" s="14">
        <f t="shared" si="22"/>
        <v>2068862.6692834031</v>
      </c>
      <c r="BE32" s="14">
        <f t="shared" si="22"/>
        <v>2143373.1720901788</v>
      </c>
      <c r="BF32" s="14">
        <f t="shared" si="22"/>
        <v>2220567.1855576406</v>
      </c>
      <c r="BG32" s="14">
        <f t="shared" si="22"/>
        <v>2300541.3568589361</v>
      </c>
      <c r="BH32" s="14">
        <f t="shared" si="22"/>
        <v>2383395.8139344822</v>
      </c>
      <c r="BI32" s="14">
        <f>BH17</f>
        <v>2334924.4758688873</v>
      </c>
      <c r="BJ32" s="14">
        <f t="shared" ref="BJ32:BX32" si="23">BI17</f>
        <v>2579571.4899662836</v>
      </c>
      <c r="BK32" s="14">
        <f t="shared" si="23"/>
        <v>2661386.1640747404</v>
      </c>
      <c r="BL32" s="14">
        <f t="shared" si="23"/>
        <v>2826167.4320274033</v>
      </c>
      <c r="BM32" s="14">
        <f t="shared" si="23"/>
        <v>2868441.1893309383</v>
      </c>
      <c r="BN32" s="14">
        <f t="shared" si="23"/>
        <v>2996410.4871620834</v>
      </c>
      <c r="BO32" s="14">
        <f t="shared" si="23"/>
        <v>3078776.7952410569</v>
      </c>
      <c r="BP32" s="14">
        <f t="shared" si="23"/>
        <v>3123484.0477899476</v>
      </c>
      <c r="BQ32" s="14">
        <f t="shared" si="23"/>
        <v>3290824.017424996</v>
      </c>
      <c r="BR32" s="14">
        <f t="shared" si="23"/>
        <v>2713269.3633011496</v>
      </c>
      <c r="BS32" s="14">
        <f t="shared" si="23"/>
        <v>2884574.3832804477</v>
      </c>
      <c r="BT32" s="14">
        <f t="shared" si="23"/>
        <v>2683517.7120572133</v>
      </c>
      <c r="BU32" s="14">
        <f t="shared" si="23"/>
        <v>2780165.1391604962</v>
      </c>
      <c r="BV32" s="14">
        <f t="shared" si="23"/>
        <v>2880293.3426803891</v>
      </c>
      <c r="BW32" s="14">
        <f t="shared" si="23"/>
        <v>3713079.9015975939</v>
      </c>
      <c r="BX32" s="14">
        <f t="shared" si="23"/>
        <v>3846807.2168696122</v>
      </c>
      <c r="BY32" s="92"/>
      <c r="BZ32" s="2"/>
    </row>
    <row r="33" spans="1:89" ht="35.4" customHeight="1" x14ac:dyDescent="0.3">
      <c r="A33" s="45" t="s">
        <v>133</v>
      </c>
      <c r="B33" s="57">
        <v>4.7163952045372604</v>
      </c>
      <c r="C33" s="9"/>
      <c r="D33" s="57"/>
      <c r="E33" s="57">
        <v>4.7163955725372597</v>
      </c>
      <c r="F33" s="57">
        <f t="shared" ref="F33:BQ33" si="24">E33</f>
        <v>4.7163955725372597</v>
      </c>
      <c r="G33" s="57">
        <f t="shared" si="24"/>
        <v>4.7163955725372597</v>
      </c>
      <c r="H33" s="57">
        <f t="shared" si="24"/>
        <v>4.7163955725372597</v>
      </c>
      <c r="I33" s="57">
        <f t="shared" si="24"/>
        <v>4.7163955725372597</v>
      </c>
      <c r="J33" s="57">
        <f t="shared" si="24"/>
        <v>4.7163955725372597</v>
      </c>
      <c r="K33" s="57">
        <f t="shared" si="24"/>
        <v>4.7163955725372597</v>
      </c>
      <c r="L33" s="57">
        <f t="shared" si="24"/>
        <v>4.7163955725372597</v>
      </c>
      <c r="M33" s="57">
        <f t="shared" si="24"/>
        <v>4.7163955725372597</v>
      </c>
      <c r="N33" s="57">
        <f t="shared" si="24"/>
        <v>4.7163955725372597</v>
      </c>
      <c r="O33" s="57">
        <f t="shared" si="24"/>
        <v>4.7163955725372597</v>
      </c>
      <c r="P33" s="57">
        <f t="shared" si="24"/>
        <v>4.7163955725372597</v>
      </c>
      <c r="Q33" s="57">
        <f t="shared" si="24"/>
        <v>4.7163955725372597</v>
      </c>
      <c r="R33" s="57">
        <f t="shared" si="24"/>
        <v>4.7163955725372597</v>
      </c>
      <c r="S33" s="57">
        <f t="shared" si="24"/>
        <v>4.7163955725372597</v>
      </c>
      <c r="T33" s="57">
        <f t="shared" si="24"/>
        <v>4.7163955725372597</v>
      </c>
      <c r="U33" s="57">
        <f t="shared" si="24"/>
        <v>4.7163955725372597</v>
      </c>
      <c r="V33" s="57">
        <f t="shared" si="24"/>
        <v>4.7163955725372597</v>
      </c>
      <c r="W33" s="57">
        <f t="shared" si="24"/>
        <v>4.7163955725372597</v>
      </c>
      <c r="X33" s="57">
        <f t="shared" si="24"/>
        <v>4.7163955725372597</v>
      </c>
      <c r="Y33" s="57">
        <f t="shared" si="24"/>
        <v>4.7163955725372597</v>
      </c>
      <c r="Z33" s="57">
        <f t="shared" si="24"/>
        <v>4.7163955725372597</v>
      </c>
      <c r="AA33" s="57">
        <f t="shared" si="24"/>
        <v>4.7163955725372597</v>
      </c>
      <c r="AB33" s="57">
        <f t="shared" si="24"/>
        <v>4.7163955725372597</v>
      </c>
      <c r="AC33" s="57">
        <f t="shared" si="24"/>
        <v>4.7163955725372597</v>
      </c>
      <c r="AD33" s="57">
        <f t="shared" si="24"/>
        <v>4.7163955725372597</v>
      </c>
      <c r="AE33" s="57">
        <f t="shared" si="24"/>
        <v>4.7163955725372597</v>
      </c>
      <c r="AF33" s="57">
        <f t="shared" si="24"/>
        <v>4.7163955725372597</v>
      </c>
      <c r="AG33" s="57">
        <f t="shared" si="24"/>
        <v>4.7163955725372597</v>
      </c>
      <c r="AH33" s="57">
        <f t="shared" si="24"/>
        <v>4.7163955725372597</v>
      </c>
      <c r="AI33" s="57">
        <f t="shared" si="24"/>
        <v>4.7163955725372597</v>
      </c>
      <c r="AJ33" s="57">
        <f t="shared" si="24"/>
        <v>4.7163955725372597</v>
      </c>
      <c r="AK33" s="57">
        <f t="shared" si="24"/>
        <v>4.7163955725372597</v>
      </c>
      <c r="AL33" s="57">
        <f t="shared" si="24"/>
        <v>4.7163955725372597</v>
      </c>
      <c r="AM33" s="57">
        <f t="shared" si="24"/>
        <v>4.7163955725372597</v>
      </c>
      <c r="AN33" s="57">
        <f t="shared" si="24"/>
        <v>4.7163955725372597</v>
      </c>
      <c r="AO33" s="57">
        <f t="shared" si="24"/>
        <v>4.7163955725372597</v>
      </c>
      <c r="AP33" s="57">
        <f t="shared" si="24"/>
        <v>4.7163955725372597</v>
      </c>
      <c r="AQ33" s="57">
        <f t="shared" si="24"/>
        <v>4.7163955725372597</v>
      </c>
      <c r="AR33" s="57">
        <f t="shared" si="24"/>
        <v>4.7163955725372597</v>
      </c>
      <c r="AS33" s="57">
        <f t="shared" si="24"/>
        <v>4.7163955725372597</v>
      </c>
      <c r="AT33" s="57">
        <f t="shared" si="24"/>
        <v>4.7163955725372597</v>
      </c>
      <c r="AU33" s="57">
        <f t="shared" si="24"/>
        <v>4.7163955725372597</v>
      </c>
      <c r="AV33" s="57">
        <f t="shared" si="24"/>
        <v>4.7163955725372597</v>
      </c>
      <c r="AW33" s="57">
        <f t="shared" si="24"/>
        <v>4.7163955725372597</v>
      </c>
      <c r="AX33" s="57">
        <f t="shared" si="24"/>
        <v>4.7163955725372597</v>
      </c>
      <c r="AY33" s="57">
        <f t="shared" si="24"/>
        <v>4.7163955725372597</v>
      </c>
      <c r="AZ33" s="57">
        <f t="shared" si="24"/>
        <v>4.7163955725372597</v>
      </c>
      <c r="BA33" s="57">
        <f t="shared" si="24"/>
        <v>4.7163955725372597</v>
      </c>
      <c r="BB33" s="57">
        <f t="shared" si="24"/>
        <v>4.7163955725372597</v>
      </c>
      <c r="BC33" s="57">
        <f t="shared" si="24"/>
        <v>4.7163955725372597</v>
      </c>
      <c r="BD33" s="57">
        <f t="shared" si="24"/>
        <v>4.7163955725372597</v>
      </c>
      <c r="BE33" s="57">
        <f t="shared" si="24"/>
        <v>4.7163955725372597</v>
      </c>
      <c r="BF33" s="57">
        <f t="shared" si="24"/>
        <v>4.7163955725372597</v>
      </c>
      <c r="BG33" s="57">
        <f t="shared" si="24"/>
        <v>4.7163955725372597</v>
      </c>
      <c r="BH33" s="57">
        <f t="shared" si="24"/>
        <v>4.7163955725372597</v>
      </c>
      <c r="BI33" s="57">
        <f t="shared" si="24"/>
        <v>4.7163955725372597</v>
      </c>
      <c r="BJ33" s="57">
        <f t="shared" si="24"/>
        <v>4.7163955725372597</v>
      </c>
      <c r="BK33" s="57">
        <f t="shared" si="24"/>
        <v>4.7163955725372597</v>
      </c>
      <c r="BL33" s="57">
        <f t="shared" si="24"/>
        <v>4.7163955725372597</v>
      </c>
      <c r="BM33" s="57">
        <f t="shared" si="24"/>
        <v>4.7163955725372597</v>
      </c>
      <c r="BN33" s="57">
        <f t="shared" si="24"/>
        <v>4.7163955725372597</v>
      </c>
      <c r="BO33" s="57">
        <f t="shared" si="24"/>
        <v>4.7163955725372597</v>
      </c>
      <c r="BP33" s="57">
        <f t="shared" si="24"/>
        <v>4.7163955725372597</v>
      </c>
      <c r="BQ33" s="57">
        <f t="shared" si="24"/>
        <v>4.7163955725372597</v>
      </c>
      <c r="BR33" s="57">
        <f t="shared" ref="BR33:BX33" si="25">BQ33</f>
        <v>4.7163955725372597</v>
      </c>
      <c r="BS33" s="57">
        <f t="shared" si="25"/>
        <v>4.7163955725372597</v>
      </c>
      <c r="BT33" s="57">
        <f t="shared" si="25"/>
        <v>4.7163955725372597</v>
      </c>
      <c r="BU33" s="57">
        <f t="shared" si="25"/>
        <v>4.7163955725372597</v>
      </c>
      <c r="BV33" s="57">
        <f t="shared" si="25"/>
        <v>4.7163955725372597</v>
      </c>
      <c r="BW33" s="57">
        <f t="shared" si="25"/>
        <v>4.7163955725372597</v>
      </c>
      <c r="BX33" s="57">
        <f t="shared" si="25"/>
        <v>4.7163955725372597</v>
      </c>
      <c r="BY33" s="92"/>
      <c r="BZ33" s="2"/>
    </row>
    <row r="34" spans="1:89" ht="35.4" customHeight="1" x14ac:dyDescent="0.3">
      <c r="A34" s="51" t="s">
        <v>109</v>
      </c>
      <c r="B34" s="9"/>
      <c r="C34" s="61"/>
      <c r="D34" s="60">
        <v>21411768</v>
      </c>
      <c r="E34" s="60">
        <f>(D34*(1+(E33/100)))-E32</f>
        <v>21412386.677953951</v>
      </c>
      <c r="F34" s="60">
        <f t="shared" ref="F34:BP34" si="26">(E34*(1+(F33/100)))-F32</f>
        <v>21414469.535207532</v>
      </c>
      <c r="G34" s="60">
        <f t="shared" si="26"/>
        <v>21425230.628248401</v>
      </c>
      <c r="H34" s="60">
        <f t="shared" si="26"/>
        <v>21557590.296905488</v>
      </c>
      <c r="I34" s="60">
        <f t="shared" si="26"/>
        <v>21885084.233762428</v>
      </c>
      <c r="J34" s="60">
        <f t="shared" si="26"/>
        <v>22227003.056781068</v>
      </c>
      <c r="K34" s="60">
        <f t="shared" si="26"/>
        <v>22574279.173829649</v>
      </c>
      <c r="L34" s="60">
        <f t="shared" si="26"/>
        <v>22912686.208763614</v>
      </c>
      <c r="M34" s="60">
        <f t="shared" si="26"/>
        <v>23187960.890169729</v>
      </c>
      <c r="N34" s="60">
        <f t="shared" si="26"/>
        <v>23760596.453760102</v>
      </c>
      <c r="O34" s="60">
        <f t="shared" si="26"/>
        <v>24367855.301984429</v>
      </c>
      <c r="P34" s="60">
        <f t="shared" si="26"/>
        <v>24985265.220836755</v>
      </c>
      <c r="Q34" s="60">
        <f t="shared" si="26"/>
        <v>25468892.084299706</v>
      </c>
      <c r="R34" s="60">
        <f t="shared" si="26"/>
        <v>26187230.806330755</v>
      </c>
      <c r="S34" s="60">
        <f t="shared" si="26"/>
        <v>26922058.385185998</v>
      </c>
      <c r="T34" s="60">
        <f t="shared" si="26"/>
        <v>27724385.711674999</v>
      </c>
      <c r="U34" s="60">
        <f t="shared" si="26"/>
        <v>28547719.619875319</v>
      </c>
      <c r="V34" s="60">
        <f t="shared" si="26"/>
        <v>29444434.045786221</v>
      </c>
      <c r="W34" s="60">
        <f t="shared" si="26"/>
        <v>30367244.713104077</v>
      </c>
      <c r="X34" s="60">
        <f t="shared" si="26"/>
        <v>31316799.108727857</v>
      </c>
      <c r="Y34" s="60">
        <f t="shared" si="26"/>
        <v>32293754.249390874</v>
      </c>
      <c r="Z34" s="60">
        <f t="shared" si="26"/>
        <v>33298776.374510601</v>
      </c>
      <c r="AA34" s="60">
        <f t="shared" si="26"/>
        <v>34205336.84316586</v>
      </c>
      <c r="AB34" s="60">
        <f t="shared" si="26"/>
        <v>34809315.41722478</v>
      </c>
      <c r="AC34" s="60">
        <f t="shared" si="26"/>
        <v>35235598.973312601</v>
      </c>
      <c r="AD34" s="60">
        <f t="shared" si="26"/>
        <v>35458814.578005224</v>
      </c>
      <c r="AE34" s="60">
        <f t="shared" si="26"/>
        <v>34943773.422611117</v>
      </c>
      <c r="AF34" s="60">
        <f t="shared" si="26"/>
        <v>34514510.506444246</v>
      </c>
      <c r="AG34" s="60">
        <f t="shared" si="26"/>
        <v>34185837.118747935</v>
      </c>
      <c r="AH34" s="60">
        <f t="shared" si="26"/>
        <v>34188517.042290807</v>
      </c>
      <c r="AI34" s="60">
        <f t="shared" si="26"/>
        <v>34602758.567314342</v>
      </c>
      <c r="AJ34" s="60">
        <f t="shared" si="26"/>
        <v>34929394.497286715</v>
      </c>
      <c r="AK34" s="60">
        <f t="shared" si="26"/>
        <v>35220003.271864384</v>
      </c>
      <c r="AL34" s="60">
        <f t="shared" si="26"/>
        <v>35480031.608911462</v>
      </c>
      <c r="AM34" s="60">
        <f t="shared" si="26"/>
        <v>35512118.834022865</v>
      </c>
      <c r="AN34" s="60">
        <f t="shared" si="26"/>
        <v>35486607.981035531</v>
      </c>
      <c r="AO34" s="60">
        <f t="shared" si="26"/>
        <v>35398653.586462006</v>
      </c>
      <c r="AP34" s="60">
        <f t="shared" si="26"/>
        <v>35243104.982459828</v>
      </c>
      <c r="AQ34" s="60">
        <f t="shared" si="26"/>
        <v>35014489.140788801</v>
      </c>
      <c r="AR34" s="60">
        <f t="shared" si="26"/>
        <v>35244845.911866233</v>
      </c>
      <c r="AS34" s="60">
        <f t="shared" si="26"/>
        <v>35440752.795578614</v>
      </c>
      <c r="AT34" s="60">
        <f t="shared" si="26"/>
        <v>35641701.598433688</v>
      </c>
      <c r="AU34" s="60">
        <f t="shared" si="26"/>
        <v>35805460.42801562</v>
      </c>
      <c r="AV34" s="60">
        <f t="shared" si="26"/>
        <v>35922298.896627523</v>
      </c>
      <c r="AW34" s="60">
        <f t="shared" si="26"/>
        <v>36001550.57187631</v>
      </c>
      <c r="AX34" s="60">
        <f t="shared" si="26"/>
        <v>36026376.024419136</v>
      </c>
      <c r="AY34" s="60">
        <f t="shared" si="26"/>
        <v>35992113.508577012</v>
      </c>
      <c r="AZ34" s="60">
        <f t="shared" si="26"/>
        <v>35893805.968033358</v>
      </c>
      <c r="BA34" s="60">
        <f t="shared" si="26"/>
        <v>35726184.390675716</v>
      </c>
      <c r="BB34" s="60">
        <f t="shared" si="26"/>
        <v>35483650.28052751</v>
      </c>
      <c r="BC34" s="60">
        <f t="shared" si="26"/>
        <v>35160257.201604076</v>
      </c>
      <c r="BD34" s="60">
        <f t="shared" si="26"/>
        <v>34749691.346269839</v>
      </c>
      <c r="BE34" s="60">
        <f t="shared" si="26"/>
        <v>34245251.078305498</v>
      </c>
      <c r="BF34" s="60">
        <f t="shared" si="26"/>
        <v>33639825.398409329</v>
      </c>
      <c r="BG34" s="60">
        <f t="shared" si="26"/>
        <v>32925871.277250241</v>
      </c>
      <c r="BH34" s="60">
        <f t="shared" si="26"/>
        <v>32095389.798455313</v>
      </c>
      <c r="BI34" s="58">
        <f t="shared" si="26"/>
        <v>31274210.866029352</v>
      </c>
      <c r="BJ34" s="60">
        <f t="shared" si="26"/>
        <v>30169654.872694444</v>
      </c>
      <c r="BK34" s="60">
        <f t="shared" si="26"/>
        <v>28931188.97528524</v>
      </c>
      <c r="BL34" s="58">
        <f t="shared" si="26"/>
        <v>27469530.859170578</v>
      </c>
      <c r="BM34" s="60">
        <f t="shared" si="26"/>
        <v>25896661.407078318</v>
      </c>
      <c r="BN34" s="60">
        <f t="shared" si="26"/>
        <v>24121639.911954645</v>
      </c>
      <c r="BO34" s="58">
        <f t="shared" si="26"/>
        <v>22180535.073544398</v>
      </c>
      <c r="BP34" s="60">
        <f t="shared" si="26"/>
        <v>20103172.799928177</v>
      </c>
      <c r="BQ34" s="60">
        <f t="shared" ref="BQ34:BX34" si="27">(BP34*(1+(BQ33/100)))-BQ32</f>
        <v>17760493.934378508</v>
      </c>
      <c r="BR34" s="58">
        <f t="shared" si="27"/>
        <v>15884879.720659137</v>
      </c>
      <c r="BS34" s="60">
        <f t="shared" si="27"/>
        <v>13749499.101226728</v>
      </c>
      <c r="BT34" s="60">
        <f t="shared" si="27"/>
        <v>11714462.156025823</v>
      </c>
      <c r="BU34" s="58">
        <f t="shared" si="27"/>
        <v>9486797.3913386837</v>
      </c>
      <c r="BV34" s="60">
        <f t="shared" si="27"/>
        <v>7053938.9407989737</v>
      </c>
      <c r="BW34" s="60">
        <f t="shared" si="27"/>
        <v>3673550.703094705</v>
      </c>
      <c r="BX34" s="72">
        <f t="shared" si="27"/>
        <v>2.668940762989223</v>
      </c>
      <c r="BY34" s="92"/>
      <c r="BZ34" s="2"/>
    </row>
    <row r="35" spans="1:89" ht="35.4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89" ht="35.4" customHeight="1" x14ac:dyDescent="0.3">
      <c r="A36" s="13" t="s">
        <v>152</v>
      </c>
    </row>
    <row r="37" spans="1:89" ht="35.4" customHeight="1" x14ac:dyDescent="0.3">
      <c r="A37" s="15" t="s">
        <v>6</v>
      </c>
      <c r="B37" s="13"/>
    </row>
    <row r="38" spans="1:89" ht="54" customHeight="1" x14ac:dyDescent="0.3">
      <c r="A38" s="16" t="s">
        <v>153</v>
      </c>
      <c r="B38" s="16"/>
      <c r="C38" s="4"/>
      <c r="D38" s="5" t="s">
        <v>7</v>
      </c>
      <c r="E38" s="16" t="s">
        <v>8</v>
      </c>
      <c r="F38" s="16" t="s">
        <v>9</v>
      </c>
      <c r="G38" s="16" t="s">
        <v>10</v>
      </c>
      <c r="H38" s="16" t="s">
        <v>11</v>
      </c>
      <c r="I38" s="16" t="s">
        <v>12</v>
      </c>
      <c r="J38" s="16" t="s">
        <v>13</v>
      </c>
      <c r="K38" s="16" t="s">
        <v>14</v>
      </c>
      <c r="L38" s="16" t="s">
        <v>15</v>
      </c>
      <c r="M38" s="16" t="s">
        <v>16</v>
      </c>
      <c r="N38" s="16" t="s">
        <v>17</v>
      </c>
      <c r="O38" s="16" t="s">
        <v>18</v>
      </c>
      <c r="P38" s="16" t="s">
        <v>19</v>
      </c>
      <c r="Q38" s="17" t="s">
        <v>20</v>
      </c>
      <c r="R38" s="16" t="s">
        <v>21</v>
      </c>
      <c r="S38" s="16" t="s">
        <v>22</v>
      </c>
      <c r="T38" s="16" t="s">
        <v>23</v>
      </c>
      <c r="U38" s="16" t="s">
        <v>24</v>
      </c>
      <c r="V38" s="16" t="s">
        <v>25</v>
      </c>
      <c r="W38" s="16" t="s">
        <v>26</v>
      </c>
      <c r="X38" s="16" t="s">
        <v>27</v>
      </c>
      <c r="Y38" s="16" t="s">
        <v>28</v>
      </c>
      <c r="Z38" s="16" t="s">
        <v>29</v>
      </c>
      <c r="AA38" s="16" t="s">
        <v>30</v>
      </c>
      <c r="AB38" s="16" t="s">
        <v>31</v>
      </c>
      <c r="AC38" s="16" t="s">
        <v>32</v>
      </c>
      <c r="AD38" s="16" t="s">
        <v>33</v>
      </c>
      <c r="AE38" s="16" t="s">
        <v>34</v>
      </c>
      <c r="AF38" s="16" t="s">
        <v>35</v>
      </c>
      <c r="AG38" s="16" t="s">
        <v>36</v>
      </c>
      <c r="AH38" s="16" t="s">
        <v>37</v>
      </c>
      <c r="AI38" s="16" t="s">
        <v>38</v>
      </c>
      <c r="AJ38" s="16" t="s">
        <v>39</v>
      </c>
      <c r="AK38" s="16" t="s">
        <v>40</v>
      </c>
      <c r="AL38" s="16" t="s">
        <v>41</v>
      </c>
      <c r="AM38" s="16" t="s">
        <v>42</v>
      </c>
      <c r="AN38" s="16" t="s">
        <v>43</v>
      </c>
      <c r="AO38" s="16" t="s">
        <v>44</v>
      </c>
      <c r="AP38" s="16" t="s">
        <v>45</v>
      </c>
      <c r="AQ38" s="16" t="s">
        <v>46</v>
      </c>
      <c r="AR38" s="16" t="s">
        <v>47</v>
      </c>
      <c r="AS38" s="16" t="s">
        <v>48</v>
      </c>
      <c r="AT38" s="16" t="s">
        <v>49</v>
      </c>
      <c r="AU38" s="16" t="s">
        <v>50</v>
      </c>
      <c r="AV38" s="16" t="s">
        <v>51</v>
      </c>
      <c r="AW38" s="16" t="s">
        <v>52</v>
      </c>
      <c r="AX38" s="16" t="s">
        <v>53</v>
      </c>
      <c r="AY38" s="16" t="s">
        <v>54</v>
      </c>
      <c r="AZ38" s="16" t="s">
        <v>55</v>
      </c>
      <c r="BA38" s="16" t="s">
        <v>56</v>
      </c>
      <c r="BB38" s="16" t="s">
        <v>57</v>
      </c>
      <c r="BC38" s="16" t="s">
        <v>58</v>
      </c>
      <c r="BD38" s="16" t="s">
        <v>59</v>
      </c>
      <c r="BE38" s="16" t="s">
        <v>60</v>
      </c>
      <c r="BF38" s="16" t="s">
        <v>61</v>
      </c>
      <c r="BG38" s="16" t="s">
        <v>62</v>
      </c>
      <c r="BH38" s="16" t="s">
        <v>63</v>
      </c>
      <c r="BI38" s="16" t="s">
        <v>64</v>
      </c>
      <c r="BJ38" s="16" t="s">
        <v>65</v>
      </c>
      <c r="BK38" s="16" t="s">
        <v>66</v>
      </c>
      <c r="BL38" s="16" t="s">
        <v>67</v>
      </c>
      <c r="BM38" s="16" t="s">
        <v>68</v>
      </c>
      <c r="BN38" s="16" t="s">
        <v>69</v>
      </c>
      <c r="BO38" s="16" t="s">
        <v>70</v>
      </c>
      <c r="BP38" s="16" t="s">
        <v>71</v>
      </c>
      <c r="BQ38" s="16" t="s">
        <v>72</v>
      </c>
      <c r="BR38" s="16" t="s">
        <v>73</v>
      </c>
      <c r="BS38" s="16" t="s">
        <v>74</v>
      </c>
      <c r="BT38" s="16" t="s">
        <v>75</v>
      </c>
      <c r="BU38" s="16" t="s">
        <v>76</v>
      </c>
      <c r="BV38" s="16" t="s">
        <v>77</v>
      </c>
      <c r="BW38" s="16" t="s">
        <v>78</v>
      </c>
      <c r="BX38" s="16" t="s">
        <v>79</v>
      </c>
      <c r="BY38" s="16" t="s">
        <v>80</v>
      </c>
      <c r="BZ38" s="16" t="s">
        <v>81</v>
      </c>
      <c r="CA38" s="16" t="s">
        <v>82</v>
      </c>
      <c r="CB38" s="16" t="s">
        <v>83</v>
      </c>
      <c r="CC38" s="16" t="s">
        <v>84</v>
      </c>
      <c r="CD38" s="16" t="s">
        <v>85</v>
      </c>
      <c r="CE38" s="16" t="s">
        <v>86</v>
      </c>
      <c r="CF38" s="16" t="s">
        <v>87</v>
      </c>
      <c r="CG38" s="16" t="s">
        <v>88</v>
      </c>
      <c r="CH38" s="16" t="s">
        <v>89</v>
      </c>
      <c r="CI38" s="16" t="s">
        <v>90</v>
      </c>
      <c r="CJ38" s="16" t="s">
        <v>91</v>
      </c>
      <c r="CK38" s="16" t="s">
        <v>92</v>
      </c>
    </row>
    <row r="39" spans="1:89" ht="35.4" customHeight="1" x14ac:dyDescent="0.3">
      <c r="A39" s="18" t="s">
        <v>144</v>
      </c>
      <c r="B39" s="7" t="s">
        <v>93</v>
      </c>
      <c r="C39" s="4" t="s">
        <v>94</v>
      </c>
      <c r="D39" s="4">
        <f>SUM(M39:CK39)</f>
        <v>4993</v>
      </c>
      <c r="E39" s="4">
        <v>133</v>
      </c>
      <c r="F39" s="4">
        <v>131</v>
      </c>
      <c r="G39" s="4">
        <v>104</v>
      </c>
      <c r="H39" s="4">
        <v>105</v>
      </c>
      <c r="I39" s="4">
        <v>92</v>
      </c>
      <c r="J39" s="4">
        <v>84</v>
      </c>
      <c r="K39" s="4">
        <v>84</v>
      </c>
      <c r="L39" s="4">
        <v>92</v>
      </c>
      <c r="M39" s="4">
        <v>92</v>
      </c>
      <c r="N39" s="4">
        <v>92</v>
      </c>
      <c r="O39" s="4">
        <v>91</v>
      </c>
      <c r="P39" s="4">
        <v>91</v>
      </c>
      <c r="Q39" s="17">
        <v>92</v>
      </c>
      <c r="R39" s="4">
        <v>91</v>
      </c>
      <c r="S39" s="4">
        <v>94</v>
      </c>
      <c r="T39" s="4">
        <v>89</v>
      </c>
      <c r="U39" s="4">
        <v>87</v>
      </c>
      <c r="V39" s="4">
        <v>85</v>
      </c>
      <c r="W39" s="4">
        <v>85</v>
      </c>
      <c r="X39" s="4">
        <v>83</v>
      </c>
      <c r="Y39" s="4">
        <v>86</v>
      </c>
      <c r="Z39" s="4">
        <v>84</v>
      </c>
      <c r="AA39" s="4">
        <v>85</v>
      </c>
      <c r="AB39" s="4">
        <v>85</v>
      </c>
      <c r="AC39" s="4">
        <v>86</v>
      </c>
      <c r="AD39" s="4">
        <v>86</v>
      </c>
      <c r="AE39" s="4">
        <v>86</v>
      </c>
      <c r="AF39" s="4">
        <v>86</v>
      </c>
      <c r="AG39" s="4">
        <v>86</v>
      </c>
      <c r="AH39" s="4">
        <v>86</v>
      </c>
      <c r="AI39" s="4">
        <v>86</v>
      </c>
      <c r="AJ39" s="4">
        <v>86</v>
      </c>
      <c r="AK39" s="4">
        <v>86</v>
      </c>
      <c r="AL39" s="4">
        <v>86</v>
      </c>
      <c r="AM39" s="4">
        <v>78</v>
      </c>
      <c r="AN39" s="4">
        <v>78</v>
      </c>
      <c r="AO39" s="4">
        <v>78</v>
      </c>
      <c r="AP39" s="4">
        <v>78</v>
      </c>
      <c r="AQ39" s="4">
        <v>78</v>
      </c>
      <c r="AR39" s="4">
        <v>76</v>
      </c>
      <c r="AS39" s="4">
        <v>71</v>
      </c>
      <c r="AT39" s="4">
        <v>71</v>
      </c>
      <c r="AU39" s="4">
        <v>71</v>
      </c>
      <c r="AV39" s="4">
        <v>71</v>
      </c>
      <c r="AW39" s="4">
        <v>71</v>
      </c>
      <c r="AX39" s="4">
        <v>71</v>
      </c>
      <c r="AY39" s="4">
        <v>71</v>
      </c>
      <c r="AZ39" s="4">
        <v>71</v>
      </c>
      <c r="BA39" s="4">
        <v>68</v>
      </c>
      <c r="BB39" s="4">
        <v>68</v>
      </c>
      <c r="BC39" s="4">
        <v>60</v>
      </c>
      <c r="BD39" s="4">
        <v>60</v>
      </c>
      <c r="BE39" s="4">
        <v>60</v>
      </c>
      <c r="BF39" s="4">
        <v>60</v>
      </c>
      <c r="BG39" s="4">
        <v>60</v>
      </c>
      <c r="BH39" s="4">
        <v>60</v>
      </c>
      <c r="BI39" s="4">
        <v>60</v>
      </c>
      <c r="BJ39" s="4">
        <v>60</v>
      </c>
      <c r="BK39" s="4">
        <v>60</v>
      </c>
      <c r="BL39" s="4">
        <v>60</v>
      </c>
      <c r="BM39" s="4">
        <v>60</v>
      </c>
      <c r="BN39" s="4">
        <v>60</v>
      </c>
      <c r="BO39" s="4">
        <v>60</v>
      </c>
      <c r="BP39" s="4">
        <v>60</v>
      </c>
      <c r="BQ39" s="4">
        <v>60</v>
      </c>
      <c r="BR39" s="4">
        <v>60</v>
      </c>
      <c r="BS39" s="4">
        <v>60</v>
      </c>
      <c r="BT39" s="4">
        <v>60</v>
      </c>
      <c r="BU39" s="4">
        <v>60</v>
      </c>
      <c r="BV39" s="4">
        <v>60</v>
      </c>
      <c r="BW39" s="4">
        <v>60</v>
      </c>
      <c r="BX39" s="4">
        <v>60</v>
      </c>
      <c r="BY39" s="4">
        <v>60</v>
      </c>
      <c r="BZ39" s="4">
        <v>60</v>
      </c>
      <c r="CA39" s="4">
        <v>15</v>
      </c>
      <c r="CB39" s="4">
        <v>15</v>
      </c>
      <c r="CC39" s="4">
        <v>15</v>
      </c>
      <c r="CD39" s="4">
        <v>13</v>
      </c>
      <c r="CE39" s="4">
        <v>13</v>
      </c>
      <c r="CF39" s="4">
        <v>8</v>
      </c>
      <c r="CG39" s="4">
        <v>8</v>
      </c>
      <c r="CH39" s="4">
        <v>8</v>
      </c>
      <c r="CI39" s="4">
        <v>8</v>
      </c>
      <c r="CJ39" s="4">
        <v>8</v>
      </c>
      <c r="CK39" s="4">
        <v>0</v>
      </c>
    </row>
    <row r="40" spans="1:89" ht="35.4" customHeight="1" x14ac:dyDescent="0.3">
      <c r="A40" s="4" t="s">
        <v>95</v>
      </c>
      <c r="B40" s="4" t="s">
        <v>96</v>
      </c>
      <c r="C40" s="4" t="s">
        <v>97</v>
      </c>
      <c r="D40" s="4"/>
      <c r="E40" s="4">
        <v>1.6</v>
      </c>
      <c r="F40" s="4">
        <v>1.6</v>
      </c>
      <c r="G40" s="4">
        <v>1.6</v>
      </c>
      <c r="H40" s="4">
        <v>1.6</v>
      </c>
      <c r="I40" s="4">
        <v>1.6</v>
      </c>
      <c r="J40" s="4">
        <v>1.6</v>
      </c>
      <c r="K40" s="4">
        <v>1.6</v>
      </c>
      <c r="L40" s="4">
        <v>1.6</v>
      </c>
      <c r="M40" s="4">
        <v>1.6</v>
      </c>
      <c r="N40" s="4">
        <v>1.6</v>
      </c>
      <c r="O40" s="4">
        <v>1.6</v>
      </c>
      <c r="P40" s="4">
        <v>1.6</v>
      </c>
      <c r="Q40" s="17">
        <v>1.6</v>
      </c>
      <c r="R40" s="4">
        <v>1.6</v>
      </c>
      <c r="S40" s="4">
        <v>1.6</v>
      </c>
      <c r="T40" s="4">
        <v>1.6</v>
      </c>
      <c r="U40" s="4">
        <v>1.6</v>
      </c>
      <c r="V40" s="4">
        <v>1.6</v>
      </c>
      <c r="W40" s="4">
        <v>1.6</v>
      </c>
      <c r="X40" s="4">
        <v>1.6</v>
      </c>
      <c r="Y40" s="4">
        <v>1.6</v>
      </c>
      <c r="Z40" s="4">
        <v>1.6</v>
      </c>
      <c r="AA40" s="4">
        <v>1.6</v>
      </c>
      <c r="AB40" s="4">
        <v>1.6</v>
      </c>
      <c r="AC40" s="4">
        <v>1.6</v>
      </c>
      <c r="AD40" s="4">
        <v>1.6</v>
      </c>
      <c r="AE40" s="4">
        <v>1.6</v>
      </c>
      <c r="AF40" s="4">
        <v>1.6</v>
      </c>
      <c r="AG40" s="4">
        <v>1.6</v>
      </c>
      <c r="AH40" s="4">
        <v>1.6</v>
      </c>
      <c r="AI40" s="4">
        <v>1.6</v>
      </c>
      <c r="AJ40" s="4">
        <v>1.6</v>
      </c>
      <c r="AK40" s="4">
        <v>1.6</v>
      </c>
      <c r="AL40" s="4">
        <v>1.6</v>
      </c>
      <c r="AM40" s="4">
        <v>1.6</v>
      </c>
      <c r="AN40" s="4">
        <v>1.6</v>
      </c>
      <c r="AO40" s="4">
        <v>1.6</v>
      </c>
      <c r="AP40" s="4">
        <v>1.6</v>
      </c>
      <c r="AQ40" s="4">
        <v>1.6</v>
      </c>
      <c r="AR40" s="4">
        <v>1.6</v>
      </c>
      <c r="AS40" s="4">
        <v>1.6</v>
      </c>
      <c r="AT40" s="4">
        <v>1.6</v>
      </c>
      <c r="AU40" s="4">
        <v>1.6</v>
      </c>
      <c r="AV40" s="4">
        <v>1.6</v>
      </c>
      <c r="AW40" s="4">
        <v>1.6</v>
      </c>
      <c r="AX40" s="4">
        <v>1.6</v>
      </c>
      <c r="AY40" s="4">
        <v>1.6</v>
      </c>
      <c r="AZ40" s="4">
        <v>1.6</v>
      </c>
      <c r="BA40" s="4">
        <v>1.6</v>
      </c>
      <c r="BB40" s="4">
        <v>1.6</v>
      </c>
      <c r="BC40" s="4">
        <v>1.6</v>
      </c>
      <c r="BD40" s="4">
        <v>1.6</v>
      </c>
      <c r="BE40" s="4">
        <v>1.6</v>
      </c>
      <c r="BF40" s="4">
        <v>1.6</v>
      </c>
      <c r="BG40" s="4">
        <v>1.6</v>
      </c>
      <c r="BH40" s="4">
        <v>1.6</v>
      </c>
      <c r="BI40" s="4">
        <v>1.6</v>
      </c>
      <c r="BJ40" s="4">
        <v>1.6</v>
      </c>
      <c r="BK40" s="4">
        <v>1.6</v>
      </c>
      <c r="BL40" s="4">
        <v>1.6</v>
      </c>
      <c r="BM40" s="4">
        <v>1.6</v>
      </c>
      <c r="BN40" s="4">
        <v>1.6</v>
      </c>
      <c r="BO40" s="4">
        <v>1.6</v>
      </c>
      <c r="BP40" s="4">
        <v>1.6</v>
      </c>
      <c r="BQ40" s="4">
        <v>1.6</v>
      </c>
      <c r="BR40" s="4">
        <v>1.6</v>
      </c>
      <c r="BS40" s="4">
        <v>1.6</v>
      </c>
      <c r="BT40" s="4">
        <v>1.6</v>
      </c>
      <c r="BU40" s="4">
        <v>1.6</v>
      </c>
      <c r="BV40" s="4">
        <v>1.6</v>
      </c>
      <c r="BW40" s="4">
        <v>1.6</v>
      </c>
      <c r="BX40" s="4">
        <v>1.6</v>
      </c>
      <c r="BY40" s="4">
        <v>1.6</v>
      </c>
      <c r="BZ40" s="4">
        <v>1.6</v>
      </c>
      <c r="CA40" s="4">
        <v>1.6</v>
      </c>
      <c r="CB40" s="4">
        <v>1.6</v>
      </c>
      <c r="CC40" s="4">
        <v>1.6</v>
      </c>
      <c r="CD40" s="4">
        <v>1.6</v>
      </c>
      <c r="CE40" s="4">
        <v>1.6</v>
      </c>
      <c r="CF40" s="4">
        <v>1.6</v>
      </c>
      <c r="CG40" s="4">
        <v>1.6</v>
      </c>
      <c r="CH40" s="4">
        <v>1.6</v>
      </c>
      <c r="CI40" s="4">
        <v>1.6</v>
      </c>
      <c r="CJ40" s="4">
        <v>1.6</v>
      </c>
      <c r="CK40" s="4">
        <v>1.6</v>
      </c>
    </row>
    <row r="41" spans="1:89" ht="35.4" customHeight="1" x14ac:dyDescent="0.3">
      <c r="A41" s="4" t="s">
        <v>98</v>
      </c>
      <c r="B41" s="7" t="s">
        <v>99</v>
      </c>
      <c r="C41" s="4" t="s">
        <v>100</v>
      </c>
      <c r="D41" s="4">
        <f>SUM(M41:CK41)</f>
        <v>9826</v>
      </c>
      <c r="E41" s="4">
        <v>135</v>
      </c>
      <c r="F41" s="4">
        <v>135</v>
      </c>
      <c r="G41" s="4">
        <v>110</v>
      </c>
      <c r="H41" s="4">
        <v>112</v>
      </c>
      <c r="I41" s="4">
        <v>99</v>
      </c>
      <c r="J41" s="4">
        <v>92</v>
      </c>
      <c r="K41" s="4">
        <v>93</v>
      </c>
      <c r="L41" s="4">
        <v>104</v>
      </c>
      <c r="M41" s="4">
        <v>106</v>
      </c>
      <c r="N41" s="4">
        <v>107</v>
      </c>
      <c r="O41" s="4">
        <v>109</v>
      </c>
      <c r="P41" s="4">
        <v>111</v>
      </c>
      <c r="Q41" s="17">
        <v>113</v>
      </c>
      <c r="R41" s="4">
        <v>114</v>
      </c>
      <c r="S41" s="4">
        <v>120</v>
      </c>
      <c r="T41" s="4">
        <v>115</v>
      </c>
      <c r="U41" s="4">
        <v>114</v>
      </c>
      <c r="V41" s="4">
        <v>113</v>
      </c>
      <c r="W41" s="4">
        <v>114</v>
      </c>
      <c r="X41" s="4">
        <v>115</v>
      </c>
      <c r="Y41" s="4">
        <v>119</v>
      </c>
      <c r="Z41" s="4">
        <v>119</v>
      </c>
      <c r="AA41" s="4">
        <v>122</v>
      </c>
      <c r="AB41" s="4">
        <v>124</v>
      </c>
      <c r="AC41" s="4">
        <v>128</v>
      </c>
      <c r="AD41" s="4">
        <v>130</v>
      </c>
      <c r="AE41" s="4">
        <v>132</v>
      </c>
      <c r="AF41" s="4">
        <v>134</v>
      </c>
      <c r="AG41" s="4">
        <v>136</v>
      </c>
      <c r="AH41" s="4">
        <v>138</v>
      </c>
      <c r="AI41" s="4">
        <v>140</v>
      </c>
      <c r="AJ41" s="4">
        <v>142</v>
      </c>
      <c r="AK41" s="4">
        <v>145</v>
      </c>
      <c r="AL41" s="4">
        <v>147</v>
      </c>
      <c r="AM41" s="4">
        <v>135</v>
      </c>
      <c r="AN41" s="4">
        <v>137</v>
      </c>
      <c r="AO41" s="4">
        <v>140</v>
      </c>
      <c r="AP41" s="4">
        <v>142</v>
      </c>
      <c r="AQ41" s="4">
        <v>144</v>
      </c>
      <c r="AR41" s="4">
        <v>144</v>
      </c>
      <c r="AS41" s="4">
        <v>135</v>
      </c>
      <c r="AT41" s="4">
        <v>138</v>
      </c>
      <c r="AU41" s="4">
        <v>140</v>
      </c>
      <c r="AV41" s="4">
        <v>142</v>
      </c>
      <c r="AW41" s="4">
        <v>144</v>
      </c>
      <c r="AX41" s="4">
        <v>147</v>
      </c>
      <c r="AY41" s="4">
        <v>149</v>
      </c>
      <c r="AZ41" s="4">
        <v>151</v>
      </c>
      <c r="BA41" s="4">
        <v>149</v>
      </c>
      <c r="BB41" s="4">
        <v>151</v>
      </c>
      <c r="BC41" s="4">
        <v>136</v>
      </c>
      <c r="BD41" s="4">
        <v>138</v>
      </c>
      <c r="BE41" s="4">
        <v>140</v>
      </c>
      <c r="BF41" s="4">
        <v>142</v>
      </c>
      <c r="BG41" s="4">
        <v>145</v>
      </c>
      <c r="BH41" s="4">
        <v>147</v>
      </c>
      <c r="BI41" s="4">
        <v>149</v>
      </c>
      <c r="BJ41" s="4">
        <v>152</v>
      </c>
      <c r="BK41" s="4">
        <v>154</v>
      </c>
      <c r="BL41" s="4">
        <v>157</v>
      </c>
      <c r="BM41" s="4">
        <v>159</v>
      </c>
      <c r="BN41" s="4">
        <v>162</v>
      </c>
      <c r="BO41" s="4">
        <v>164</v>
      </c>
      <c r="BP41" s="4">
        <v>167</v>
      </c>
      <c r="BQ41" s="4">
        <v>169</v>
      </c>
      <c r="BR41" s="4">
        <v>172</v>
      </c>
      <c r="BS41" s="4">
        <v>175</v>
      </c>
      <c r="BT41" s="4">
        <v>178</v>
      </c>
      <c r="BU41" s="4">
        <v>181</v>
      </c>
      <c r="BV41" s="4">
        <v>183</v>
      </c>
      <c r="BW41" s="4">
        <v>186</v>
      </c>
      <c r="BX41" s="4">
        <v>189</v>
      </c>
      <c r="BY41" s="4">
        <v>192</v>
      </c>
      <c r="BZ41" s="4">
        <v>195</v>
      </c>
      <c r="CA41" s="4">
        <v>50</v>
      </c>
      <c r="CB41" s="4">
        <v>51</v>
      </c>
      <c r="CC41" s="4">
        <v>51</v>
      </c>
      <c r="CD41" s="4">
        <v>46</v>
      </c>
      <c r="CE41" s="4">
        <v>47</v>
      </c>
      <c r="CF41" s="4">
        <v>30</v>
      </c>
      <c r="CG41" s="4">
        <v>30</v>
      </c>
      <c r="CH41" s="4">
        <v>31</v>
      </c>
      <c r="CI41" s="4">
        <v>31</v>
      </c>
      <c r="CJ41" s="4">
        <v>32</v>
      </c>
      <c r="CK41" s="4">
        <v>0</v>
      </c>
    </row>
    <row r="42" spans="1:89" ht="35.4" customHeight="1" x14ac:dyDescent="0.3">
      <c r="A42" s="4" t="s">
        <v>101</v>
      </c>
      <c r="B42" s="4" t="s">
        <v>96</v>
      </c>
      <c r="C42" s="4" t="s">
        <v>97</v>
      </c>
      <c r="D42" s="4"/>
      <c r="E42" s="4">
        <v>1.97</v>
      </c>
      <c r="F42" s="4">
        <v>1.97</v>
      </c>
      <c r="G42" s="4">
        <v>1.97</v>
      </c>
      <c r="H42" s="4">
        <v>1.97</v>
      </c>
      <c r="I42" s="4">
        <v>1.97</v>
      </c>
      <c r="J42" s="4">
        <v>1.97</v>
      </c>
      <c r="K42" s="4">
        <v>1.97</v>
      </c>
      <c r="L42" s="4">
        <v>1.97</v>
      </c>
      <c r="M42" s="4">
        <v>1.97</v>
      </c>
      <c r="N42" s="4">
        <v>1.97</v>
      </c>
      <c r="O42" s="4">
        <v>1.97</v>
      </c>
      <c r="P42" s="4">
        <v>1.97</v>
      </c>
      <c r="Q42" s="17">
        <v>1.97</v>
      </c>
      <c r="R42" s="4">
        <v>1.97</v>
      </c>
      <c r="S42" s="4">
        <v>1.97</v>
      </c>
      <c r="T42" s="4">
        <v>1.97</v>
      </c>
      <c r="U42" s="4">
        <v>1.97</v>
      </c>
      <c r="V42" s="4">
        <v>1.97</v>
      </c>
      <c r="W42" s="4">
        <v>1.97</v>
      </c>
      <c r="X42" s="4">
        <v>1.97</v>
      </c>
      <c r="Y42" s="4">
        <v>1.97</v>
      </c>
      <c r="Z42" s="4">
        <v>1.97</v>
      </c>
      <c r="AA42" s="4">
        <v>1.97</v>
      </c>
      <c r="AB42" s="4">
        <v>1.97</v>
      </c>
      <c r="AC42" s="4">
        <v>1.97</v>
      </c>
      <c r="AD42" s="4">
        <v>1.97</v>
      </c>
      <c r="AE42" s="4">
        <v>1.97</v>
      </c>
      <c r="AF42" s="4">
        <v>1.97</v>
      </c>
      <c r="AG42" s="4">
        <v>1.97</v>
      </c>
      <c r="AH42" s="4">
        <v>1.97</v>
      </c>
      <c r="AI42" s="4">
        <v>1.97</v>
      </c>
      <c r="AJ42" s="4">
        <v>1.97</v>
      </c>
      <c r="AK42" s="4">
        <v>1.97</v>
      </c>
      <c r="AL42" s="4">
        <v>1.97</v>
      </c>
      <c r="AM42" s="4">
        <v>1.97</v>
      </c>
      <c r="AN42" s="4">
        <v>1.97</v>
      </c>
      <c r="AO42" s="4">
        <v>1.97</v>
      </c>
      <c r="AP42" s="4">
        <v>1.97</v>
      </c>
      <c r="AQ42" s="4">
        <v>1.97</v>
      </c>
      <c r="AR42" s="4">
        <v>1.97</v>
      </c>
      <c r="AS42" s="4">
        <v>1.97</v>
      </c>
      <c r="AT42" s="4">
        <v>1.97</v>
      </c>
      <c r="AU42" s="4">
        <v>1.97</v>
      </c>
      <c r="AV42" s="4">
        <v>1.97</v>
      </c>
      <c r="AW42" s="4">
        <v>1.97</v>
      </c>
      <c r="AX42" s="4">
        <v>1.97</v>
      </c>
      <c r="AY42" s="4">
        <v>1.97</v>
      </c>
      <c r="AZ42" s="4">
        <v>1.97</v>
      </c>
      <c r="BA42" s="4">
        <v>1.97</v>
      </c>
      <c r="BB42" s="4">
        <v>1.97</v>
      </c>
      <c r="BC42" s="4">
        <v>1.97</v>
      </c>
      <c r="BD42" s="4">
        <v>1.97</v>
      </c>
      <c r="BE42" s="4">
        <v>1.97</v>
      </c>
      <c r="BF42" s="4">
        <v>1.97</v>
      </c>
      <c r="BG42" s="4">
        <v>1.97</v>
      </c>
      <c r="BH42" s="4">
        <v>1.97</v>
      </c>
      <c r="BI42" s="4">
        <v>1.97</v>
      </c>
      <c r="BJ42" s="4">
        <v>1.97</v>
      </c>
      <c r="BK42" s="4">
        <v>1.97</v>
      </c>
      <c r="BL42" s="4">
        <v>1.97</v>
      </c>
      <c r="BM42" s="4">
        <v>1.97</v>
      </c>
      <c r="BN42" s="4">
        <v>1.97</v>
      </c>
      <c r="BO42" s="4">
        <v>1.97</v>
      </c>
      <c r="BP42" s="4">
        <v>1.97</v>
      </c>
      <c r="BQ42" s="4">
        <v>1.97</v>
      </c>
      <c r="BR42" s="4">
        <v>1.97</v>
      </c>
      <c r="BS42" s="4">
        <v>1.97</v>
      </c>
      <c r="BT42" s="4">
        <v>1.97</v>
      </c>
      <c r="BU42" s="4">
        <v>1.97</v>
      </c>
      <c r="BV42" s="4">
        <v>1.97</v>
      </c>
      <c r="BW42" s="4">
        <v>1.97</v>
      </c>
      <c r="BX42" s="4">
        <v>1.97</v>
      </c>
      <c r="BY42" s="4">
        <v>1.97</v>
      </c>
      <c r="BZ42" s="4">
        <v>1.97</v>
      </c>
      <c r="CA42" s="4">
        <v>1.97</v>
      </c>
      <c r="CB42" s="4">
        <v>1.97</v>
      </c>
      <c r="CC42" s="4">
        <v>1.97</v>
      </c>
      <c r="CD42" s="4">
        <v>1.97</v>
      </c>
      <c r="CE42" s="4">
        <v>1.97</v>
      </c>
      <c r="CF42" s="4">
        <v>1.97</v>
      </c>
      <c r="CG42" s="4">
        <v>1.97</v>
      </c>
      <c r="CH42" s="4">
        <v>1.97</v>
      </c>
      <c r="CI42" s="4">
        <v>1.97</v>
      </c>
      <c r="CJ42" s="4">
        <v>1.97</v>
      </c>
      <c r="CK42" s="4">
        <v>1.97</v>
      </c>
    </row>
    <row r="43" spans="1:89" ht="35.4" customHeight="1" x14ac:dyDescent="0.3">
      <c r="A43" s="4" t="s">
        <v>98</v>
      </c>
      <c r="B43" s="7" t="s">
        <v>102</v>
      </c>
      <c r="C43" s="4" t="s">
        <v>103</v>
      </c>
      <c r="D43" s="4">
        <f>SUM(M43:CK43)</f>
        <v>25820</v>
      </c>
      <c r="E43" s="4">
        <v>138</v>
      </c>
      <c r="F43" s="4">
        <v>140</v>
      </c>
      <c r="G43" s="4">
        <v>116</v>
      </c>
      <c r="H43" s="4">
        <v>121</v>
      </c>
      <c r="I43" s="4">
        <v>109</v>
      </c>
      <c r="J43" s="4">
        <v>104</v>
      </c>
      <c r="K43" s="4">
        <v>107</v>
      </c>
      <c r="L43" s="4">
        <v>122</v>
      </c>
      <c r="M43" s="4">
        <v>127</v>
      </c>
      <c r="N43" s="4">
        <v>131</v>
      </c>
      <c r="O43" s="4">
        <v>135</v>
      </c>
      <c r="P43" s="4">
        <v>140</v>
      </c>
      <c r="Q43" s="17">
        <v>146</v>
      </c>
      <c r="R43" s="4">
        <v>150</v>
      </c>
      <c r="S43" s="4">
        <v>160</v>
      </c>
      <c r="T43" s="4">
        <v>158</v>
      </c>
      <c r="U43" s="4">
        <v>159</v>
      </c>
      <c r="V43" s="4">
        <v>160</v>
      </c>
      <c r="W43" s="4">
        <v>166</v>
      </c>
      <c r="X43" s="4">
        <v>169</v>
      </c>
      <c r="Y43" s="4">
        <v>180</v>
      </c>
      <c r="Z43" s="4">
        <v>183</v>
      </c>
      <c r="AA43" s="4">
        <v>192</v>
      </c>
      <c r="AB43" s="4">
        <v>198</v>
      </c>
      <c r="AC43" s="4">
        <v>208</v>
      </c>
      <c r="AD43" s="4">
        <v>216</v>
      </c>
      <c r="AE43" s="4">
        <v>224</v>
      </c>
      <c r="AF43" s="4">
        <v>232</v>
      </c>
      <c r="AG43" s="4">
        <v>239</v>
      </c>
      <c r="AH43" s="4">
        <v>248</v>
      </c>
      <c r="AI43" s="4">
        <v>257</v>
      </c>
      <c r="AJ43" s="4">
        <v>266</v>
      </c>
      <c r="AK43" s="4">
        <v>275</v>
      </c>
      <c r="AL43" s="4">
        <v>285</v>
      </c>
      <c r="AM43" s="4">
        <v>268</v>
      </c>
      <c r="AN43" s="4">
        <v>278</v>
      </c>
      <c r="AO43" s="4">
        <v>288</v>
      </c>
      <c r="AP43" s="4">
        <v>298</v>
      </c>
      <c r="AQ43" s="4">
        <v>309</v>
      </c>
      <c r="AR43" s="4">
        <v>315</v>
      </c>
      <c r="AS43" s="4">
        <v>302</v>
      </c>
      <c r="AT43" s="4">
        <v>313</v>
      </c>
      <c r="AU43" s="4">
        <v>324</v>
      </c>
      <c r="AV43" s="4">
        <v>335</v>
      </c>
      <c r="AW43" s="4">
        <v>348</v>
      </c>
      <c r="AX43" s="4">
        <v>360</v>
      </c>
      <c r="AY43" s="4">
        <v>373</v>
      </c>
      <c r="AZ43" s="4">
        <v>387</v>
      </c>
      <c r="BA43" s="4">
        <v>388</v>
      </c>
      <c r="BB43" s="4">
        <v>402</v>
      </c>
      <c r="BC43" s="4">
        <v>368</v>
      </c>
      <c r="BD43" s="4">
        <v>381</v>
      </c>
      <c r="BE43" s="4">
        <v>395</v>
      </c>
      <c r="BF43" s="4">
        <v>409</v>
      </c>
      <c r="BG43" s="4">
        <v>424</v>
      </c>
      <c r="BH43" s="4">
        <v>439</v>
      </c>
      <c r="BI43" s="4">
        <v>455</v>
      </c>
      <c r="BJ43" s="4">
        <v>471</v>
      </c>
      <c r="BK43" s="4">
        <v>488</v>
      </c>
      <c r="BL43" s="4">
        <v>506</v>
      </c>
      <c r="BM43" s="4">
        <v>524</v>
      </c>
      <c r="BN43" s="4">
        <v>543</v>
      </c>
      <c r="BO43" s="4">
        <v>562</v>
      </c>
      <c r="BP43" s="4">
        <v>583</v>
      </c>
      <c r="BQ43" s="4">
        <v>604</v>
      </c>
      <c r="BR43" s="4">
        <v>625</v>
      </c>
      <c r="BS43" s="4">
        <v>648</v>
      </c>
      <c r="BT43" s="4">
        <v>671</v>
      </c>
      <c r="BU43" s="4">
        <v>695</v>
      </c>
      <c r="BV43" s="4">
        <v>720</v>
      </c>
      <c r="BW43" s="4">
        <v>746</v>
      </c>
      <c r="BX43" s="4">
        <v>773</v>
      </c>
      <c r="BY43" s="4">
        <v>801</v>
      </c>
      <c r="BZ43" s="4">
        <v>830</v>
      </c>
      <c r="CA43" s="4">
        <v>215</v>
      </c>
      <c r="CB43" s="4">
        <v>223</v>
      </c>
      <c r="CC43" s="4">
        <v>231</v>
      </c>
      <c r="CD43" s="4">
        <v>211</v>
      </c>
      <c r="CE43" s="4">
        <v>219</v>
      </c>
      <c r="CF43" s="4">
        <v>143</v>
      </c>
      <c r="CG43" s="4">
        <v>148</v>
      </c>
      <c r="CH43" s="4">
        <v>153</v>
      </c>
      <c r="CI43" s="4">
        <v>159</v>
      </c>
      <c r="CJ43" s="4">
        <v>165</v>
      </c>
      <c r="CK43" s="4">
        <v>0</v>
      </c>
    </row>
    <row r="44" spans="1:89" ht="35.4" customHeight="1" x14ac:dyDescent="0.3">
      <c r="A44" s="16" t="s">
        <v>153</v>
      </c>
      <c r="B44" s="16"/>
      <c r="C44" s="4"/>
      <c r="D44" s="16" t="s">
        <v>104</v>
      </c>
      <c r="E44" s="16" t="s">
        <v>8</v>
      </c>
      <c r="F44" s="16" t="s">
        <v>9</v>
      </c>
      <c r="G44" s="16" t="s">
        <v>10</v>
      </c>
      <c r="H44" s="16" t="s">
        <v>11</v>
      </c>
      <c r="I44" s="16" t="s">
        <v>12</v>
      </c>
      <c r="J44" s="16" t="s">
        <v>13</v>
      </c>
      <c r="K44" s="16" t="s">
        <v>14</v>
      </c>
      <c r="L44" s="16" t="s">
        <v>15</v>
      </c>
      <c r="M44" s="16" t="s">
        <v>16</v>
      </c>
      <c r="N44" s="16" t="s">
        <v>17</v>
      </c>
      <c r="O44" s="16" t="s">
        <v>18</v>
      </c>
      <c r="P44" s="16" t="s">
        <v>19</v>
      </c>
      <c r="Q44" s="17" t="s">
        <v>20</v>
      </c>
      <c r="R44" s="16" t="s">
        <v>21</v>
      </c>
      <c r="S44" s="16" t="s">
        <v>22</v>
      </c>
      <c r="T44" s="16" t="s">
        <v>23</v>
      </c>
      <c r="U44" s="16" t="s">
        <v>24</v>
      </c>
      <c r="V44" s="16" t="s">
        <v>25</v>
      </c>
      <c r="W44" s="16" t="s">
        <v>26</v>
      </c>
      <c r="X44" s="16" t="s">
        <v>27</v>
      </c>
      <c r="Y44" s="16" t="s">
        <v>28</v>
      </c>
      <c r="Z44" s="16" t="s">
        <v>29</v>
      </c>
      <c r="AA44" s="16" t="s">
        <v>30</v>
      </c>
      <c r="AB44" s="16" t="s">
        <v>31</v>
      </c>
      <c r="AC44" s="16" t="s">
        <v>32</v>
      </c>
      <c r="AD44" s="16" t="s">
        <v>33</v>
      </c>
      <c r="AE44" s="16" t="s">
        <v>34</v>
      </c>
      <c r="AF44" s="16" t="s">
        <v>35</v>
      </c>
      <c r="AG44" s="16" t="s">
        <v>36</v>
      </c>
      <c r="AH44" s="16" t="s">
        <v>37</v>
      </c>
      <c r="AI44" s="16" t="s">
        <v>38</v>
      </c>
      <c r="AJ44" s="16" t="s">
        <v>39</v>
      </c>
      <c r="AK44" s="16" t="s">
        <v>40</v>
      </c>
      <c r="AL44" s="16" t="s">
        <v>41</v>
      </c>
      <c r="AM44" s="16" t="s">
        <v>42</v>
      </c>
      <c r="AN44" s="16" t="s">
        <v>43</v>
      </c>
      <c r="AO44" s="16" t="s">
        <v>44</v>
      </c>
      <c r="AP44" s="16" t="s">
        <v>45</v>
      </c>
      <c r="AQ44" s="16" t="s">
        <v>46</v>
      </c>
      <c r="AR44" s="16" t="s">
        <v>47</v>
      </c>
      <c r="AS44" s="16" t="s">
        <v>48</v>
      </c>
      <c r="AT44" s="16" t="s">
        <v>49</v>
      </c>
      <c r="AU44" s="16" t="s">
        <v>50</v>
      </c>
      <c r="AV44" s="16" t="s">
        <v>51</v>
      </c>
      <c r="AW44" s="16" t="s">
        <v>52</v>
      </c>
      <c r="AX44" s="16" t="s">
        <v>53</v>
      </c>
      <c r="AY44" s="16" t="s">
        <v>54</v>
      </c>
      <c r="AZ44" s="16" t="s">
        <v>55</v>
      </c>
      <c r="BA44" s="16" t="s">
        <v>56</v>
      </c>
      <c r="BB44" s="16" t="s">
        <v>57</v>
      </c>
      <c r="BC44" s="16" t="s">
        <v>58</v>
      </c>
      <c r="BD44" s="16" t="s">
        <v>59</v>
      </c>
      <c r="BE44" s="16" t="s">
        <v>60</v>
      </c>
      <c r="BF44" s="16" t="s">
        <v>61</v>
      </c>
      <c r="BG44" s="16" t="s">
        <v>62</v>
      </c>
      <c r="BH44" s="16" t="s">
        <v>63</v>
      </c>
      <c r="BI44" s="16" t="s">
        <v>64</v>
      </c>
      <c r="BJ44" s="16" t="s">
        <v>65</v>
      </c>
      <c r="BK44" s="16" t="s">
        <v>66</v>
      </c>
      <c r="BL44" s="16" t="s">
        <v>67</v>
      </c>
      <c r="BM44" s="16" t="s">
        <v>68</v>
      </c>
      <c r="BN44" s="16" t="s">
        <v>69</v>
      </c>
      <c r="BO44" s="16" t="s">
        <v>70</v>
      </c>
      <c r="BP44" s="16" t="s">
        <v>71</v>
      </c>
      <c r="BQ44" s="16" t="s">
        <v>72</v>
      </c>
      <c r="BR44" s="16" t="s">
        <v>73</v>
      </c>
      <c r="BS44" s="16" t="s">
        <v>74</v>
      </c>
      <c r="BT44" s="16" t="s">
        <v>75</v>
      </c>
      <c r="BU44" s="16" t="s">
        <v>76</v>
      </c>
      <c r="BV44" s="16" t="s">
        <v>77</v>
      </c>
      <c r="BW44" s="16" t="s">
        <v>78</v>
      </c>
      <c r="BX44" s="16" t="s">
        <v>79</v>
      </c>
      <c r="BY44" s="16" t="s">
        <v>80</v>
      </c>
      <c r="BZ44" s="16" t="s">
        <v>81</v>
      </c>
      <c r="CA44" s="16" t="s">
        <v>82</v>
      </c>
      <c r="CB44" s="16" t="s">
        <v>83</v>
      </c>
      <c r="CC44" s="16" t="s">
        <v>84</v>
      </c>
      <c r="CD44" s="16" t="s">
        <v>85</v>
      </c>
      <c r="CE44" s="16" t="s">
        <v>86</v>
      </c>
      <c r="CF44" s="16" t="s">
        <v>87</v>
      </c>
      <c r="CG44" s="16" t="s">
        <v>88</v>
      </c>
      <c r="CH44" s="16" t="s">
        <v>89</v>
      </c>
      <c r="CI44" s="16" t="s">
        <v>90</v>
      </c>
      <c r="CJ44" s="16" t="s">
        <v>91</v>
      </c>
      <c r="CK44" s="16" t="s">
        <v>92</v>
      </c>
    </row>
    <row r="45" spans="1:89" ht="35.4" customHeight="1" x14ac:dyDescent="0.3">
      <c r="A45" s="18" t="s">
        <v>105</v>
      </c>
      <c r="B45" s="7" t="s">
        <v>93</v>
      </c>
      <c r="C45" s="4" t="s">
        <v>94</v>
      </c>
      <c r="D45" s="4">
        <v>9.9149999999999991</v>
      </c>
      <c r="E45" s="4">
        <v>505</v>
      </c>
      <c r="F45" s="4">
        <v>410</v>
      </c>
      <c r="G45" s="4">
        <v>282</v>
      </c>
      <c r="H45" s="4">
        <v>410</v>
      </c>
      <c r="I45" s="4">
        <v>359</v>
      </c>
      <c r="J45" s="4">
        <v>293</v>
      </c>
      <c r="K45" s="4">
        <v>244</v>
      </c>
      <c r="L45" s="4">
        <v>255</v>
      </c>
      <c r="M45" s="4">
        <v>206</v>
      </c>
      <c r="N45" s="4">
        <v>195</v>
      </c>
      <c r="O45" s="4">
        <v>175</v>
      </c>
      <c r="P45" s="4">
        <v>161</v>
      </c>
      <c r="Q45" s="17">
        <v>95</v>
      </c>
      <c r="R45" s="4">
        <v>98</v>
      </c>
      <c r="S45" s="4">
        <v>81</v>
      </c>
      <c r="T45" s="4">
        <v>78</v>
      </c>
      <c r="U45" s="4">
        <v>80</v>
      </c>
      <c r="V45" s="4">
        <v>61</v>
      </c>
      <c r="W45" s="4">
        <v>54</v>
      </c>
      <c r="X45" s="4">
        <v>50</v>
      </c>
      <c r="Y45" s="4">
        <v>49</v>
      </c>
      <c r="Z45" s="4">
        <v>49</v>
      </c>
      <c r="AA45" s="4">
        <v>49</v>
      </c>
      <c r="AB45" s="4">
        <v>49</v>
      </c>
      <c r="AC45" s="4">
        <v>27</v>
      </c>
      <c r="AD45" s="4">
        <v>27</v>
      </c>
      <c r="AE45" s="4">
        <v>7</v>
      </c>
      <c r="AF45" s="4">
        <v>7</v>
      </c>
      <c r="AG45" s="4">
        <v>7</v>
      </c>
      <c r="AH45" s="4">
        <v>7</v>
      </c>
      <c r="AI45" s="4">
        <v>7</v>
      </c>
      <c r="AJ45" s="4">
        <v>48</v>
      </c>
      <c r="AK45" s="4">
        <v>105</v>
      </c>
      <c r="AL45" s="4">
        <v>156</v>
      </c>
      <c r="AM45" s="4">
        <v>207</v>
      </c>
      <c r="AN45" s="4">
        <v>207</v>
      </c>
      <c r="AO45" s="4">
        <v>156</v>
      </c>
      <c r="AP45" s="4">
        <v>105</v>
      </c>
      <c r="AQ45" s="4">
        <v>65</v>
      </c>
      <c r="AR45" s="4">
        <v>86</v>
      </c>
      <c r="AS45" s="4">
        <v>106</v>
      </c>
      <c r="AT45" s="4">
        <v>107</v>
      </c>
      <c r="AU45" s="4">
        <v>106</v>
      </c>
      <c r="AV45" s="4">
        <v>106</v>
      </c>
      <c r="AW45" s="4">
        <v>106</v>
      </c>
      <c r="AX45" s="4">
        <v>106</v>
      </c>
      <c r="AY45" s="4">
        <v>106</v>
      </c>
      <c r="AZ45" s="4">
        <v>106</v>
      </c>
      <c r="BA45" s="4">
        <v>107</v>
      </c>
      <c r="BB45" s="4">
        <v>106</v>
      </c>
      <c r="BC45" s="4">
        <v>106</v>
      </c>
      <c r="BD45" s="4">
        <v>105</v>
      </c>
      <c r="BE45" s="4">
        <v>105</v>
      </c>
      <c r="BF45" s="4">
        <v>103</v>
      </c>
      <c r="BG45" s="4">
        <v>103</v>
      </c>
      <c r="BH45" s="4">
        <v>103</v>
      </c>
      <c r="BI45" s="4">
        <v>103</v>
      </c>
      <c r="BJ45" s="4">
        <v>103</v>
      </c>
      <c r="BK45" s="4">
        <v>103</v>
      </c>
      <c r="BL45" s="4">
        <v>103</v>
      </c>
      <c r="BM45" s="4">
        <v>103</v>
      </c>
      <c r="BN45" s="4">
        <v>103</v>
      </c>
      <c r="BO45" s="4">
        <v>103</v>
      </c>
      <c r="BP45" s="4">
        <v>103</v>
      </c>
      <c r="BQ45" s="4">
        <v>103</v>
      </c>
      <c r="BR45" s="4">
        <v>90</v>
      </c>
      <c r="BS45" s="4">
        <v>105</v>
      </c>
      <c r="BT45" s="4">
        <v>104</v>
      </c>
      <c r="BU45" s="4">
        <v>110</v>
      </c>
      <c r="BV45" s="4">
        <v>105</v>
      </c>
      <c r="BW45" s="4">
        <v>107</v>
      </c>
      <c r="BX45" s="4">
        <v>105</v>
      </c>
      <c r="BY45" s="4">
        <v>100</v>
      </c>
      <c r="BZ45" s="4">
        <v>104</v>
      </c>
      <c r="CA45" s="4">
        <v>100</v>
      </c>
      <c r="CB45" s="4">
        <v>105</v>
      </c>
      <c r="CC45" s="4">
        <v>100</v>
      </c>
      <c r="CD45" s="4">
        <v>100</v>
      </c>
      <c r="CE45" s="4">
        <v>100</v>
      </c>
      <c r="CF45" s="4">
        <v>69</v>
      </c>
      <c r="CG45" s="4">
        <v>69</v>
      </c>
      <c r="CH45" s="4">
        <v>69</v>
      </c>
      <c r="CI45" s="4">
        <v>69</v>
      </c>
      <c r="CJ45" s="4">
        <v>68</v>
      </c>
      <c r="CK45" s="4">
        <v>0</v>
      </c>
    </row>
    <row r="46" spans="1:89" ht="35.4" customHeight="1" x14ac:dyDescent="0.3">
      <c r="A46" s="4" t="s">
        <v>95</v>
      </c>
      <c r="B46" s="4" t="s">
        <v>96</v>
      </c>
      <c r="C46" s="4" t="s">
        <v>97</v>
      </c>
      <c r="D46" s="4"/>
      <c r="E46" s="4">
        <v>1.6</v>
      </c>
      <c r="F46" s="4">
        <v>1.6</v>
      </c>
      <c r="G46" s="4">
        <v>1.6</v>
      </c>
      <c r="H46" s="4">
        <v>1.6</v>
      </c>
      <c r="I46" s="4">
        <v>1.6</v>
      </c>
      <c r="J46" s="4">
        <v>1.6</v>
      </c>
      <c r="K46" s="4">
        <v>1.6</v>
      </c>
      <c r="L46" s="4">
        <v>1.6</v>
      </c>
      <c r="M46" s="4">
        <v>1.6</v>
      </c>
      <c r="N46" s="4">
        <v>1.6</v>
      </c>
      <c r="O46" s="4">
        <v>1.6</v>
      </c>
      <c r="P46" s="4">
        <v>1.6</v>
      </c>
      <c r="Q46" s="17">
        <v>1.6</v>
      </c>
      <c r="R46" s="4">
        <v>1.6</v>
      </c>
      <c r="S46" s="4">
        <v>1.6</v>
      </c>
      <c r="T46" s="4">
        <v>1.6</v>
      </c>
      <c r="U46" s="4">
        <v>1.6</v>
      </c>
      <c r="V46" s="4">
        <v>1.6</v>
      </c>
      <c r="W46" s="4">
        <v>1.6</v>
      </c>
      <c r="X46" s="4">
        <v>1.6</v>
      </c>
      <c r="Y46" s="4">
        <v>1.6</v>
      </c>
      <c r="Z46" s="4">
        <v>1.6</v>
      </c>
      <c r="AA46" s="4">
        <v>1.6</v>
      </c>
      <c r="AB46" s="4">
        <v>1.6</v>
      </c>
      <c r="AC46" s="4">
        <v>1.6</v>
      </c>
      <c r="AD46" s="4">
        <v>1.6</v>
      </c>
      <c r="AE46" s="4">
        <v>1.6</v>
      </c>
      <c r="AF46" s="4">
        <v>1.6</v>
      </c>
      <c r="AG46" s="4">
        <v>1.6</v>
      </c>
      <c r="AH46" s="4">
        <v>1.6</v>
      </c>
      <c r="AI46" s="4">
        <v>1.6</v>
      </c>
      <c r="AJ46" s="4">
        <v>1.6</v>
      </c>
      <c r="AK46" s="4">
        <v>1.6</v>
      </c>
      <c r="AL46" s="4">
        <v>1.6</v>
      </c>
      <c r="AM46" s="4">
        <v>1.6</v>
      </c>
      <c r="AN46" s="4">
        <v>1.6</v>
      </c>
      <c r="AO46" s="4">
        <v>1.6</v>
      </c>
      <c r="AP46" s="4">
        <v>1.6</v>
      </c>
      <c r="AQ46" s="4">
        <v>1.6</v>
      </c>
      <c r="AR46" s="4">
        <v>1.6</v>
      </c>
      <c r="AS46" s="4">
        <v>1.6</v>
      </c>
      <c r="AT46" s="4">
        <v>1.6</v>
      </c>
      <c r="AU46" s="4">
        <v>1.6</v>
      </c>
      <c r="AV46" s="4">
        <v>1.6</v>
      </c>
      <c r="AW46" s="4">
        <v>1.6</v>
      </c>
      <c r="AX46" s="4">
        <v>1.6</v>
      </c>
      <c r="AY46" s="4">
        <v>1.6</v>
      </c>
      <c r="AZ46" s="4">
        <v>1.6</v>
      </c>
      <c r="BA46" s="4">
        <v>1.6</v>
      </c>
      <c r="BB46" s="4">
        <v>1.6</v>
      </c>
      <c r="BC46" s="4">
        <v>1.6</v>
      </c>
      <c r="BD46" s="4">
        <v>1.6</v>
      </c>
      <c r="BE46" s="4">
        <v>1.6</v>
      </c>
      <c r="BF46" s="4">
        <v>1.6</v>
      </c>
      <c r="BG46" s="4">
        <v>1.6</v>
      </c>
      <c r="BH46" s="4">
        <v>1.6</v>
      </c>
      <c r="BI46" s="4">
        <v>1.6</v>
      </c>
      <c r="BJ46" s="4">
        <v>1.6</v>
      </c>
      <c r="BK46" s="4">
        <v>1.6</v>
      </c>
      <c r="BL46" s="4">
        <v>1.6</v>
      </c>
      <c r="BM46" s="4">
        <v>1.6</v>
      </c>
      <c r="BN46" s="4">
        <v>1.6</v>
      </c>
      <c r="BO46" s="4">
        <v>1.6</v>
      </c>
      <c r="BP46" s="4">
        <v>1.6</v>
      </c>
      <c r="BQ46" s="4">
        <v>1.6</v>
      </c>
      <c r="BR46" s="4">
        <v>1.6</v>
      </c>
      <c r="BS46" s="4">
        <v>1.6</v>
      </c>
      <c r="BT46" s="4">
        <v>1.6</v>
      </c>
      <c r="BU46" s="4">
        <v>1.6</v>
      </c>
      <c r="BV46" s="4">
        <v>1.6</v>
      </c>
      <c r="BW46" s="4">
        <v>1.6</v>
      </c>
      <c r="BX46" s="4">
        <v>1.6</v>
      </c>
      <c r="BY46" s="4">
        <v>1.6</v>
      </c>
      <c r="BZ46" s="4">
        <v>1.6</v>
      </c>
      <c r="CA46" s="4">
        <v>1.6</v>
      </c>
      <c r="CB46" s="4">
        <v>1.6</v>
      </c>
      <c r="CC46" s="4">
        <v>1.6</v>
      </c>
      <c r="CD46" s="4">
        <v>1.6</v>
      </c>
      <c r="CE46" s="4">
        <v>1.6</v>
      </c>
      <c r="CF46" s="4">
        <v>1.6</v>
      </c>
      <c r="CG46" s="4">
        <v>1.6</v>
      </c>
      <c r="CH46" s="4">
        <v>1.6</v>
      </c>
      <c r="CI46" s="4">
        <v>1.6</v>
      </c>
      <c r="CJ46" s="4">
        <v>1.6</v>
      </c>
      <c r="CK46" s="4">
        <v>1.6</v>
      </c>
    </row>
    <row r="47" spans="1:89" ht="35.4" customHeight="1" x14ac:dyDescent="0.3">
      <c r="A47" s="4" t="s">
        <v>98</v>
      </c>
      <c r="B47" s="7" t="s">
        <v>99</v>
      </c>
      <c r="C47" s="4" t="s">
        <v>100</v>
      </c>
      <c r="D47" s="4">
        <v>18.927</v>
      </c>
      <c r="E47" s="4">
        <v>513</v>
      </c>
      <c r="F47" s="4">
        <v>423</v>
      </c>
      <c r="G47" s="4">
        <v>296</v>
      </c>
      <c r="H47" s="4">
        <v>437</v>
      </c>
      <c r="I47" s="4">
        <v>389</v>
      </c>
      <c r="J47" s="4">
        <v>322</v>
      </c>
      <c r="K47" s="4">
        <v>273</v>
      </c>
      <c r="L47" s="4">
        <v>290</v>
      </c>
      <c r="M47" s="4">
        <v>237</v>
      </c>
      <c r="N47" s="4">
        <v>228</v>
      </c>
      <c r="O47" s="4">
        <v>208</v>
      </c>
      <c r="P47" s="4">
        <v>195</v>
      </c>
      <c r="Q47" s="17">
        <v>117</v>
      </c>
      <c r="R47" s="4">
        <v>123</v>
      </c>
      <c r="S47" s="4">
        <v>103</v>
      </c>
      <c r="T47" s="4">
        <v>100</v>
      </c>
      <c r="U47" s="4">
        <v>105</v>
      </c>
      <c r="V47" s="4">
        <v>81</v>
      </c>
      <c r="W47" s="4">
        <v>72</v>
      </c>
      <c r="X47" s="4">
        <v>69</v>
      </c>
      <c r="Y47" s="4">
        <v>69</v>
      </c>
      <c r="Z47" s="4">
        <v>70</v>
      </c>
      <c r="AA47" s="4">
        <v>71</v>
      </c>
      <c r="AB47" s="4">
        <v>72</v>
      </c>
      <c r="AC47" s="4">
        <v>41</v>
      </c>
      <c r="AD47" s="4">
        <v>41</v>
      </c>
      <c r="AE47" s="4">
        <v>11</v>
      </c>
      <c r="AF47" s="4">
        <v>12</v>
      </c>
      <c r="AG47" s="4">
        <v>12</v>
      </c>
      <c r="AH47" s="4">
        <v>12</v>
      </c>
      <c r="AI47" s="4">
        <v>12</v>
      </c>
      <c r="AJ47" s="4">
        <v>80</v>
      </c>
      <c r="AK47" s="4">
        <v>178</v>
      </c>
      <c r="AL47" s="4">
        <v>268</v>
      </c>
      <c r="AM47" s="4">
        <v>361</v>
      </c>
      <c r="AN47" s="4">
        <v>367</v>
      </c>
      <c r="AO47" s="4">
        <v>281</v>
      </c>
      <c r="AP47" s="4">
        <v>193</v>
      </c>
      <c r="AQ47" s="4">
        <v>120</v>
      </c>
      <c r="AR47" s="4">
        <v>162</v>
      </c>
      <c r="AS47" s="4">
        <v>203</v>
      </c>
      <c r="AT47" s="4">
        <v>208</v>
      </c>
      <c r="AU47" s="4">
        <v>210</v>
      </c>
      <c r="AV47" s="4">
        <v>213</v>
      </c>
      <c r="AW47" s="4">
        <v>217</v>
      </c>
      <c r="AX47" s="4">
        <v>220</v>
      </c>
      <c r="AY47" s="4">
        <v>224</v>
      </c>
      <c r="AZ47" s="4">
        <v>227</v>
      </c>
      <c r="BA47" s="4">
        <v>232</v>
      </c>
      <c r="BB47" s="4">
        <v>234</v>
      </c>
      <c r="BC47" s="4">
        <v>238</v>
      </c>
      <c r="BD47" s="4">
        <v>239</v>
      </c>
      <c r="BE47" s="4">
        <v>243</v>
      </c>
      <c r="BF47" s="4">
        <v>244</v>
      </c>
      <c r="BG47" s="4">
        <v>248</v>
      </c>
      <c r="BH47" s="4">
        <v>251</v>
      </c>
      <c r="BI47" s="4">
        <v>256</v>
      </c>
      <c r="BJ47" s="4">
        <v>260</v>
      </c>
      <c r="BK47" s="4">
        <v>264</v>
      </c>
      <c r="BL47" s="4">
        <v>268</v>
      </c>
      <c r="BM47" s="4">
        <v>272</v>
      </c>
      <c r="BN47" s="4">
        <v>277</v>
      </c>
      <c r="BO47" s="4">
        <v>281</v>
      </c>
      <c r="BP47" s="4">
        <v>286</v>
      </c>
      <c r="BQ47" s="4">
        <v>290</v>
      </c>
      <c r="BR47" s="4">
        <v>257</v>
      </c>
      <c r="BS47" s="4">
        <v>303</v>
      </c>
      <c r="BT47" s="4">
        <v>307</v>
      </c>
      <c r="BU47" s="4">
        <v>328</v>
      </c>
      <c r="BV47" s="4">
        <v>318</v>
      </c>
      <c r="BW47" s="4">
        <v>331</v>
      </c>
      <c r="BX47" s="4">
        <v>330</v>
      </c>
      <c r="BY47" s="4">
        <v>318</v>
      </c>
      <c r="BZ47" s="4">
        <v>336</v>
      </c>
      <c r="CA47" s="4">
        <v>329</v>
      </c>
      <c r="CB47" s="4">
        <v>349</v>
      </c>
      <c r="CC47" s="4">
        <v>339</v>
      </c>
      <c r="CD47" s="4">
        <v>344</v>
      </c>
      <c r="CE47" s="4">
        <v>350</v>
      </c>
      <c r="CF47" s="4">
        <v>246</v>
      </c>
      <c r="CG47" s="4">
        <v>251</v>
      </c>
      <c r="CH47" s="4">
        <v>254</v>
      </c>
      <c r="CI47" s="4">
        <v>258</v>
      </c>
      <c r="CJ47" s="4">
        <v>259</v>
      </c>
      <c r="CK47" s="4">
        <v>0</v>
      </c>
    </row>
    <row r="48" spans="1:89" ht="35.4" customHeight="1" x14ac:dyDescent="0.3">
      <c r="A48" s="4" t="s">
        <v>101</v>
      </c>
      <c r="B48" s="4" t="s">
        <v>96</v>
      </c>
      <c r="C48" s="4" t="s">
        <v>97</v>
      </c>
      <c r="D48" s="4"/>
      <c r="E48" s="4">
        <v>1.97</v>
      </c>
      <c r="F48" s="4">
        <v>1.97</v>
      </c>
      <c r="G48" s="4">
        <v>1.97</v>
      </c>
      <c r="H48" s="4">
        <v>1.97</v>
      </c>
      <c r="I48" s="4">
        <v>1.97</v>
      </c>
      <c r="J48" s="4">
        <v>1.97</v>
      </c>
      <c r="K48" s="4">
        <v>1.97</v>
      </c>
      <c r="L48" s="4">
        <v>1.97</v>
      </c>
      <c r="M48" s="4">
        <v>1.97</v>
      </c>
      <c r="N48" s="4">
        <v>1.97</v>
      </c>
      <c r="O48" s="4">
        <v>1.97</v>
      </c>
      <c r="P48" s="4">
        <v>1.97</v>
      </c>
      <c r="Q48" s="17">
        <v>1.97</v>
      </c>
      <c r="R48" s="4">
        <v>1.97</v>
      </c>
      <c r="S48" s="4">
        <v>1.97</v>
      </c>
      <c r="T48" s="4">
        <v>1.97</v>
      </c>
      <c r="U48" s="4">
        <v>1.97</v>
      </c>
      <c r="V48" s="4">
        <v>1.97</v>
      </c>
      <c r="W48" s="4">
        <v>1.97</v>
      </c>
      <c r="X48" s="4">
        <v>1.97</v>
      </c>
      <c r="Y48" s="4">
        <v>1.97</v>
      </c>
      <c r="Z48" s="4">
        <v>1.97</v>
      </c>
      <c r="AA48" s="4">
        <v>1.97</v>
      </c>
      <c r="AB48" s="4">
        <v>1.97</v>
      </c>
      <c r="AC48" s="4">
        <v>1.97</v>
      </c>
      <c r="AD48" s="4">
        <v>1.97</v>
      </c>
      <c r="AE48" s="4">
        <v>1.97</v>
      </c>
      <c r="AF48" s="4">
        <v>1.97</v>
      </c>
      <c r="AG48" s="4">
        <v>1.97</v>
      </c>
      <c r="AH48" s="4">
        <v>1.97</v>
      </c>
      <c r="AI48" s="4">
        <v>1.97</v>
      </c>
      <c r="AJ48" s="4">
        <v>1.97</v>
      </c>
      <c r="AK48" s="4">
        <v>1.97</v>
      </c>
      <c r="AL48" s="4">
        <v>1.97</v>
      </c>
      <c r="AM48" s="4">
        <v>1.97</v>
      </c>
      <c r="AN48" s="4">
        <v>1.97</v>
      </c>
      <c r="AO48" s="4">
        <v>1.97</v>
      </c>
      <c r="AP48" s="4">
        <v>1.97</v>
      </c>
      <c r="AQ48" s="4">
        <v>1.97</v>
      </c>
      <c r="AR48" s="4">
        <v>1.97</v>
      </c>
      <c r="AS48" s="4">
        <v>1.97</v>
      </c>
      <c r="AT48" s="4">
        <v>1.97</v>
      </c>
      <c r="AU48" s="4">
        <v>1.97</v>
      </c>
      <c r="AV48" s="4">
        <v>1.97</v>
      </c>
      <c r="AW48" s="4">
        <v>1.97</v>
      </c>
      <c r="AX48" s="4">
        <v>1.97</v>
      </c>
      <c r="AY48" s="4">
        <v>1.97</v>
      </c>
      <c r="AZ48" s="4">
        <v>1.97</v>
      </c>
      <c r="BA48" s="4">
        <v>1.97</v>
      </c>
      <c r="BB48" s="4">
        <v>1.97</v>
      </c>
      <c r="BC48" s="4">
        <v>1.97</v>
      </c>
      <c r="BD48" s="4">
        <v>1.97</v>
      </c>
      <c r="BE48" s="4">
        <v>1.97</v>
      </c>
      <c r="BF48" s="4">
        <v>1.97</v>
      </c>
      <c r="BG48" s="4">
        <v>1.97</v>
      </c>
      <c r="BH48" s="4">
        <v>1.97</v>
      </c>
      <c r="BI48" s="4">
        <v>1.97</v>
      </c>
      <c r="BJ48" s="4">
        <v>1.97</v>
      </c>
      <c r="BK48" s="4">
        <v>1.97</v>
      </c>
      <c r="BL48" s="4">
        <v>1.97</v>
      </c>
      <c r="BM48" s="4">
        <v>1.97</v>
      </c>
      <c r="BN48" s="4">
        <v>1.97</v>
      </c>
      <c r="BO48" s="4">
        <v>1.97</v>
      </c>
      <c r="BP48" s="4">
        <v>1.97</v>
      </c>
      <c r="BQ48" s="4">
        <v>1.97</v>
      </c>
      <c r="BR48" s="4">
        <v>1.97</v>
      </c>
      <c r="BS48" s="4">
        <v>1.97</v>
      </c>
      <c r="BT48" s="4">
        <v>1.97</v>
      </c>
      <c r="BU48" s="4">
        <v>1.97</v>
      </c>
      <c r="BV48" s="4">
        <v>1.97</v>
      </c>
      <c r="BW48" s="4">
        <v>1.97</v>
      </c>
      <c r="BX48" s="4">
        <v>1.97</v>
      </c>
      <c r="BY48" s="4">
        <v>1.97</v>
      </c>
      <c r="BZ48" s="4">
        <v>1.97</v>
      </c>
      <c r="CA48" s="4">
        <v>1.97</v>
      </c>
      <c r="CB48" s="4">
        <v>1.97</v>
      </c>
      <c r="CC48" s="4">
        <v>1.97</v>
      </c>
      <c r="CD48" s="4">
        <v>1.97</v>
      </c>
      <c r="CE48" s="4">
        <v>1.97</v>
      </c>
      <c r="CF48" s="4">
        <v>1.97</v>
      </c>
      <c r="CG48" s="4">
        <v>1.97</v>
      </c>
      <c r="CH48" s="4">
        <v>1.97</v>
      </c>
      <c r="CI48" s="4">
        <v>1.97</v>
      </c>
      <c r="CJ48" s="4">
        <v>1.97</v>
      </c>
      <c r="CK48" s="4">
        <v>1.97</v>
      </c>
    </row>
    <row r="49" spans="1:89" ht="35.4" customHeight="1" x14ac:dyDescent="0.3">
      <c r="A49" s="4" t="s">
        <v>98</v>
      </c>
      <c r="B49" s="7" t="s">
        <v>102</v>
      </c>
      <c r="C49" s="4" t="s">
        <v>103</v>
      </c>
      <c r="D49" s="4">
        <v>52.84</v>
      </c>
      <c r="E49" s="4">
        <v>523</v>
      </c>
      <c r="F49" s="4">
        <v>440</v>
      </c>
      <c r="G49" s="4">
        <v>314</v>
      </c>
      <c r="H49" s="4">
        <v>473</v>
      </c>
      <c r="I49" s="4">
        <v>428</v>
      </c>
      <c r="J49" s="4">
        <v>362</v>
      </c>
      <c r="K49" s="4">
        <v>312</v>
      </c>
      <c r="L49" s="4">
        <v>339</v>
      </c>
      <c r="M49" s="4">
        <v>283</v>
      </c>
      <c r="N49" s="4">
        <v>278</v>
      </c>
      <c r="O49" s="4">
        <v>258</v>
      </c>
      <c r="P49" s="4">
        <v>247</v>
      </c>
      <c r="Q49" s="17">
        <v>151</v>
      </c>
      <c r="R49" s="4">
        <v>161</v>
      </c>
      <c r="S49" s="4">
        <v>138</v>
      </c>
      <c r="T49" s="4">
        <v>137</v>
      </c>
      <c r="U49" s="4">
        <v>146</v>
      </c>
      <c r="V49" s="4">
        <v>115</v>
      </c>
      <c r="W49" s="4">
        <v>105</v>
      </c>
      <c r="X49" s="4">
        <v>102</v>
      </c>
      <c r="Y49" s="4">
        <v>104</v>
      </c>
      <c r="Z49" s="4">
        <v>108</v>
      </c>
      <c r="AA49" s="4">
        <v>112</v>
      </c>
      <c r="AB49" s="4">
        <v>116</v>
      </c>
      <c r="AC49" s="4">
        <v>66</v>
      </c>
      <c r="AD49" s="4">
        <v>69</v>
      </c>
      <c r="AE49" s="4">
        <v>19</v>
      </c>
      <c r="AF49" s="4">
        <v>20</v>
      </c>
      <c r="AG49" s="4">
        <v>21</v>
      </c>
      <c r="AH49" s="4">
        <v>21</v>
      </c>
      <c r="AI49" s="4">
        <v>22</v>
      </c>
      <c r="AJ49" s="4">
        <v>149</v>
      </c>
      <c r="AK49" s="4">
        <v>339</v>
      </c>
      <c r="AL49" s="4">
        <v>521</v>
      </c>
      <c r="AM49" s="4">
        <v>715</v>
      </c>
      <c r="AN49" s="4">
        <v>741</v>
      </c>
      <c r="AO49" s="4">
        <v>579</v>
      </c>
      <c r="AP49" s="4">
        <v>405</v>
      </c>
      <c r="AQ49" s="4">
        <v>258</v>
      </c>
      <c r="AR49" s="4">
        <v>355</v>
      </c>
      <c r="AS49" s="4">
        <v>453</v>
      </c>
      <c r="AT49" s="4">
        <v>473</v>
      </c>
      <c r="AU49" s="4">
        <v>487</v>
      </c>
      <c r="AV49" s="4">
        <v>504</v>
      </c>
      <c r="AW49" s="4">
        <v>522</v>
      </c>
      <c r="AX49" s="4">
        <v>541</v>
      </c>
      <c r="AY49" s="4">
        <v>561</v>
      </c>
      <c r="AZ49" s="4">
        <v>581</v>
      </c>
      <c r="BA49" s="4">
        <v>604</v>
      </c>
      <c r="BB49" s="4">
        <v>623</v>
      </c>
      <c r="BC49" s="4">
        <v>645</v>
      </c>
      <c r="BD49" s="4">
        <v>661</v>
      </c>
      <c r="BE49" s="4">
        <v>684</v>
      </c>
      <c r="BF49" s="4">
        <v>700</v>
      </c>
      <c r="BG49" s="4">
        <v>725</v>
      </c>
      <c r="BH49" s="4">
        <v>751</v>
      </c>
      <c r="BI49" s="4">
        <v>778</v>
      </c>
      <c r="BJ49" s="4">
        <v>806</v>
      </c>
      <c r="BK49" s="4">
        <v>835</v>
      </c>
      <c r="BL49" s="4">
        <v>866</v>
      </c>
      <c r="BM49" s="4">
        <v>897</v>
      </c>
      <c r="BN49" s="4">
        <v>929</v>
      </c>
      <c r="BO49" s="4">
        <v>963</v>
      </c>
      <c r="BP49" s="4">
        <v>997</v>
      </c>
      <c r="BQ49" s="4">
        <v>1033</v>
      </c>
      <c r="BR49" s="4">
        <v>935</v>
      </c>
      <c r="BS49" s="4">
        <v>1122</v>
      </c>
      <c r="BT49" s="4">
        <v>1160</v>
      </c>
      <c r="BU49" s="4">
        <v>1262</v>
      </c>
      <c r="BV49" s="4">
        <v>1248</v>
      </c>
      <c r="BW49" s="4">
        <v>1327</v>
      </c>
      <c r="BX49" s="4">
        <v>1347</v>
      </c>
      <c r="BY49" s="4">
        <v>1324</v>
      </c>
      <c r="BZ49" s="4">
        <v>1427</v>
      </c>
      <c r="CA49" s="4">
        <v>1424</v>
      </c>
      <c r="CB49" s="4">
        <v>1543</v>
      </c>
      <c r="CC49" s="4">
        <v>1528</v>
      </c>
      <c r="CD49" s="4">
        <v>1581</v>
      </c>
      <c r="CE49" s="4">
        <v>1637</v>
      </c>
      <c r="CF49" s="4">
        <v>1176</v>
      </c>
      <c r="CG49" s="4">
        <v>1221</v>
      </c>
      <c r="CH49" s="4">
        <v>1262</v>
      </c>
      <c r="CI49" s="4">
        <v>1308</v>
      </c>
      <c r="CJ49" s="4">
        <v>1336</v>
      </c>
      <c r="CK49" s="4">
        <v>0</v>
      </c>
    </row>
    <row r="50" spans="1:89" ht="35.4" customHeight="1" x14ac:dyDescent="0.3">
      <c r="A50" s="16" t="s">
        <v>153</v>
      </c>
      <c r="B50" s="16"/>
      <c r="C50" s="4"/>
      <c r="D50" s="16" t="s">
        <v>106</v>
      </c>
      <c r="E50" s="16" t="s">
        <v>8</v>
      </c>
      <c r="F50" s="16" t="s">
        <v>9</v>
      </c>
      <c r="G50" s="16" t="s">
        <v>10</v>
      </c>
      <c r="H50" s="16" t="s">
        <v>11</v>
      </c>
      <c r="I50" s="16" t="s">
        <v>12</v>
      </c>
      <c r="J50" s="16" t="s">
        <v>13</v>
      </c>
      <c r="K50" s="16" t="s">
        <v>14</v>
      </c>
      <c r="L50" s="16" t="s">
        <v>15</v>
      </c>
      <c r="M50" s="16" t="s">
        <v>16</v>
      </c>
      <c r="N50" s="16" t="s">
        <v>17</v>
      </c>
      <c r="O50" s="16" t="s">
        <v>18</v>
      </c>
      <c r="P50" s="16" t="s">
        <v>19</v>
      </c>
      <c r="Q50" s="17" t="s">
        <v>20</v>
      </c>
      <c r="R50" s="16" t="s">
        <v>21</v>
      </c>
      <c r="S50" s="16" t="s">
        <v>22</v>
      </c>
      <c r="T50" s="16" t="s">
        <v>23</v>
      </c>
      <c r="U50" s="16" t="s">
        <v>24</v>
      </c>
      <c r="V50" s="16" t="s">
        <v>25</v>
      </c>
      <c r="W50" s="16" t="s">
        <v>26</v>
      </c>
      <c r="X50" s="16" t="s">
        <v>27</v>
      </c>
      <c r="Y50" s="16" t="s">
        <v>28</v>
      </c>
      <c r="Z50" s="16" t="s">
        <v>29</v>
      </c>
      <c r="AA50" s="16" t="s">
        <v>30</v>
      </c>
      <c r="AB50" s="16" t="s">
        <v>31</v>
      </c>
      <c r="AC50" s="16" t="s">
        <v>32</v>
      </c>
      <c r="AD50" s="16" t="s">
        <v>33</v>
      </c>
      <c r="AE50" s="16" t="s">
        <v>34</v>
      </c>
      <c r="AF50" s="16" t="s">
        <v>35</v>
      </c>
      <c r="AG50" s="16" t="s">
        <v>36</v>
      </c>
      <c r="AH50" s="16" t="s">
        <v>37</v>
      </c>
      <c r="AI50" s="16" t="s">
        <v>38</v>
      </c>
      <c r="AJ50" s="16" t="s">
        <v>39</v>
      </c>
      <c r="AK50" s="16" t="s">
        <v>40</v>
      </c>
      <c r="AL50" s="16" t="s">
        <v>41</v>
      </c>
      <c r="AM50" s="16" t="s">
        <v>42</v>
      </c>
      <c r="AN50" s="16" t="s">
        <v>43</v>
      </c>
      <c r="AO50" s="16" t="s">
        <v>44</v>
      </c>
      <c r="AP50" s="16" t="s">
        <v>45</v>
      </c>
      <c r="AQ50" s="16" t="s">
        <v>46</v>
      </c>
      <c r="AR50" s="16" t="s">
        <v>47</v>
      </c>
      <c r="AS50" s="16" t="s">
        <v>48</v>
      </c>
      <c r="AT50" s="16" t="s">
        <v>49</v>
      </c>
      <c r="AU50" s="16" t="s">
        <v>50</v>
      </c>
      <c r="AV50" s="16" t="s">
        <v>51</v>
      </c>
      <c r="AW50" s="16" t="s">
        <v>52</v>
      </c>
      <c r="AX50" s="16" t="s">
        <v>53</v>
      </c>
      <c r="AY50" s="16" t="s">
        <v>54</v>
      </c>
      <c r="AZ50" s="16" t="s">
        <v>55</v>
      </c>
      <c r="BA50" s="16" t="s">
        <v>56</v>
      </c>
      <c r="BB50" s="16" t="s">
        <v>57</v>
      </c>
      <c r="BC50" s="16" t="s">
        <v>58</v>
      </c>
      <c r="BD50" s="16" t="s">
        <v>59</v>
      </c>
      <c r="BE50" s="16" t="s">
        <v>60</v>
      </c>
      <c r="BF50" s="16" t="s">
        <v>61</v>
      </c>
      <c r="BG50" s="16" t="s">
        <v>62</v>
      </c>
      <c r="BH50" s="16" t="s">
        <v>63</v>
      </c>
      <c r="BI50" s="16" t="s">
        <v>64</v>
      </c>
      <c r="BJ50" s="16" t="s">
        <v>65</v>
      </c>
      <c r="BK50" s="16" t="s">
        <v>66</v>
      </c>
      <c r="BL50" s="16" t="s">
        <v>67</v>
      </c>
      <c r="BM50" s="16" t="s">
        <v>68</v>
      </c>
      <c r="BN50" s="16" t="s">
        <v>69</v>
      </c>
      <c r="BO50" s="16" t="s">
        <v>70</v>
      </c>
      <c r="BP50" s="16" t="s">
        <v>71</v>
      </c>
      <c r="BQ50" s="16" t="s">
        <v>72</v>
      </c>
      <c r="BR50" s="16" t="s">
        <v>73</v>
      </c>
      <c r="BS50" s="16" t="s">
        <v>74</v>
      </c>
      <c r="BT50" s="16" t="s">
        <v>75</v>
      </c>
      <c r="BU50" s="16" t="s">
        <v>76</v>
      </c>
      <c r="BV50" s="16" t="s">
        <v>77</v>
      </c>
      <c r="BW50" s="16" t="s">
        <v>78</v>
      </c>
      <c r="BX50" s="16" t="s">
        <v>79</v>
      </c>
      <c r="BY50" s="16" t="s">
        <v>80</v>
      </c>
      <c r="BZ50" s="16" t="s">
        <v>81</v>
      </c>
      <c r="CA50" s="16" t="s">
        <v>82</v>
      </c>
      <c r="CB50" s="16" t="s">
        <v>83</v>
      </c>
      <c r="CC50" s="16" t="s">
        <v>84</v>
      </c>
      <c r="CD50" s="16" t="s">
        <v>85</v>
      </c>
      <c r="CE50" s="16" t="s">
        <v>86</v>
      </c>
      <c r="CF50" s="16" t="s">
        <v>87</v>
      </c>
      <c r="CG50" s="16" t="s">
        <v>88</v>
      </c>
      <c r="CH50" s="16" t="s">
        <v>89</v>
      </c>
      <c r="CI50" s="16" t="s">
        <v>90</v>
      </c>
      <c r="CJ50" s="16" t="s">
        <v>91</v>
      </c>
      <c r="CK50" s="16" t="s">
        <v>92</v>
      </c>
    </row>
    <row r="51" spans="1:89" ht="35.4" customHeight="1" x14ac:dyDescent="0.3">
      <c r="A51" s="18" t="s">
        <v>147</v>
      </c>
      <c r="B51" s="7" t="s">
        <v>93</v>
      </c>
      <c r="C51" s="4" t="s">
        <v>94</v>
      </c>
      <c r="D51" s="4">
        <f>SUM(M51:CK51)</f>
        <v>2334</v>
      </c>
      <c r="E51" s="4">
        <v>198</v>
      </c>
      <c r="F51" s="4">
        <v>236</v>
      </c>
      <c r="G51" s="4">
        <v>235</v>
      </c>
      <c r="H51" s="4">
        <v>188</v>
      </c>
      <c r="I51" s="4">
        <v>150</v>
      </c>
      <c r="J51" s="4">
        <v>124</v>
      </c>
      <c r="K51" s="4">
        <v>112</v>
      </c>
      <c r="L51" s="4">
        <v>158</v>
      </c>
      <c r="M51" s="4">
        <v>67</v>
      </c>
      <c r="N51" s="4">
        <v>53</v>
      </c>
      <c r="O51" s="4">
        <v>53</v>
      </c>
      <c r="P51" s="4">
        <v>53</v>
      </c>
      <c r="Q51" s="17">
        <v>53</v>
      </c>
      <c r="R51" s="4">
        <v>53</v>
      </c>
      <c r="S51" s="4">
        <v>53</v>
      </c>
      <c r="T51" s="4">
        <v>53</v>
      </c>
      <c r="U51" s="4">
        <v>53</v>
      </c>
      <c r="V51" s="4">
        <v>53</v>
      </c>
      <c r="W51" s="4">
        <v>53</v>
      </c>
      <c r="X51" s="4">
        <v>53</v>
      </c>
      <c r="Y51" s="4">
        <v>53</v>
      </c>
      <c r="Z51" s="4">
        <v>53</v>
      </c>
      <c r="AA51" s="4">
        <v>53</v>
      </c>
      <c r="AB51" s="4">
        <v>53</v>
      </c>
      <c r="AC51" s="4">
        <v>53</v>
      </c>
      <c r="AD51" s="4">
        <v>53</v>
      </c>
      <c r="AE51" s="4">
        <v>53</v>
      </c>
      <c r="AF51" s="4">
        <v>53</v>
      </c>
      <c r="AG51" s="4">
        <v>53</v>
      </c>
      <c r="AH51" s="4">
        <v>53</v>
      </c>
      <c r="AI51" s="4">
        <v>53</v>
      </c>
      <c r="AJ51" s="4">
        <v>53</v>
      </c>
      <c r="AK51" s="4">
        <v>53</v>
      </c>
      <c r="AL51" s="4">
        <v>53</v>
      </c>
      <c r="AM51" s="4">
        <v>53</v>
      </c>
      <c r="AN51" s="4">
        <v>53</v>
      </c>
      <c r="AO51" s="4">
        <v>53</v>
      </c>
      <c r="AP51" s="4">
        <v>53</v>
      </c>
      <c r="AQ51" s="4">
        <v>53</v>
      </c>
      <c r="AR51" s="4">
        <v>53</v>
      </c>
      <c r="AS51" s="4">
        <v>53</v>
      </c>
      <c r="AT51" s="4">
        <v>53</v>
      </c>
      <c r="AU51" s="4">
        <v>53</v>
      </c>
      <c r="AV51" s="4">
        <v>93</v>
      </c>
      <c r="AW51" s="4">
        <v>93</v>
      </c>
      <c r="AX51" s="4">
        <v>93</v>
      </c>
      <c r="AY51" s="4">
        <v>93</v>
      </c>
      <c r="AZ51" s="4">
        <v>93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</row>
    <row r="52" spans="1:89" ht="35.4" customHeight="1" x14ac:dyDescent="0.3">
      <c r="A52" s="4" t="s">
        <v>95</v>
      </c>
      <c r="B52" s="4" t="s">
        <v>96</v>
      </c>
      <c r="C52" s="4" t="s">
        <v>97</v>
      </c>
      <c r="D52" s="4"/>
      <c r="E52" s="4">
        <v>1.6</v>
      </c>
      <c r="F52" s="4">
        <v>1.6</v>
      </c>
      <c r="G52" s="4">
        <v>1.6</v>
      </c>
      <c r="H52" s="4">
        <v>1.6</v>
      </c>
      <c r="I52" s="4">
        <v>1.6</v>
      </c>
      <c r="J52" s="4">
        <v>1.6</v>
      </c>
      <c r="K52" s="4">
        <v>1.6</v>
      </c>
      <c r="L52" s="4">
        <v>1.6</v>
      </c>
      <c r="M52" s="4">
        <v>1.6</v>
      </c>
      <c r="N52" s="4">
        <v>1.6</v>
      </c>
      <c r="O52" s="4">
        <v>1.6</v>
      </c>
      <c r="P52" s="4">
        <v>1.6</v>
      </c>
      <c r="Q52" s="17">
        <v>1.6</v>
      </c>
      <c r="R52" s="4">
        <v>1.6</v>
      </c>
      <c r="S52" s="4">
        <v>1.6</v>
      </c>
      <c r="T52" s="4">
        <v>1.6</v>
      </c>
      <c r="U52" s="4">
        <v>1.6</v>
      </c>
      <c r="V52" s="4">
        <v>1.6</v>
      </c>
      <c r="W52" s="4">
        <v>1.6</v>
      </c>
      <c r="X52" s="4">
        <v>1.6</v>
      </c>
      <c r="Y52" s="4">
        <v>1.6</v>
      </c>
      <c r="Z52" s="4">
        <v>1.6</v>
      </c>
      <c r="AA52" s="4">
        <v>1.6</v>
      </c>
      <c r="AB52" s="4">
        <v>1.6</v>
      </c>
      <c r="AC52" s="4">
        <v>1.6</v>
      </c>
      <c r="AD52" s="4">
        <v>1.6</v>
      </c>
      <c r="AE52" s="4">
        <v>1.6</v>
      </c>
      <c r="AF52" s="4">
        <v>1.6</v>
      </c>
      <c r="AG52" s="4">
        <v>1.6</v>
      </c>
      <c r="AH52" s="4">
        <v>1.6</v>
      </c>
      <c r="AI52" s="4">
        <v>1.6</v>
      </c>
      <c r="AJ52" s="4">
        <v>1.6</v>
      </c>
      <c r="AK52" s="4">
        <v>1.6</v>
      </c>
      <c r="AL52" s="4">
        <v>1.6</v>
      </c>
      <c r="AM52" s="4">
        <v>1.6</v>
      </c>
      <c r="AN52" s="4">
        <v>1.6</v>
      </c>
      <c r="AO52" s="4">
        <v>1.6</v>
      </c>
      <c r="AP52" s="4">
        <v>1.6</v>
      </c>
      <c r="AQ52" s="4">
        <v>1.6</v>
      </c>
      <c r="AR52" s="4">
        <v>1.6</v>
      </c>
      <c r="AS52" s="4">
        <v>1.6</v>
      </c>
      <c r="AT52" s="4">
        <v>1.6</v>
      </c>
      <c r="AU52" s="4">
        <v>1.6</v>
      </c>
      <c r="AV52" s="4">
        <v>1.6</v>
      </c>
      <c r="AW52" s="4">
        <v>1.6</v>
      </c>
      <c r="AX52" s="4">
        <v>1.6</v>
      </c>
      <c r="AY52" s="4">
        <v>1.6</v>
      </c>
      <c r="AZ52" s="4">
        <v>1.6</v>
      </c>
      <c r="BA52" s="4">
        <v>1.6</v>
      </c>
      <c r="BB52" s="4">
        <v>1.6</v>
      </c>
      <c r="BC52" s="4">
        <v>1.6</v>
      </c>
      <c r="BD52" s="4">
        <v>1.6</v>
      </c>
      <c r="BE52" s="4">
        <v>1.6</v>
      </c>
      <c r="BF52" s="4">
        <v>1.6</v>
      </c>
      <c r="BG52" s="4">
        <v>1.6</v>
      </c>
      <c r="BH52" s="4">
        <v>1.6</v>
      </c>
      <c r="BI52" s="4">
        <v>1.6</v>
      </c>
      <c r="BJ52" s="4">
        <v>1.6</v>
      </c>
      <c r="BK52" s="4">
        <v>1.6</v>
      </c>
      <c r="BL52" s="4">
        <v>1.6</v>
      </c>
      <c r="BM52" s="4">
        <v>1.6</v>
      </c>
      <c r="BN52" s="4">
        <v>1.6</v>
      </c>
      <c r="BO52" s="4">
        <v>1.6</v>
      </c>
      <c r="BP52" s="4">
        <v>1.6</v>
      </c>
      <c r="BQ52" s="4">
        <v>1.6</v>
      </c>
      <c r="BR52" s="4">
        <v>1.6</v>
      </c>
      <c r="BS52" s="4">
        <v>1.6</v>
      </c>
      <c r="BT52" s="4">
        <v>1.6</v>
      </c>
      <c r="BU52" s="4">
        <v>1.6</v>
      </c>
      <c r="BV52" s="4">
        <v>1.6</v>
      </c>
      <c r="BW52" s="4">
        <v>1.6</v>
      </c>
      <c r="BX52" s="4">
        <v>1.6</v>
      </c>
      <c r="BY52" s="4">
        <v>1.6</v>
      </c>
      <c r="BZ52" s="4">
        <v>1.6</v>
      </c>
      <c r="CA52" s="4">
        <v>1.6</v>
      </c>
      <c r="CB52" s="4">
        <v>1.6</v>
      </c>
      <c r="CC52" s="4">
        <v>1.6</v>
      </c>
      <c r="CD52" s="4">
        <v>1.6</v>
      </c>
      <c r="CE52" s="4">
        <v>1.6</v>
      </c>
      <c r="CF52" s="4">
        <v>1.6</v>
      </c>
      <c r="CG52" s="4">
        <v>1.6</v>
      </c>
      <c r="CH52" s="4">
        <v>1.6</v>
      </c>
      <c r="CI52" s="4">
        <v>1.6</v>
      </c>
      <c r="CJ52" s="4">
        <v>1.6</v>
      </c>
      <c r="CK52" s="4">
        <v>1.6</v>
      </c>
    </row>
    <row r="53" spans="1:89" ht="35.4" customHeight="1" x14ac:dyDescent="0.3">
      <c r="A53" s="4" t="s">
        <v>98</v>
      </c>
      <c r="B53" s="7" t="s">
        <v>99</v>
      </c>
      <c r="C53" s="4" t="s">
        <v>100</v>
      </c>
      <c r="D53" s="4">
        <f>SUM(M53:CK53)</f>
        <v>3845</v>
      </c>
      <c r="E53" s="4">
        <v>201</v>
      </c>
      <c r="F53" s="4">
        <v>244</v>
      </c>
      <c r="G53" s="4">
        <v>246</v>
      </c>
      <c r="H53" s="4">
        <v>201</v>
      </c>
      <c r="I53" s="4">
        <v>162</v>
      </c>
      <c r="J53" s="4">
        <v>136</v>
      </c>
      <c r="K53" s="4">
        <v>126</v>
      </c>
      <c r="L53" s="4">
        <v>180</v>
      </c>
      <c r="M53" s="4">
        <v>78</v>
      </c>
      <c r="N53" s="4">
        <v>63</v>
      </c>
      <c r="O53" s="4">
        <v>64</v>
      </c>
      <c r="P53" s="4">
        <v>65</v>
      </c>
      <c r="Q53" s="17">
        <v>66</v>
      </c>
      <c r="R53" s="4">
        <v>67</v>
      </c>
      <c r="S53" s="4">
        <v>68</v>
      </c>
      <c r="T53" s="4">
        <v>69</v>
      </c>
      <c r="U53" s="4">
        <v>70</v>
      </c>
      <c r="V53" s="4">
        <v>71</v>
      </c>
      <c r="W53" s="4">
        <v>72</v>
      </c>
      <c r="X53" s="4">
        <v>73</v>
      </c>
      <c r="Y53" s="4">
        <v>75</v>
      </c>
      <c r="Z53" s="4">
        <v>76</v>
      </c>
      <c r="AA53" s="4">
        <v>77</v>
      </c>
      <c r="AB53" s="4">
        <v>78</v>
      </c>
      <c r="AC53" s="4">
        <v>79</v>
      </c>
      <c r="AD53" s="4">
        <v>81</v>
      </c>
      <c r="AE53" s="4">
        <v>82</v>
      </c>
      <c r="AF53" s="4">
        <v>83</v>
      </c>
      <c r="AG53" s="4">
        <v>85</v>
      </c>
      <c r="AH53" s="4">
        <v>86</v>
      </c>
      <c r="AI53" s="4">
        <v>87</v>
      </c>
      <c r="AJ53" s="4">
        <v>89</v>
      </c>
      <c r="AK53" s="4">
        <v>90</v>
      </c>
      <c r="AL53" s="4">
        <v>92</v>
      </c>
      <c r="AM53" s="4">
        <v>93</v>
      </c>
      <c r="AN53" s="4">
        <v>95</v>
      </c>
      <c r="AO53" s="4">
        <v>96</v>
      </c>
      <c r="AP53" s="4">
        <v>98</v>
      </c>
      <c r="AQ53" s="4">
        <v>99</v>
      </c>
      <c r="AR53" s="4">
        <v>101</v>
      </c>
      <c r="AS53" s="4">
        <v>102</v>
      </c>
      <c r="AT53" s="4">
        <v>104</v>
      </c>
      <c r="AU53" s="4">
        <v>106</v>
      </c>
      <c r="AV53" s="4">
        <v>187</v>
      </c>
      <c r="AW53" s="4">
        <v>190</v>
      </c>
      <c r="AX53" s="4">
        <v>193</v>
      </c>
      <c r="AY53" s="4">
        <v>196</v>
      </c>
      <c r="AZ53" s="4">
        <v>199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</row>
    <row r="54" spans="1:89" ht="35.4" customHeight="1" x14ac:dyDescent="0.3">
      <c r="A54" s="4" t="s">
        <v>101</v>
      </c>
      <c r="B54" s="4" t="s">
        <v>96</v>
      </c>
      <c r="C54" s="4" t="s">
        <v>97</v>
      </c>
      <c r="D54" s="4"/>
      <c r="E54" s="4">
        <v>1.97</v>
      </c>
      <c r="F54" s="4">
        <v>1.97</v>
      </c>
      <c r="G54" s="4">
        <v>1.97</v>
      </c>
      <c r="H54" s="4">
        <v>1.97</v>
      </c>
      <c r="I54" s="4">
        <v>1.97</v>
      </c>
      <c r="J54" s="4">
        <v>1.97</v>
      </c>
      <c r="K54" s="4">
        <v>1.97</v>
      </c>
      <c r="L54" s="4">
        <v>1.97</v>
      </c>
      <c r="M54" s="4">
        <v>1.97</v>
      </c>
      <c r="N54" s="4">
        <v>1.97</v>
      </c>
      <c r="O54" s="4">
        <v>1.97</v>
      </c>
      <c r="P54" s="4">
        <v>1.97</v>
      </c>
      <c r="Q54" s="17">
        <v>1.97</v>
      </c>
      <c r="R54" s="4">
        <v>1.97</v>
      </c>
      <c r="S54" s="4">
        <v>1.97</v>
      </c>
      <c r="T54" s="4">
        <v>1.97</v>
      </c>
      <c r="U54" s="4">
        <v>1.97</v>
      </c>
      <c r="V54" s="4">
        <v>1.97</v>
      </c>
      <c r="W54" s="4">
        <v>1.97</v>
      </c>
      <c r="X54" s="4">
        <v>1.97</v>
      </c>
      <c r="Y54" s="4">
        <v>1.97</v>
      </c>
      <c r="Z54" s="4">
        <v>1.97</v>
      </c>
      <c r="AA54" s="4">
        <v>1.97</v>
      </c>
      <c r="AB54" s="4">
        <v>1.97</v>
      </c>
      <c r="AC54" s="4">
        <v>1.97</v>
      </c>
      <c r="AD54" s="4">
        <v>1.97</v>
      </c>
      <c r="AE54" s="4">
        <v>1.97</v>
      </c>
      <c r="AF54" s="4">
        <v>1.97</v>
      </c>
      <c r="AG54" s="4">
        <v>1.97</v>
      </c>
      <c r="AH54" s="4">
        <v>1.97</v>
      </c>
      <c r="AI54" s="4">
        <v>1.97</v>
      </c>
      <c r="AJ54" s="4">
        <v>1.97</v>
      </c>
      <c r="AK54" s="4">
        <v>1.97</v>
      </c>
      <c r="AL54" s="4">
        <v>1.97</v>
      </c>
      <c r="AM54" s="4">
        <v>1.97</v>
      </c>
      <c r="AN54" s="4">
        <v>1.97</v>
      </c>
      <c r="AO54" s="4">
        <v>1.97</v>
      </c>
      <c r="AP54" s="4">
        <v>1.97</v>
      </c>
      <c r="AQ54" s="4">
        <v>1.97</v>
      </c>
      <c r="AR54" s="4">
        <v>1.97</v>
      </c>
      <c r="AS54" s="4">
        <v>1.97</v>
      </c>
      <c r="AT54" s="4">
        <v>1.97</v>
      </c>
      <c r="AU54" s="4">
        <v>1.97</v>
      </c>
      <c r="AV54" s="4">
        <v>1.97</v>
      </c>
      <c r="AW54" s="4">
        <v>1.97</v>
      </c>
      <c r="AX54" s="4">
        <v>1.97</v>
      </c>
      <c r="AY54" s="4">
        <v>1.97</v>
      </c>
      <c r="AZ54" s="4">
        <v>1.97</v>
      </c>
      <c r="BA54" s="4">
        <v>1.97</v>
      </c>
      <c r="BB54" s="4">
        <v>1.97</v>
      </c>
      <c r="BC54" s="4">
        <v>1.97</v>
      </c>
      <c r="BD54" s="4">
        <v>1.97</v>
      </c>
      <c r="BE54" s="4">
        <v>1.97</v>
      </c>
      <c r="BF54" s="4">
        <v>1.97</v>
      </c>
      <c r="BG54" s="4">
        <v>1.97</v>
      </c>
      <c r="BH54" s="4">
        <v>1.97</v>
      </c>
      <c r="BI54" s="4">
        <v>1.97</v>
      </c>
      <c r="BJ54" s="4">
        <v>1.97</v>
      </c>
      <c r="BK54" s="4">
        <v>1.97</v>
      </c>
      <c r="BL54" s="4">
        <v>1.97</v>
      </c>
      <c r="BM54" s="4">
        <v>1.97</v>
      </c>
      <c r="BN54" s="4">
        <v>1.97</v>
      </c>
      <c r="BO54" s="4">
        <v>1.97</v>
      </c>
      <c r="BP54" s="4">
        <v>1.97</v>
      </c>
      <c r="BQ54" s="4">
        <v>1.97</v>
      </c>
      <c r="BR54" s="4">
        <v>1.97</v>
      </c>
      <c r="BS54" s="4">
        <v>1.97</v>
      </c>
      <c r="BT54" s="4">
        <v>1.97</v>
      </c>
      <c r="BU54" s="4">
        <v>1.97</v>
      </c>
      <c r="BV54" s="4">
        <v>1.97</v>
      </c>
      <c r="BW54" s="4">
        <v>1.97</v>
      </c>
      <c r="BX54" s="4">
        <v>1.97</v>
      </c>
      <c r="BY54" s="4">
        <v>1.97</v>
      </c>
      <c r="BZ54" s="4">
        <v>1.97</v>
      </c>
      <c r="CA54" s="4">
        <v>1.97</v>
      </c>
      <c r="CB54" s="4">
        <v>1.97</v>
      </c>
      <c r="CC54" s="4">
        <v>1.97</v>
      </c>
      <c r="CD54" s="4">
        <v>1.97</v>
      </c>
      <c r="CE54" s="4">
        <v>1.97</v>
      </c>
      <c r="CF54" s="4">
        <v>1.97</v>
      </c>
      <c r="CG54" s="4">
        <v>1.97</v>
      </c>
      <c r="CH54" s="4">
        <v>1.97</v>
      </c>
      <c r="CI54" s="4">
        <v>1.97</v>
      </c>
      <c r="CJ54" s="4">
        <v>1.97</v>
      </c>
      <c r="CK54" s="4">
        <v>1.97</v>
      </c>
    </row>
    <row r="55" spans="1:89" ht="35.4" customHeight="1" x14ac:dyDescent="0.3">
      <c r="A55" s="4" t="s">
        <v>98</v>
      </c>
      <c r="B55" s="7" t="s">
        <v>102</v>
      </c>
      <c r="C55" s="4" t="s">
        <v>103</v>
      </c>
      <c r="D55" s="4">
        <f>SUM(M55:CK55)</f>
        <v>7394</v>
      </c>
      <c r="E55" s="4">
        <v>205</v>
      </c>
      <c r="F55" s="4">
        <v>253</v>
      </c>
      <c r="G55" s="4">
        <v>261</v>
      </c>
      <c r="H55" s="4">
        <v>217</v>
      </c>
      <c r="I55" s="4">
        <v>179</v>
      </c>
      <c r="J55" s="4">
        <v>153</v>
      </c>
      <c r="K55" s="4">
        <v>144</v>
      </c>
      <c r="L55" s="4">
        <v>210</v>
      </c>
      <c r="M55" s="4">
        <v>93</v>
      </c>
      <c r="N55" s="4">
        <v>76</v>
      </c>
      <c r="O55" s="4">
        <v>79</v>
      </c>
      <c r="P55" s="4">
        <v>82</v>
      </c>
      <c r="Q55" s="17">
        <v>85</v>
      </c>
      <c r="R55" s="4">
        <v>88</v>
      </c>
      <c r="S55" s="4">
        <v>91</v>
      </c>
      <c r="T55" s="4">
        <v>94</v>
      </c>
      <c r="U55" s="1">
        <v>98</v>
      </c>
      <c r="V55" s="1">
        <v>101</v>
      </c>
      <c r="W55" s="1">
        <v>105</v>
      </c>
      <c r="X55" s="1">
        <v>108</v>
      </c>
      <c r="Y55" s="1">
        <v>112</v>
      </c>
      <c r="Z55" s="1">
        <v>116</v>
      </c>
      <c r="AA55" s="1">
        <v>121</v>
      </c>
      <c r="AB55" s="1">
        <v>125</v>
      </c>
      <c r="AC55" s="1">
        <v>130</v>
      </c>
      <c r="AD55" s="1">
        <v>134</v>
      </c>
      <c r="AE55" s="1">
        <v>139</v>
      </c>
      <c r="AF55" s="1">
        <v>144</v>
      </c>
      <c r="AG55" s="1">
        <v>149</v>
      </c>
      <c r="AH55" s="1">
        <v>155</v>
      </c>
      <c r="AI55" s="1">
        <v>160</v>
      </c>
      <c r="AJ55" s="1">
        <v>166</v>
      </c>
      <c r="AK55" s="1">
        <v>172</v>
      </c>
      <c r="AL55" s="1">
        <v>178</v>
      </c>
      <c r="AM55" s="1">
        <v>185</v>
      </c>
      <c r="AN55" s="1">
        <v>191</v>
      </c>
      <c r="AO55" s="1">
        <v>198</v>
      </c>
      <c r="AP55" s="1">
        <v>205</v>
      </c>
      <c r="AQ55" s="1">
        <v>213</v>
      </c>
      <c r="AR55" s="1">
        <v>220</v>
      </c>
      <c r="AS55" s="1">
        <v>228</v>
      </c>
      <c r="AT55" s="1">
        <v>236</v>
      </c>
      <c r="AU55" s="1">
        <v>245</v>
      </c>
      <c r="AV55" s="1">
        <v>441</v>
      </c>
      <c r="AW55" s="1">
        <v>457</v>
      </c>
      <c r="AX55" s="1">
        <v>474</v>
      </c>
      <c r="AY55" s="1">
        <v>491</v>
      </c>
      <c r="AZ55" s="1">
        <v>509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</row>
    <row r="56" spans="1:89" ht="35.4" customHeight="1" x14ac:dyDescent="0.3">
      <c r="A56" s="16" t="s">
        <v>153</v>
      </c>
      <c r="B56" s="16"/>
      <c r="C56" s="4"/>
      <c r="D56" s="16" t="s">
        <v>106</v>
      </c>
      <c r="E56" s="16" t="s">
        <v>8</v>
      </c>
      <c r="F56" s="16" t="s">
        <v>9</v>
      </c>
      <c r="G56" s="16" t="s">
        <v>10</v>
      </c>
      <c r="H56" s="16" t="s">
        <v>11</v>
      </c>
      <c r="I56" s="16" t="s">
        <v>12</v>
      </c>
      <c r="J56" s="16" t="s">
        <v>13</v>
      </c>
      <c r="K56" s="16" t="s">
        <v>14</v>
      </c>
      <c r="L56" s="16" t="s">
        <v>15</v>
      </c>
      <c r="M56" s="16" t="s">
        <v>16</v>
      </c>
      <c r="N56" s="16" t="s">
        <v>17</v>
      </c>
      <c r="O56" s="16" t="s">
        <v>18</v>
      </c>
      <c r="P56" s="16" t="s">
        <v>19</v>
      </c>
      <c r="Q56" s="17" t="s">
        <v>20</v>
      </c>
      <c r="R56" s="16" t="s">
        <v>21</v>
      </c>
      <c r="S56" s="16" t="s">
        <v>22</v>
      </c>
      <c r="T56" s="16" t="s">
        <v>23</v>
      </c>
      <c r="U56" s="16" t="s">
        <v>24</v>
      </c>
      <c r="V56" s="16" t="s">
        <v>25</v>
      </c>
      <c r="W56" s="16" t="s">
        <v>26</v>
      </c>
      <c r="X56" s="16" t="s">
        <v>27</v>
      </c>
      <c r="Y56" s="16" t="s">
        <v>28</v>
      </c>
      <c r="Z56" s="16" t="s">
        <v>29</v>
      </c>
      <c r="AA56" s="16" t="s">
        <v>30</v>
      </c>
      <c r="AB56" s="16" t="s">
        <v>31</v>
      </c>
      <c r="AC56" s="16" t="s">
        <v>32</v>
      </c>
      <c r="AD56" s="16" t="s">
        <v>33</v>
      </c>
      <c r="AE56" s="16" t="s">
        <v>34</v>
      </c>
      <c r="AF56" s="16" t="s">
        <v>35</v>
      </c>
      <c r="AG56" s="16" t="s">
        <v>36</v>
      </c>
      <c r="AH56" s="16" t="s">
        <v>37</v>
      </c>
      <c r="AI56" s="16" t="s">
        <v>38</v>
      </c>
      <c r="AJ56" s="16" t="s">
        <v>39</v>
      </c>
      <c r="AK56" s="16" t="s">
        <v>40</v>
      </c>
      <c r="AL56" s="16" t="s">
        <v>41</v>
      </c>
      <c r="AM56" s="16" t="s">
        <v>42</v>
      </c>
      <c r="AN56" s="16" t="s">
        <v>43</v>
      </c>
      <c r="AO56" s="16" t="s">
        <v>44</v>
      </c>
      <c r="AP56" s="16" t="s">
        <v>45</v>
      </c>
      <c r="AQ56" s="16" t="s">
        <v>46</v>
      </c>
      <c r="AR56" s="16" t="s">
        <v>47</v>
      </c>
      <c r="AS56" s="16" t="s">
        <v>48</v>
      </c>
      <c r="AT56" s="16" t="s">
        <v>49</v>
      </c>
      <c r="AU56" s="16" t="s">
        <v>50</v>
      </c>
      <c r="AV56" s="16" t="s">
        <v>51</v>
      </c>
      <c r="AW56" s="16" t="s">
        <v>52</v>
      </c>
      <c r="AX56" s="16" t="s">
        <v>53</v>
      </c>
      <c r="AY56" s="16" t="s">
        <v>54</v>
      </c>
      <c r="AZ56" s="16" t="s">
        <v>55</v>
      </c>
      <c r="BA56" s="16" t="s">
        <v>56</v>
      </c>
      <c r="BB56" s="16" t="s">
        <v>57</v>
      </c>
      <c r="BC56" s="16" t="s">
        <v>58</v>
      </c>
      <c r="BD56" s="16" t="s">
        <v>59</v>
      </c>
      <c r="BE56" s="16" t="s">
        <v>60</v>
      </c>
      <c r="BF56" s="16" t="s">
        <v>61</v>
      </c>
      <c r="BG56" s="16" t="s">
        <v>62</v>
      </c>
      <c r="BH56" s="16" t="s">
        <v>63</v>
      </c>
      <c r="BI56" s="16" t="s">
        <v>64</v>
      </c>
      <c r="BJ56" s="16" t="s">
        <v>65</v>
      </c>
      <c r="BK56" s="16" t="s">
        <v>66</v>
      </c>
      <c r="BL56" s="16" t="s">
        <v>67</v>
      </c>
      <c r="BM56" s="16" t="s">
        <v>68</v>
      </c>
      <c r="BN56" s="16" t="s">
        <v>69</v>
      </c>
      <c r="BO56" s="16" t="s">
        <v>70</v>
      </c>
      <c r="BP56" s="16" t="s">
        <v>71</v>
      </c>
      <c r="BQ56" s="16" t="s">
        <v>72</v>
      </c>
      <c r="BR56" s="16" t="s">
        <v>73</v>
      </c>
      <c r="BS56" s="16" t="s">
        <v>74</v>
      </c>
      <c r="BT56" s="16" t="s">
        <v>75</v>
      </c>
      <c r="BU56" s="16" t="s">
        <v>76</v>
      </c>
      <c r="BV56" s="16" t="s">
        <v>77</v>
      </c>
      <c r="BW56" s="16" t="s">
        <v>78</v>
      </c>
      <c r="BX56" s="16" t="s">
        <v>79</v>
      </c>
      <c r="BY56" s="16" t="s">
        <v>80</v>
      </c>
      <c r="BZ56" s="16" t="s">
        <v>81</v>
      </c>
      <c r="CA56" s="16" t="s">
        <v>82</v>
      </c>
      <c r="CB56" s="16" t="s">
        <v>83</v>
      </c>
      <c r="CC56" s="16" t="s">
        <v>84</v>
      </c>
      <c r="CD56" s="16" t="s">
        <v>85</v>
      </c>
      <c r="CE56" s="16" t="s">
        <v>86</v>
      </c>
      <c r="CF56" s="16" t="s">
        <v>87</v>
      </c>
      <c r="CG56" s="16" t="s">
        <v>88</v>
      </c>
      <c r="CH56" s="16" t="s">
        <v>89</v>
      </c>
      <c r="CI56" s="16" t="s">
        <v>90</v>
      </c>
      <c r="CJ56" s="16" t="s">
        <v>91</v>
      </c>
      <c r="CK56" s="16" t="s">
        <v>92</v>
      </c>
    </row>
    <row r="57" spans="1:89" ht="35.4" customHeight="1" x14ac:dyDescent="0.3">
      <c r="A57" s="18" t="s">
        <v>150</v>
      </c>
      <c r="B57" s="7" t="s">
        <v>93</v>
      </c>
      <c r="C57" s="4" t="s">
        <v>94</v>
      </c>
      <c r="D57" s="4">
        <f>SUM(M57:CK57)</f>
        <v>7421</v>
      </c>
      <c r="E57" s="4">
        <v>32</v>
      </c>
      <c r="F57" s="4">
        <v>121</v>
      </c>
      <c r="G57" s="4">
        <v>121</v>
      </c>
      <c r="H57" s="4">
        <v>121</v>
      </c>
      <c r="I57" s="4">
        <v>121</v>
      </c>
      <c r="J57" s="4">
        <v>121</v>
      </c>
      <c r="K57" s="4">
        <v>121</v>
      </c>
      <c r="L57" s="4">
        <v>121</v>
      </c>
      <c r="M57" s="4">
        <v>121</v>
      </c>
      <c r="N57" s="4">
        <v>178</v>
      </c>
      <c r="O57" s="4">
        <v>178</v>
      </c>
      <c r="P57" s="4">
        <v>178</v>
      </c>
      <c r="Q57" s="17">
        <v>178</v>
      </c>
      <c r="R57" s="4">
        <v>178</v>
      </c>
      <c r="S57" s="4">
        <v>178</v>
      </c>
      <c r="T57" s="4">
        <v>178</v>
      </c>
      <c r="U57" s="4">
        <v>178</v>
      </c>
      <c r="V57" s="4">
        <v>227</v>
      </c>
      <c r="W57" s="4">
        <v>74</v>
      </c>
      <c r="X57" s="4">
        <v>67</v>
      </c>
      <c r="Y57" s="4">
        <v>65</v>
      </c>
      <c r="Z57" s="4">
        <v>133</v>
      </c>
      <c r="AA57" s="4">
        <v>27</v>
      </c>
      <c r="AB57" s="4">
        <v>27</v>
      </c>
      <c r="AC57" s="4">
        <v>27</v>
      </c>
      <c r="AD57" s="4">
        <v>27</v>
      </c>
      <c r="AE57" s="4">
        <v>27</v>
      </c>
      <c r="AF57" s="4">
        <v>27</v>
      </c>
      <c r="AG57" s="4">
        <v>27</v>
      </c>
      <c r="AH57" s="4">
        <v>27</v>
      </c>
      <c r="AI57" s="4">
        <v>27</v>
      </c>
      <c r="AJ57" s="4">
        <v>27</v>
      </c>
      <c r="AK57" s="4">
        <v>70</v>
      </c>
      <c r="AL57" s="4">
        <v>70</v>
      </c>
      <c r="AM57" s="4">
        <v>79</v>
      </c>
      <c r="AN57" s="4">
        <v>274</v>
      </c>
      <c r="AO57" s="4">
        <v>274</v>
      </c>
      <c r="AP57" s="4">
        <v>274</v>
      </c>
      <c r="AQ57" s="4">
        <v>209</v>
      </c>
      <c r="AR57" s="4">
        <v>76</v>
      </c>
      <c r="AS57" s="4">
        <v>76</v>
      </c>
      <c r="AT57" s="4">
        <v>76</v>
      </c>
      <c r="AU57" s="4">
        <v>76</v>
      </c>
      <c r="AV57" s="4">
        <v>76</v>
      </c>
      <c r="AW57" s="4">
        <v>76</v>
      </c>
      <c r="AX57" s="4">
        <v>76</v>
      </c>
      <c r="AY57" s="4">
        <v>76</v>
      </c>
      <c r="AZ57" s="4">
        <v>76</v>
      </c>
      <c r="BA57" s="4">
        <v>76</v>
      </c>
      <c r="BB57" s="4">
        <v>76</v>
      </c>
      <c r="BC57" s="4">
        <v>76</v>
      </c>
      <c r="BD57" s="4">
        <v>76</v>
      </c>
      <c r="BE57" s="4">
        <v>76</v>
      </c>
      <c r="BF57" s="4">
        <v>76</v>
      </c>
      <c r="BG57" s="4">
        <v>76</v>
      </c>
      <c r="BH57" s="4">
        <v>76</v>
      </c>
      <c r="BI57" s="4">
        <v>76</v>
      </c>
      <c r="BJ57" s="4">
        <v>76</v>
      </c>
      <c r="BK57" s="4">
        <v>76</v>
      </c>
      <c r="BL57" s="4">
        <v>76</v>
      </c>
      <c r="BM57" s="4">
        <v>76</v>
      </c>
      <c r="BN57" s="4">
        <v>76</v>
      </c>
      <c r="BO57" s="4">
        <v>76</v>
      </c>
      <c r="BP57" s="4">
        <v>76</v>
      </c>
      <c r="BQ57" s="4">
        <v>76</v>
      </c>
      <c r="BR57" s="4">
        <v>76</v>
      </c>
      <c r="BS57" s="4">
        <v>76</v>
      </c>
      <c r="BT57" s="4">
        <v>76</v>
      </c>
      <c r="BU57" s="4">
        <v>76</v>
      </c>
      <c r="BV57" s="4">
        <v>76</v>
      </c>
      <c r="BW57" s="4">
        <v>76</v>
      </c>
      <c r="BX57" s="4">
        <v>76</v>
      </c>
      <c r="BY57" s="4">
        <v>76</v>
      </c>
      <c r="BZ57" s="4">
        <v>76</v>
      </c>
      <c r="CA57" s="4">
        <v>76</v>
      </c>
      <c r="CB57" s="4">
        <v>76</v>
      </c>
      <c r="CC57" s="4">
        <v>76</v>
      </c>
      <c r="CD57" s="4">
        <v>76</v>
      </c>
      <c r="CE57" s="4">
        <v>76</v>
      </c>
      <c r="CF57" s="4">
        <v>150</v>
      </c>
      <c r="CG57" s="4">
        <v>150</v>
      </c>
      <c r="CH57" s="4">
        <v>150</v>
      </c>
      <c r="CI57" s="4">
        <v>150</v>
      </c>
      <c r="CJ57" s="4">
        <v>150</v>
      </c>
      <c r="CK57" s="4">
        <v>0</v>
      </c>
    </row>
    <row r="58" spans="1:89" ht="35.4" customHeight="1" x14ac:dyDescent="0.3">
      <c r="A58" s="4" t="s">
        <v>95</v>
      </c>
      <c r="B58" s="4" t="s">
        <v>96</v>
      </c>
      <c r="C58" s="4" t="s">
        <v>97</v>
      </c>
      <c r="D58" s="4"/>
      <c r="E58" s="4">
        <v>1.6</v>
      </c>
      <c r="F58" s="4">
        <v>1.6</v>
      </c>
      <c r="G58" s="4">
        <v>1.6</v>
      </c>
      <c r="H58" s="4">
        <v>1.6</v>
      </c>
      <c r="I58" s="4">
        <v>1.6</v>
      </c>
      <c r="J58" s="4">
        <v>1.6</v>
      </c>
      <c r="K58" s="4">
        <v>1.6</v>
      </c>
      <c r="L58" s="4">
        <v>1.6</v>
      </c>
      <c r="M58" s="4">
        <v>1.6</v>
      </c>
      <c r="N58" s="4">
        <v>1.6</v>
      </c>
      <c r="O58" s="4">
        <v>1.6</v>
      </c>
      <c r="P58" s="4">
        <v>1.6</v>
      </c>
      <c r="Q58" s="17">
        <v>1.6</v>
      </c>
      <c r="R58" s="4">
        <v>1.6</v>
      </c>
      <c r="S58" s="4">
        <v>1.6</v>
      </c>
      <c r="T58" s="4">
        <v>1.6</v>
      </c>
      <c r="U58" s="4">
        <v>1.6</v>
      </c>
      <c r="V58" s="4">
        <v>1.6</v>
      </c>
      <c r="W58" s="4">
        <v>1.6</v>
      </c>
      <c r="X58" s="4">
        <v>1.6</v>
      </c>
      <c r="Y58" s="4">
        <v>1.6</v>
      </c>
      <c r="Z58" s="4">
        <v>1.6</v>
      </c>
      <c r="AA58" s="4">
        <v>1.6</v>
      </c>
      <c r="AB58" s="4">
        <v>1.6</v>
      </c>
      <c r="AC58" s="4">
        <v>1.6</v>
      </c>
      <c r="AD58" s="4">
        <v>1.6</v>
      </c>
      <c r="AE58" s="4">
        <v>1.6</v>
      </c>
      <c r="AF58" s="4">
        <v>1.6</v>
      </c>
      <c r="AG58" s="4">
        <v>1.6</v>
      </c>
      <c r="AH58" s="4">
        <v>1.6</v>
      </c>
      <c r="AI58" s="4">
        <v>1.6</v>
      </c>
      <c r="AJ58" s="4">
        <v>1.6</v>
      </c>
      <c r="AK58" s="4">
        <v>1.6</v>
      </c>
      <c r="AL58" s="4">
        <v>1.6</v>
      </c>
      <c r="AM58" s="4">
        <v>1.6</v>
      </c>
      <c r="AN58" s="4">
        <v>1.6</v>
      </c>
      <c r="AO58" s="4">
        <v>1.6</v>
      </c>
      <c r="AP58" s="4">
        <v>1.6</v>
      </c>
      <c r="AQ58" s="4">
        <v>1.6</v>
      </c>
      <c r="AR58" s="4">
        <v>1.6</v>
      </c>
      <c r="AS58" s="4">
        <v>1.6</v>
      </c>
      <c r="AT58" s="4">
        <v>1.6</v>
      </c>
      <c r="AU58" s="4">
        <v>1.6</v>
      </c>
      <c r="AV58" s="4">
        <v>1.6</v>
      </c>
      <c r="AW58" s="4">
        <v>1.6</v>
      </c>
      <c r="AX58" s="4">
        <v>1.6</v>
      </c>
      <c r="AY58" s="4">
        <v>1.6</v>
      </c>
      <c r="AZ58" s="4">
        <v>1.6</v>
      </c>
      <c r="BA58" s="4">
        <v>1.6</v>
      </c>
      <c r="BB58" s="4">
        <v>1.6</v>
      </c>
      <c r="BC58" s="4">
        <v>1.6</v>
      </c>
      <c r="BD58" s="4">
        <v>1.6</v>
      </c>
      <c r="BE58" s="4">
        <v>1.6</v>
      </c>
      <c r="BF58" s="4">
        <v>1.6</v>
      </c>
      <c r="BG58" s="4">
        <v>1.6</v>
      </c>
      <c r="BH58" s="4">
        <v>1.6</v>
      </c>
      <c r="BI58" s="4">
        <v>1.6</v>
      </c>
      <c r="BJ58" s="4">
        <v>1.6</v>
      </c>
      <c r="BK58" s="4">
        <v>1.6</v>
      </c>
      <c r="BL58" s="4">
        <v>1.6</v>
      </c>
      <c r="BM58" s="4">
        <v>1.6</v>
      </c>
      <c r="BN58" s="4">
        <v>1.6</v>
      </c>
      <c r="BO58" s="4">
        <v>1.6</v>
      </c>
      <c r="BP58" s="4">
        <v>1.6</v>
      </c>
      <c r="BQ58" s="4">
        <v>1.6</v>
      </c>
      <c r="BR58" s="4">
        <v>1.6</v>
      </c>
      <c r="BS58" s="4">
        <v>1.6</v>
      </c>
      <c r="BT58" s="4">
        <v>1.6</v>
      </c>
      <c r="BU58" s="4">
        <v>1.6</v>
      </c>
      <c r="BV58" s="4">
        <v>1.6</v>
      </c>
      <c r="BW58" s="4">
        <v>1.6</v>
      </c>
      <c r="BX58" s="4">
        <v>1.6</v>
      </c>
      <c r="BY58" s="4">
        <v>1.6</v>
      </c>
      <c r="BZ58" s="4">
        <v>1.6</v>
      </c>
      <c r="CA58" s="4">
        <v>1.6</v>
      </c>
      <c r="CB58" s="4">
        <v>1.6</v>
      </c>
      <c r="CC58" s="4">
        <v>1.6</v>
      </c>
      <c r="CD58" s="4">
        <v>1.6</v>
      </c>
      <c r="CE58" s="4">
        <v>1.6</v>
      </c>
      <c r="CF58" s="4">
        <v>1.6</v>
      </c>
      <c r="CG58" s="4">
        <v>1.6</v>
      </c>
      <c r="CH58" s="4">
        <v>1.6</v>
      </c>
      <c r="CI58" s="4">
        <v>1.6</v>
      </c>
      <c r="CJ58" s="4">
        <v>1.6</v>
      </c>
      <c r="CK58" s="4">
        <v>1.6</v>
      </c>
    </row>
    <row r="59" spans="1:89" ht="35.4" customHeight="1" x14ac:dyDescent="0.3">
      <c r="A59" s="4" t="s">
        <v>98</v>
      </c>
      <c r="B59" s="7" t="s">
        <v>99</v>
      </c>
      <c r="C59" s="4" t="s">
        <v>100</v>
      </c>
      <c r="D59" s="4">
        <f>SUM(M59:CK59)</f>
        <v>16086</v>
      </c>
      <c r="E59" s="4">
        <v>33</v>
      </c>
      <c r="F59" s="4">
        <v>125</v>
      </c>
      <c r="G59" s="4">
        <v>127</v>
      </c>
      <c r="H59" s="4">
        <v>129</v>
      </c>
      <c r="I59" s="4">
        <v>131</v>
      </c>
      <c r="J59" s="4">
        <v>134</v>
      </c>
      <c r="K59" s="4">
        <v>136</v>
      </c>
      <c r="L59" s="4">
        <v>138</v>
      </c>
      <c r="M59" s="4">
        <v>140</v>
      </c>
      <c r="N59" s="4">
        <v>209</v>
      </c>
      <c r="O59" s="4">
        <v>212</v>
      </c>
      <c r="P59" s="4">
        <v>216</v>
      </c>
      <c r="Q59" s="17">
        <v>219</v>
      </c>
      <c r="R59" s="4">
        <v>223</v>
      </c>
      <c r="S59" s="4">
        <v>226</v>
      </c>
      <c r="T59" s="4">
        <v>230</v>
      </c>
      <c r="U59" s="4">
        <v>233</v>
      </c>
      <c r="V59" s="4">
        <v>303</v>
      </c>
      <c r="W59" s="4">
        <v>101</v>
      </c>
      <c r="X59" s="4">
        <v>92</v>
      </c>
      <c r="Y59" s="4">
        <v>91</v>
      </c>
      <c r="Z59" s="4">
        <v>189</v>
      </c>
      <c r="AA59" s="4">
        <v>39</v>
      </c>
      <c r="AB59" s="4">
        <v>40</v>
      </c>
      <c r="AC59" s="4">
        <v>40</v>
      </c>
      <c r="AD59" s="4">
        <v>41</v>
      </c>
      <c r="AE59" s="4">
        <v>42</v>
      </c>
      <c r="AF59" s="4">
        <v>42</v>
      </c>
      <c r="AG59" s="4">
        <v>43</v>
      </c>
      <c r="AH59" s="4">
        <v>44</v>
      </c>
      <c r="AI59" s="4">
        <v>44</v>
      </c>
      <c r="AJ59" s="4">
        <v>45</v>
      </c>
      <c r="AK59" s="4">
        <v>117</v>
      </c>
      <c r="AL59" s="4">
        <v>119</v>
      </c>
      <c r="AM59" s="4">
        <v>137</v>
      </c>
      <c r="AN59" s="4">
        <v>484</v>
      </c>
      <c r="AO59" s="4">
        <v>492</v>
      </c>
      <c r="AP59" s="4">
        <v>500</v>
      </c>
      <c r="AQ59" s="4">
        <v>388</v>
      </c>
      <c r="AR59" s="4">
        <v>144</v>
      </c>
      <c r="AS59" s="4">
        <v>147</v>
      </c>
      <c r="AT59" s="4">
        <v>149</v>
      </c>
      <c r="AU59" s="4">
        <v>151</v>
      </c>
      <c r="AV59" s="4">
        <v>154</v>
      </c>
      <c r="AW59" s="4">
        <v>156</v>
      </c>
      <c r="AX59" s="4">
        <v>159</v>
      </c>
      <c r="AY59" s="4">
        <v>161</v>
      </c>
      <c r="AZ59" s="4">
        <v>164</v>
      </c>
      <c r="BA59" s="4">
        <v>166</v>
      </c>
      <c r="BB59" s="4">
        <v>169</v>
      </c>
      <c r="BC59" s="4">
        <v>172</v>
      </c>
      <c r="BD59" s="4">
        <v>174</v>
      </c>
      <c r="BE59" s="4">
        <v>177</v>
      </c>
      <c r="BF59" s="4">
        <v>180</v>
      </c>
      <c r="BG59" s="4">
        <v>183</v>
      </c>
      <c r="BH59" s="4">
        <v>186</v>
      </c>
      <c r="BI59" s="4">
        <v>189</v>
      </c>
      <c r="BJ59" s="4">
        <v>192</v>
      </c>
      <c r="BK59" s="4">
        <v>195</v>
      </c>
      <c r="BL59" s="4">
        <v>198</v>
      </c>
      <c r="BM59" s="4">
        <v>201</v>
      </c>
      <c r="BN59" s="4">
        <v>204</v>
      </c>
      <c r="BO59" s="4">
        <v>208</v>
      </c>
      <c r="BP59" s="4">
        <v>211</v>
      </c>
      <c r="BQ59" s="4">
        <v>214</v>
      </c>
      <c r="BR59" s="4">
        <v>218</v>
      </c>
      <c r="BS59" s="4">
        <v>221</v>
      </c>
      <c r="BT59" s="4">
        <v>225</v>
      </c>
      <c r="BU59" s="4">
        <v>229</v>
      </c>
      <c r="BV59" s="4">
        <v>232</v>
      </c>
      <c r="BW59" s="4">
        <v>236</v>
      </c>
      <c r="BX59" s="4">
        <v>240</v>
      </c>
      <c r="BY59" s="4">
        <v>244</v>
      </c>
      <c r="BZ59" s="4">
        <v>247</v>
      </c>
      <c r="CA59" s="4">
        <v>251</v>
      </c>
      <c r="CB59" s="4">
        <v>255</v>
      </c>
      <c r="CC59" s="4">
        <v>259</v>
      </c>
      <c r="CD59" s="4">
        <v>264</v>
      </c>
      <c r="CE59" s="4">
        <v>268</v>
      </c>
      <c r="CF59" s="4">
        <v>533</v>
      </c>
      <c r="CG59" s="4">
        <v>542</v>
      </c>
      <c r="CH59" s="4">
        <v>550</v>
      </c>
      <c r="CI59" s="4">
        <v>559</v>
      </c>
      <c r="CJ59" s="4">
        <v>568</v>
      </c>
      <c r="CK59" s="4">
        <v>0</v>
      </c>
    </row>
    <row r="60" spans="1:89" ht="35.4" customHeight="1" x14ac:dyDescent="0.3">
      <c r="A60" s="4" t="s">
        <v>101</v>
      </c>
      <c r="B60" s="4" t="s">
        <v>96</v>
      </c>
      <c r="C60" s="4" t="s">
        <v>97</v>
      </c>
      <c r="D60" s="4"/>
      <c r="E60" s="4">
        <v>1.97</v>
      </c>
      <c r="F60" s="4">
        <v>1.97</v>
      </c>
      <c r="G60" s="4">
        <v>1.97</v>
      </c>
      <c r="H60" s="4">
        <v>1.97</v>
      </c>
      <c r="I60" s="4">
        <v>1.97</v>
      </c>
      <c r="J60" s="4">
        <v>1.97</v>
      </c>
      <c r="K60" s="4">
        <v>1.97</v>
      </c>
      <c r="L60" s="4">
        <v>1.97</v>
      </c>
      <c r="M60" s="4">
        <v>1.97</v>
      </c>
      <c r="N60" s="4">
        <v>1.97</v>
      </c>
      <c r="O60" s="4">
        <v>1.97</v>
      </c>
      <c r="P60" s="4">
        <v>1.97</v>
      </c>
      <c r="Q60" s="17">
        <v>1.97</v>
      </c>
      <c r="R60" s="4">
        <v>1.97</v>
      </c>
      <c r="S60" s="4">
        <v>1.97</v>
      </c>
      <c r="T60" s="4">
        <v>1.97</v>
      </c>
      <c r="U60" s="4">
        <v>1.97</v>
      </c>
      <c r="V60" s="4">
        <v>1.97</v>
      </c>
      <c r="W60" s="4">
        <v>1.97</v>
      </c>
      <c r="X60" s="4">
        <v>1.97</v>
      </c>
      <c r="Y60" s="4">
        <v>1.97</v>
      </c>
      <c r="Z60" s="4">
        <v>1.97</v>
      </c>
      <c r="AA60" s="4">
        <v>1.97</v>
      </c>
      <c r="AB60" s="4">
        <v>1.97</v>
      </c>
      <c r="AC60" s="4">
        <v>1.97</v>
      </c>
      <c r="AD60" s="4">
        <v>1.97</v>
      </c>
      <c r="AE60" s="4">
        <v>1.97</v>
      </c>
      <c r="AF60" s="4">
        <v>1.97</v>
      </c>
      <c r="AG60" s="4">
        <v>1.97</v>
      </c>
      <c r="AH60" s="4">
        <v>1.97</v>
      </c>
      <c r="AI60" s="4">
        <v>1.97</v>
      </c>
      <c r="AJ60" s="4">
        <v>1.97</v>
      </c>
      <c r="AK60" s="4">
        <v>1.97</v>
      </c>
      <c r="AL60" s="4">
        <v>1.97</v>
      </c>
      <c r="AM60" s="4">
        <v>1.97</v>
      </c>
      <c r="AN60" s="4">
        <v>1.97</v>
      </c>
      <c r="AO60" s="4">
        <v>1.97</v>
      </c>
      <c r="AP60" s="4">
        <v>1.97</v>
      </c>
      <c r="AQ60" s="4">
        <v>1.97</v>
      </c>
      <c r="AR60" s="4">
        <v>1.97</v>
      </c>
      <c r="AS60" s="4">
        <v>1.97</v>
      </c>
      <c r="AT60" s="4">
        <v>1.97</v>
      </c>
      <c r="AU60" s="4">
        <v>1.97</v>
      </c>
      <c r="AV60" s="4">
        <v>1.97</v>
      </c>
      <c r="AW60" s="4">
        <v>1.97</v>
      </c>
      <c r="AX60" s="4">
        <v>1.97</v>
      </c>
      <c r="AY60" s="4">
        <v>1.97</v>
      </c>
      <c r="AZ60" s="4">
        <v>1.97</v>
      </c>
      <c r="BA60" s="4">
        <v>1.97</v>
      </c>
      <c r="BB60" s="4">
        <v>1.97</v>
      </c>
      <c r="BC60" s="4">
        <v>1.97</v>
      </c>
      <c r="BD60" s="4">
        <v>1.97</v>
      </c>
      <c r="BE60" s="4">
        <v>1.97</v>
      </c>
      <c r="BF60" s="4">
        <v>1.97</v>
      </c>
      <c r="BG60" s="4">
        <v>1.97</v>
      </c>
      <c r="BH60" s="4">
        <v>1.97</v>
      </c>
      <c r="BI60" s="4">
        <v>1.97</v>
      </c>
      <c r="BJ60" s="4">
        <v>1.97</v>
      </c>
      <c r="BK60" s="4">
        <v>1.97</v>
      </c>
      <c r="BL60" s="4">
        <v>1.97</v>
      </c>
      <c r="BM60" s="4">
        <v>1.97</v>
      </c>
      <c r="BN60" s="4">
        <v>1.97</v>
      </c>
      <c r="BO60" s="4">
        <v>1.97</v>
      </c>
      <c r="BP60" s="4">
        <v>1.97</v>
      </c>
      <c r="BQ60" s="4">
        <v>1.97</v>
      </c>
      <c r="BR60" s="4">
        <v>1.97</v>
      </c>
      <c r="BS60" s="4">
        <v>1.97</v>
      </c>
      <c r="BT60" s="4">
        <v>1.97</v>
      </c>
      <c r="BU60" s="4">
        <v>1.97</v>
      </c>
      <c r="BV60" s="4">
        <v>1.97</v>
      </c>
      <c r="BW60" s="4">
        <v>1.97</v>
      </c>
      <c r="BX60" s="4">
        <v>1.97</v>
      </c>
      <c r="BY60" s="4">
        <v>1.97</v>
      </c>
      <c r="BZ60" s="4">
        <v>1.97</v>
      </c>
      <c r="CA60" s="4">
        <v>1.97</v>
      </c>
      <c r="CB60" s="4">
        <v>1.97</v>
      </c>
      <c r="CC60" s="4">
        <v>1.97</v>
      </c>
      <c r="CD60" s="4">
        <v>1.97</v>
      </c>
      <c r="CE60" s="4">
        <v>1.97</v>
      </c>
      <c r="CF60" s="4">
        <v>1.97</v>
      </c>
      <c r="CG60" s="4">
        <v>1.97</v>
      </c>
      <c r="CH60" s="4">
        <v>1.97</v>
      </c>
      <c r="CI60" s="4">
        <v>1.97</v>
      </c>
      <c r="CJ60" s="4">
        <v>1.97</v>
      </c>
      <c r="CK60" s="4">
        <v>1.97</v>
      </c>
    </row>
    <row r="61" spans="1:89" ht="35.4" customHeight="1" x14ac:dyDescent="0.3">
      <c r="A61" s="4" t="s">
        <v>98</v>
      </c>
      <c r="B61" s="7" t="s">
        <v>102</v>
      </c>
      <c r="C61" s="7" t="s">
        <v>103</v>
      </c>
      <c r="D61" s="4">
        <f>SUM(M61:CK61)</f>
        <v>49911</v>
      </c>
      <c r="E61" s="4">
        <v>34</v>
      </c>
      <c r="F61" s="4">
        <v>130</v>
      </c>
      <c r="G61" s="4">
        <v>135</v>
      </c>
      <c r="H61" s="4">
        <v>140</v>
      </c>
      <c r="I61" s="4">
        <v>145</v>
      </c>
      <c r="J61" s="4">
        <v>150</v>
      </c>
      <c r="K61" s="4">
        <v>156</v>
      </c>
      <c r="L61" s="4">
        <v>161</v>
      </c>
      <c r="M61" s="4">
        <v>167</v>
      </c>
      <c r="N61" s="4">
        <v>254</v>
      </c>
      <c r="O61" s="4">
        <v>263</v>
      </c>
      <c r="P61" s="4">
        <v>273</v>
      </c>
      <c r="Q61" s="17">
        <v>282</v>
      </c>
      <c r="R61" s="4">
        <v>293</v>
      </c>
      <c r="S61" s="4">
        <v>303</v>
      </c>
      <c r="T61" s="4">
        <v>314</v>
      </c>
      <c r="U61" s="4">
        <v>325</v>
      </c>
      <c r="V61" s="4">
        <v>430</v>
      </c>
      <c r="W61" s="4">
        <v>146</v>
      </c>
      <c r="X61" s="4">
        <v>136</v>
      </c>
      <c r="Y61" s="4">
        <v>137</v>
      </c>
      <c r="Z61" s="4">
        <v>291</v>
      </c>
      <c r="AA61" s="4">
        <v>61</v>
      </c>
      <c r="AB61" s="4">
        <v>63</v>
      </c>
      <c r="AC61" s="4">
        <v>66</v>
      </c>
      <c r="AD61" s="4">
        <v>68</v>
      </c>
      <c r="AE61" s="4">
        <v>70</v>
      </c>
      <c r="AF61" s="4">
        <v>73</v>
      </c>
      <c r="AG61" s="4">
        <v>76</v>
      </c>
      <c r="AH61" s="4">
        <v>78</v>
      </c>
      <c r="AI61" s="4">
        <v>81</v>
      </c>
      <c r="AJ61" s="4">
        <v>84</v>
      </c>
      <c r="AK61" s="4">
        <v>224</v>
      </c>
      <c r="AL61" s="4">
        <v>232</v>
      </c>
      <c r="AM61" s="4">
        <v>272</v>
      </c>
      <c r="AN61" s="4">
        <v>979</v>
      </c>
      <c r="AO61" s="4">
        <v>1014</v>
      </c>
      <c r="AP61" s="4">
        <v>1051</v>
      </c>
      <c r="AQ61" s="4">
        <v>831</v>
      </c>
      <c r="AR61" s="4">
        <v>315</v>
      </c>
      <c r="AS61" s="4">
        <v>326</v>
      </c>
      <c r="AT61" s="4">
        <v>338</v>
      </c>
      <c r="AU61" s="4">
        <v>350</v>
      </c>
      <c r="AV61" s="4">
        <v>363</v>
      </c>
      <c r="AW61" s="4">
        <v>376</v>
      </c>
      <c r="AX61" s="4">
        <v>390</v>
      </c>
      <c r="AY61" s="4">
        <v>404</v>
      </c>
      <c r="AZ61" s="4">
        <v>418</v>
      </c>
      <c r="BA61" s="4">
        <v>433</v>
      </c>
      <c r="BB61" s="4">
        <v>449</v>
      </c>
      <c r="BC61" s="4">
        <v>465</v>
      </c>
      <c r="BD61" s="4">
        <v>482</v>
      </c>
      <c r="BE61" s="4">
        <v>499</v>
      </c>
      <c r="BF61" s="4">
        <v>517</v>
      </c>
      <c r="BG61" s="4">
        <v>536</v>
      </c>
      <c r="BH61" s="4">
        <v>555</v>
      </c>
      <c r="BI61" s="4">
        <v>575</v>
      </c>
      <c r="BJ61" s="4">
        <v>596</v>
      </c>
      <c r="BK61" s="4">
        <v>618</v>
      </c>
      <c r="BL61" s="4">
        <v>640</v>
      </c>
      <c r="BM61" s="4">
        <v>663</v>
      </c>
      <c r="BN61" s="4">
        <v>687</v>
      </c>
      <c r="BO61" s="4">
        <v>712</v>
      </c>
      <c r="BP61" s="4">
        <v>737</v>
      </c>
      <c r="BQ61" s="4">
        <v>764</v>
      </c>
      <c r="BR61" s="4">
        <v>791</v>
      </c>
      <c r="BS61" s="4">
        <v>820</v>
      </c>
      <c r="BT61" s="4">
        <v>849</v>
      </c>
      <c r="BU61" s="4">
        <v>880</v>
      </c>
      <c r="BV61" s="4">
        <v>912</v>
      </c>
      <c r="BW61" s="4">
        <v>945</v>
      </c>
      <c r="BX61" s="4">
        <v>979</v>
      </c>
      <c r="BY61" s="4">
        <v>1014</v>
      </c>
      <c r="BZ61" s="4">
        <v>1051</v>
      </c>
      <c r="CA61" s="4">
        <v>1088</v>
      </c>
      <c r="CB61" s="4">
        <v>1128</v>
      </c>
      <c r="CC61" s="4">
        <v>1168</v>
      </c>
      <c r="CD61" s="4">
        <v>1211</v>
      </c>
      <c r="CE61" s="4">
        <v>1254</v>
      </c>
      <c r="CF61" s="4">
        <v>2545</v>
      </c>
      <c r="CG61" s="4">
        <v>2637</v>
      </c>
      <c r="CH61" s="4">
        <v>2732</v>
      </c>
      <c r="CI61" s="4">
        <v>2830</v>
      </c>
      <c r="CJ61" s="4">
        <v>2932</v>
      </c>
      <c r="CK61" s="4">
        <v>0</v>
      </c>
    </row>
    <row r="62" spans="1:89" ht="35.4" customHeight="1" x14ac:dyDescent="0.3">
      <c r="A62" s="15" t="s">
        <v>137</v>
      </c>
    </row>
    <row r="63" spans="1:89" s="25" customFormat="1" ht="56.4" customHeight="1" x14ac:dyDescent="0.3">
      <c r="A63" s="24" t="s">
        <v>135</v>
      </c>
      <c r="B63" s="11"/>
    </row>
    <row r="64" spans="1:89" s="25" customFormat="1" ht="51" customHeight="1" x14ac:dyDescent="0.3">
      <c r="A64" s="26"/>
      <c r="B64" s="26"/>
      <c r="C64" s="26"/>
      <c r="D64" s="26" t="s">
        <v>119</v>
      </c>
      <c r="E64" s="26" t="s">
        <v>120</v>
      </c>
      <c r="F64" s="27">
        <v>45291</v>
      </c>
      <c r="G64" s="27">
        <v>45657</v>
      </c>
      <c r="H64" s="27">
        <v>46022</v>
      </c>
      <c r="I64" s="27">
        <v>46387</v>
      </c>
      <c r="J64" s="27">
        <v>46752</v>
      </c>
      <c r="K64" s="27">
        <v>47118</v>
      </c>
      <c r="L64" s="27">
        <v>47483</v>
      </c>
      <c r="M64" s="27">
        <v>47848</v>
      </c>
      <c r="N64" s="27">
        <v>48213</v>
      </c>
      <c r="O64" s="27">
        <v>48579</v>
      </c>
      <c r="P64" s="27">
        <v>48944</v>
      </c>
      <c r="Q64" s="27">
        <v>49309</v>
      </c>
      <c r="R64" s="27">
        <v>49674</v>
      </c>
      <c r="S64" s="27">
        <v>50040</v>
      </c>
      <c r="T64" s="27">
        <v>50405</v>
      </c>
      <c r="U64" s="27">
        <v>50770</v>
      </c>
      <c r="V64" s="27">
        <v>51135</v>
      </c>
      <c r="W64" s="27">
        <v>51501</v>
      </c>
      <c r="X64" s="27">
        <v>51866</v>
      </c>
      <c r="Y64" s="27">
        <v>52231</v>
      </c>
      <c r="Z64" s="27">
        <v>52596</v>
      </c>
      <c r="AA64" s="27">
        <v>52962</v>
      </c>
      <c r="AB64" s="27">
        <v>53327</v>
      </c>
      <c r="AC64" s="27">
        <v>53692</v>
      </c>
      <c r="AD64" s="27">
        <v>54057</v>
      </c>
      <c r="AE64" s="27">
        <v>54423</v>
      </c>
      <c r="AF64" s="27">
        <v>54788</v>
      </c>
      <c r="AG64" s="27">
        <v>55153</v>
      </c>
      <c r="AH64" s="27">
        <v>55518</v>
      </c>
      <c r="AI64" s="27">
        <v>55884</v>
      </c>
      <c r="AJ64" s="27">
        <v>56249</v>
      </c>
      <c r="AK64" s="27">
        <v>56614</v>
      </c>
      <c r="AL64" s="27">
        <v>56979</v>
      </c>
      <c r="AM64" s="27">
        <v>57345</v>
      </c>
      <c r="AN64" s="27">
        <v>57710</v>
      </c>
      <c r="AO64" s="27">
        <v>58075</v>
      </c>
      <c r="AP64" s="27">
        <v>58440</v>
      </c>
      <c r="AQ64" s="27">
        <v>58806</v>
      </c>
      <c r="AR64" s="27">
        <v>59171</v>
      </c>
      <c r="AS64" s="27">
        <v>59536</v>
      </c>
      <c r="AT64" s="27">
        <v>59901</v>
      </c>
      <c r="AU64" s="27">
        <v>60267</v>
      </c>
      <c r="AV64" s="27">
        <v>60632</v>
      </c>
      <c r="AW64" s="27">
        <v>60997</v>
      </c>
      <c r="AX64" s="27">
        <v>61362</v>
      </c>
      <c r="AY64" s="27">
        <v>61728</v>
      </c>
      <c r="AZ64" s="27">
        <v>62093</v>
      </c>
      <c r="BA64" s="27">
        <v>62458</v>
      </c>
      <c r="BB64" s="27">
        <v>62823</v>
      </c>
      <c r="BC64" s="27">
        <v>63189</v>
      </c>
      <c r="BD64" s="27">
        <v>63554</v>
      </c>
      <c r="BE64" s="27">
        <v>63919</v>
      </c>
      <c r="BF64" s="27">
        <v>64284</v>
      </c>
      <c r="BG64" s="27">
        <v>64650</v>
      </c>
      <c r="BH64" s="27">
        <v>65015</v>
      </c>
      <c r="BI64" s="27">
        <v>65380</v>
      </c>
      <c r="BJ64" s="27">
        <v>65745</v>
      </c>
      <c r="BK64" s="27">
        <v>66111</v>
      </c>
      <c r="BL64" s="27">
        <v>66476</v>
      </c>
      <c r="BM64" s="27">
        <v>66841</v>
      </c>
      <c r="BN64" s="27">
        <v>67206</v>
      </c>
      <c r="BO64" s="27">
        <v>67572</v>
      </c>
      <c r="BP64" s="27">
        <v>67937</v>
      </c>
      <c r="BQ64" s="27">
        <v>68302</v>
      </c>
      <c r="BR64" s="27">
        <v>68667</v>
      </c>
      <c r="BS64" s="27">
        <v>69033</v>
      </c>
      <c r="BT64" s="27">
        <v>69398</v>
      </c>
      <c r="BU64" s="27">
        <v>69763</v>
      </c>
      <c r="BV64" s="27">
        <v>70128</v>
      </c>
      <c r="BW64" s="27">
        <v>70494</v>
      </c>
      <c r="BX64" s="27">
        <v>70859</v>
      </c>
      <c r="BY64" s="27">
        <v>71224</v>
      </c>
      <c r="BZ64" s="28">
        <v>71589</v>
      </c>
      <c r="CA64" s="29"/>
      <c r="CB64" s="29"/>
    </row>
    <row r="65" spans="1:80" s="25" customFormat="1" ht="21" customHeight="1" x14ac:dyDescent="0.3">
      <c r="A65" s="4"/>
      <c r="B65" s="7" t="s">
        <v>121</v>
      </c>
      <c r="C65" s="4"/>
      <c r="F65" s="4">
        <v>9</v>
      </c>
      <c r="G65" s="4">
        <v>10</v>
      </c>
      <c r="H65" s="4">
        <v>11</v>
      </c>
      <c r="I65" s="4">
        <v>12</v>
      </c>
      <c r="J65" s="4">
        <v>13</v>
      </c>
      <c r="K65" s="4">
        <v>14</v>
      </c>
      <c r="L65" s="4">
        <v>15</v>
      </c>
      <c r="M65" s="4">
        <v>16</v>
      </c>
      <c r="N65" s="4">
        <v>17</v>
      </c>
      <c r="O65" s="4">
        <v>18</v>
      </c>
      <c r="P65" s="4">
        <v>19</v>
      </c>
      <c r="Q65" s="4">
        <v>20</v>
      </c>
      <c r="R65" s="4">
        <v>21</v>
      </c>
      <c r="S65" s="4">
        <v>22</v>
      </c>
      <c r="T65" s="4">
        <v>23</v>
      </c>
      <c r="U65" s="4">
        <v>24</v>
      </c>
      <c r="V65" s="4">
        <v>25</v>
      </c>
      <c r="W65" s="4">
        <v>26</v>
      </c>
      <c r="X65" s="4">
        <v>27</v>
      </c>
      <c r="Y65" s="4">
        <v>28</v>
      </c>
      <c r="Z65" s="4">
        <v>29</v>
      </c>
      <c r="AA65" s="4">
        <v>30</v>
      </c>
      <c r="AB65" s="4">
        <v>31</v>
      </c>
      <c r="AC65" s="4">
        <v>32</v>
      </c>
      <c r="AD65" s="4">
        <v>33</v>
      </c>
      <c r="AE65" s="4">
        <v>34</v>
      </c>
      <c r="AF65" s="4">
        <v>35</v>
      </c>
      <c r="AG65" s="4">
        <v>36</v>
      </c>
      <c r="AH65" s="4">
        <v>37</v>
      </c>
      <c r="AI65" s="4">
        <v>38</v>
      </c>
      <c r="AJ65" s="4">
        <v>39</v>
      </c>
      <c r="AK65" s="4">
        <v>40</v>
      </c>
      <c r="AL65" s="4">
        <v>41</v>
      </c>
      <c r="AM65" s="4">
        <v>42</v>
      </c>
      <c r="AN65" s="4">
        <v>43</v>
      </c>
      <c r="AO65" s="4">
        <v>44</v>
      </c>
      <c r="AP65" s="4">
        <v>45</v>
      </c>
      <c r="AQ65" s="4">
        <v>46</v>
      </c>
      <c r="AR65" s="4">
        <v>47</v>
      </c>
      <c r="AS65" s="4">
        <v>48</v>
      </c>
      <c r="AT65" s="4">
        <v>49</v>
      </c>
      <c r="AU65" s="4">
        <v>50</v>
      </c>
      <c r="AV65" s="4">
        <v>51</v>
      </c>
      <c r="AW65" s="4">
        <v>52</v>
      </c>
      <c r="AX65" s="4">
        <v>53</v>
      </c>
      <c r="AY65" s="4">
        <v>54</v>
      </c>
      <c r="AZ65" s="4">
        <v>55</v>
      </c>
      <c r="BA65" s="4">
        <v>56</v>
      </c>
      <c r="BB65" s="4">
        <v>57</v>
      </c>
      <c r="BC65" s="4">
        <v>58</v>
      </c>
      <c r="BD65" s="4">
        <v>59</v>
      </c>
      <c r="BE65" s="4">
        <v>60</v>
      </c>
      <c r="BF65" s="4">
        <v>61</v>
      </c>
      <c r="BG65" s="4">
        <v>62</v>
      </c>
      <c r="BH65" s="4">
        <v>63</v>
      </c>
      <c r="BI65" s="4">
        <v>64</v>
      </c>
      <c r="BJ65" s="4">
        <v>65</v>
      </c>
      <c r="BK65" s="4">
        <v>66</v>
      </c>
      <c r="BL65" s="4">
        <v>67</v>
      </c>
      <c r="BM65" s="4">
        <v>68</v>
      </c>
      <c r="BN65" s="4">
        <v>69</v>
      </c>
      <c r="BO65" s="4">
        <v>70</v>
      </c>
      <c r="BP65" s="4">
        <v>71</v>
      </c>
      <c r="BQ65" s="4">
        <v>72</v>
      </c>
      <c r="BR65" s="4">
        <v>73</v>
      </c>
      <c r="BS65" s="4">
        <v>74</v>
      </c>
      <c r="BT65" s="4">
        <v>75</v>
      </c>
      <c r="BU65" s="4">
        <v>76</v>
      </c>
      <c r="BV65" s="4">
        <v>77</v>
      </c>
      <c r="BW65" s="4">
        <v>78</v>
      </c>
      <c r="BX65" s="4">
        <v>79</v>
      </c>
      <c r="BY65" s="4">
        <v>80</v>
      </c>
      <c r="BZ65" s="30">
        <v>81</v>
      </c>
      <c r="CA65" s="1"/>
      <c r="CB65" s="1"/>
    </row>
    <row r="66" spans="1:80" s="25" customFormat="1" ht="25.5" customHeight="1" x14ac:dyDescent="0.3">
      <c r="A66" s="31" t="s">
        <v>122</v>
      </c>
      <c r="B66" s="7" t="s">
        <v>123</v>
      </c>
      <c r="C66" s="4" t="s">
        <v>124</v>
      </c>
      <c r="D66" s="32">
        <f>SUM(F66:CB66)</f>
        <v>4969000</v>
      </c>
      <c r="E66" s="32"/>
      <c r="F66" s="8">
        <v>92000</v>
      </c>
      <c r="G66" s="8">
        <v>92000</v>
      </c>
      <c r="H66" s="8">
        <v>91000</v>
      </c>
      <c r="I66" s="8">
        <v>91000</v>
      </c>
      <c r="J66" s="8">
        <v>92000</v>
      </c>
      <c r="K66" s="8">
        <v>91000</v>
      </c>
      <c r="L66" s="8">
        <v>94000</v>
      </c>
      <c r="M66" s="8">
        <v>89000</v>
      </c>
      <c r="N66" s="8">
        <v>87000</v>
      </c>
      <c r="O66" s="8">
        <v>85000</v>
      </c>
      <c r="P66" s="8">
        <v>85000</v>
      </c>
      <c r="Q66" s="8">
        <v>83000</v>
      </c>
      <c r="R66" s="8">
        <v>86000</v>
      </c>
      <c r="S66" s="8">
        <v>84000</v>
      </c>
      <c r="T66" s="8">
        <v>85000</v>
      </c>
      <c r="U66" s="8">
        <v>85000</v>
      </c>
      <c r="V66" s="8">
        <v>86000</v>
      </c>
      <c r="W66" s="8">
        <v>86000</v>
      </c>
      <c r="X66" s="8">
        <v>86000</v>
      </c>
      <c r="Y66" s="8">
        <v>86000</v>
      </c>
      <c r="Z66" s="8">
        <v>86000</v>
      </c>
      <c r="AA66" s="8">
        <v>86000</v>
      </c>
      <c r="AB66" s="8">
        <v>86000</v>
      </c>
      <c r="AC66" s="8">
        <v>86000</v>
      </c>
      <c r="AD66" s="8">
        <v>86000</v>
      </c>
      <c r="AE66" s="8">
        <v>86000</v>
      </c>
      <c r="AF66" s="8">
        <v>78000</v>
      </c>
      <c r="AG66" s="8">
        <v>78000</v>
      </c>
      <c r="AH66" s="8">
        <v>78000</v>
      </c>
      <c r="AI66" s="8">
        <v>78000</v>
      </c>
      <c r="AJ66" s="8">
        <v>78000</v>
      </c>
      <c r="AK66" s="8">
        <v>76000</v>
      </c>
      <c r="AL66" s="8">
        <v>71000</v>
      </c>
      <c r="AM66" s="8">
        <v>71000</v>
      </c>
      <c r="AN66" s="8">
        <v>71000</v>
      </c>
      <c r="AO66" s="8">
        <v>71000</v>
      </c>
      <c r="AP66" s="8">
        <v>71000</v>
      </c>
      <c r="AQ66" s="8">
        <v>71000</v>
      </c>
      <c r="AR66" s="8">
        <v>71000</v>
      </c>
      <c r="AS66" s="8">
        <v>71000</v>
      </c>
      <c r="AT66" s="8">
        <v>68000</v>
      </c>
      <c r="AU66" s="8">
        <v>68000</v>
      </c>
      <c r="AV66" s="8">
        <v>60000</v>
      </c>
      <c r="AW66" s="8">
        <v>60000</v>
      </c>
      <c r="AX66" s="8">
        <v>60000</v>
      </c>
      <c r="AY66" s="8">
        <v>60000</v>
      </c>
      <c r="AZ66" s="8">
        <v>60000</v>
      </c>
      <c r="BA66" s="8">
        <v>60000</v>
      </c>
      <c r="BB66" s="8">
        <v>60000</v>
      </c>
      <c r="BC66" s="8">
        <v>60000</v>
      </c>
      <c r="BD66" s="8">
        <v>60000</v>
      </c>
      <c r="BE66" s="8">
        <v>60000</v>
      </c>
      <c r="BF66" s="8">
        <v>60000</v>
      </c>
      <c r="BG66" s="8">
        <v>60000</v>
      </c>
      <c r="BH66" s="8">
        <v>60000</v>
      </c>
      <c r="BI66" s="8">
        <v>60000</v>
      </c>
      <c r="BJ66" s="8">
        <v>60000</v>
      </c>
      <c r="BK66" s="8">
        <v>60000</v>
      </c>
      <c r="BL66" s="8">
        <v>60000</v>
      </c>
      <c r="BM66" s="8">
        <v>60000</v>
      </c>
      <c r="BN66" s="8">
        <v>60000</v>
      </c>
      <c r="BO66" s="8">
        <v>60000</v>
      </c>
      <c r="BP66" s="8">
        <v>60000</v>
      </c>
      <c r="BQ66" s="8">
        <v>60000</v>
      </c>
      <c r="BR66" s="8">
        <v>60000</v>
      </c>
      <c r="BS66" s="8">
        <v>60000</v>
      </c>
      <c r="BT66" s="8">
        <v>15000</v>
      </c>
      <c r="BU66" s="8">
        <v>15000</v>
      </c>
      <c r="BV66" s="8">
        <v>15000</v>
      </c>
      <c r="BW66" s="8">
        <v>13000</v>
      </c>
      <c r="BX66" s="8">
        <v>13000</v>
      </c>
      <c r="BY66" s="8">
        <v>8000</v>
      </c>
      <c r="BZ66" s="33">
        <v>8000</v>
      </c>
      <c r="CA66" s="34"/>
      <c r="CB66" s="35"/>
    </row>
    <row r="67" spans="1:80" s="25" customFormat="1" ht="21" customHeight="1" x14ac:dyDescent="0.3">
      <c r="A67" s="4" t="s">
        <v>125</v>
      </c>
      <c r="B67" s="4" t="s">
        <v>96</v>
      </c>
      <c r="C67" s="36">
        <v>1.6</v>
      </c>
      <c r="D67" s="32"/>
      <c r="E67" s="32"/>
      <c r="F67" s="36">
        <f>C67</f>
        <v>1.6</v>
      </c>
      <c r="G67" s="36">
        <f>F67</f>
        <v>1.6</v>
      </c>
      <c r="H67" s="36">
        <f t="shared" ref="H67:BS67" si="28">G67</f>
        <v>1.6</v>
      </c>
      <c r="I67" s="36">
        <f t="shared" si="28"/>
        <v>1.6</v>
      </c>
      <c r="J67" s="36">
        <f t="shared" si="28"/>
        <v>1.6</v>
      </c>
      <c r="K67" s="36">
        <f t="shared" si="28"/>
        <v>1.6</v>
      </c>
      <c r="L67" s="36">
        <f t="shared" si="28"/>
        <v>1.6</v>
      </c>
      <c r="M67" s="36">
        <f t="shared" si="28"/>
        <v>1.6</v>
      </c>
      <c r="N67" s="36">
        <f t="shared" si="28"/>
        <v>1.6</v>
      </c>
      <c r="O67" s="36">
        <f t="shared" si="28"/>
        <v>1.6</v>
      </c>
      <c r="P67" s="36">
        <f t="shared" si="28"/>
        <v>1.6</v>
      </c>
      <c r="Q67" s="36">
        <f t="shared" si="28"/>
        <v>1.6</v>
      </c>
      <c r="R67" s="36">
        <f t="shared" si="28"/>
        <v>1.6</v>
      </c>
      <c r="S67" s="36">
        <f t="shared" si="28"/>
        <v>1.6</v>
      </c>
      <c r="T67" s="36">
        <f t="shared" si="28"/>
        <v>1.6</v>
      </c>
      <c r="U67" s="36">
        <f t="shared" si="28"/>
        <v>1.6</v>
      </c>
      <c r="V67" s="36">
        <f t="shared" si="28"/>
        <v>1.6</v>
      </c>
      <c r="W67" s="36">
        <f t="shared" si="28"/>
        <v>1.6</v>
      </c>
      <c r="X67" s="36">
        <f t="shared" si="28"/>
        <v>1.6</v>
      </c>
      <c r="Y67" s="36">
        <f t="shared" si="28"/>
        <v>1.6</v>
      </c>
      <c r="Z67" s="36">
        <f t="shared" si="28"/>
        <v>1.6</v>
      </c>
      <c r="AA67" s="36">
        <f t="shared" si="28"/>
        <v>1.6</v>
      </c>
      <c r="AB67" s="36">
        <f t="shared" si="28"/>
        <v>1.6</v>
      </c>
      <c r="AC67" s="36">
        <f t="shared" si="28"/>
        <v>1.6</v>
      </c>
      <c r="AD67" s="36">
        <f t="shared" si="28"/>
        <v>1.6</v>
      </c>
      <c r="AE67" s="36">
        <f t="shared" si="28"/>
        <v>1.6</v>
      </c>
      <c r="AF67" s="36">
        <f t="shared" si="28"/>
        <v>1.6</v>
      </c>
      <c r="AG67" s="36">
        <f t="shared" si="28"/>
        <v>1.6</v>
      </c>
      <c r="AH67" s="36">
        <f t="shared" si="28"/>
        <v>1.6</v>
      </c>
      <c r="AI67" s="36">
        <f t="shared" si="28"/>
        <v>1.6</v>
      </c>
      <c r="AJ67" s="36">
        <f t="shared" si="28"/>
        <v>1.6</v>
      </c>
      <c r="AK67" s="36">
        <f t="shared" si="28"/>
        <v>1.6</v>
      </c>
      <c r="AL67" s="36">
        <f t="shared" si="28"/>
        <v>1.6</v>
      </c>
      <c r="AM67" s="36">
        <f t="shared" si="28"/>
        <v>1.6</v>
      </c>
      <c r="AN67" s="36">
        <f t="shared" si="28"/>
        <v>1.6</v>
      </c>
      <c r="AO67" s="36">
        <f t="shared" si="28"/>
        <v>1.6</v>
      </c>
      <c r="AP67" s="36">
        <f t="shared" si="28"/>
        <v>1.6</v>
      </c>
      <c r="AQ67" s="36">
        <f t="shared" si="28"/>
        <v>1.6</v>
      </c>
      <c r="AR67" s="36">
        <f t="shared" si="28"/>
        <v>1.6</v>
      </c>
      <c r="AS67" s="36">
        <f t="shared" si="28"/>
        <v>1.6</v>
      </c>
      <c r="AT67" s="36">
        <f t="shared" si="28"/>
        <v>1.6</v>
      </c>
      <c r="AU67" s="36">
        <f t="shared" si="28"/>
        <v>1.6</v>
      </c>
      <c r="AV67" s="36">
        <f t="shared" si="28"/>
        <v>1.6</v>
      </c>
      <c r="AW67" s="36">
        <f t="shared" si="28"/>
        <v>1.6</v>
      </c>
      <c r="AX67" s="36">
        <f t="shared" si="28"/>
        <v>1.6</v>
      </c>
      <c r="AY67" s="36">
        <f t="shared" si="28"/>
        <v>1.6</v>
      </c>
      <c r="AZ67" s="36">
        <f t="shared" si="28"/>
        <v>1.6</v>
      </c>
      <c r="BA67" s="36">
        <f t="shared" si="28"/>
        <v>1.6</v>
      </c>
      <c r="BB67" s="36">
        <f t="shared" si="28"/>
        <v>1.6</v>
      </c>
      <c r="BC67" s="36">
        <f t="shared" si="28"/>
        <v>1.6</v>
      </c>
      <c r="BD67" s="36">
        <f t="shared" si="28"/>
        <v>1.6</v>
      </c>
      <c r="BE67" s="36">
        <f t="shared" si="28"/>
        <v>1.6</v>
      </c>
      <c r="BF67" s="36">
        <f t="shared" si="28"/>
        <v>1.6</v>
      </c>
      <c r="BG67" s="36">
        <f t="shared" si="28"/>
        <v>1.6</v>
      </c>
      <c r="BH67" s="36">
        <f t="shared" si="28"/>
        <v>1.6</v>
      </c>
      <c r="BI67" s="36">
        <f t="shared" si="28"/>
        <v>1.6</v>
      </c>
      <c r="BJ67" s="36">
        <f t="shared" si="28"/>
        <v>1.6</v>
      </c>
      <c r="BK67" s="36">
        <f t="shared" si="28"/>
        <v>1.6</v>
      </c>
      <c r="BL67" s="36">
        <f t="shared" si="28"/>
        <v>1.6</v>
      </c>
      <c r="BM67" s="36">
        <f t="shared" si="28"/>
        <v>1.6</v>
      </c>
      <c r="BN67" s="36">
        <f t="shared" si="28"/>
        <v>1.6</v>
      </c>
      <c r="BO67" s="36">
        <f t="shared" si="28"/>
        <v>1.6</v>
      </c>
      <c r="BP67" s="36">
        <f t="shared" si="28"/>
        <v>1.6</v>
      </c>
      <c r="BQ67" s="36">
        <f t="shared" si="28"/>
        <v>1.6</v>
      </c>
      <c r="BR67" s="36">
        <f t="shared" si="28"/>
        <v>1.6</v>
      </c>
      <c r="BS67" s="36">
        <f t="shared" si="28"/>
        <v>1.6</v>
      </c>
      <c r="BT67" s="36">
        <f t="shared" ref="BT67:BZ67" si="29">BS67</f>
        <v>1.6</v>
      </c>
      <c r="BU67" s="36">
        <f t="shared" si="29"/>
        <v>1.6</v>
      </c>
      <c r="BV67" s="36">
        <f t="shared" si="29"/>
        <v>1.6</v>
      </c>
      <c r="BW67" s="36">
        <f t="shared" si="29"/>
        <v>1.6</v>
      </c>
      <c r="BX67" s="36">
        <f t="shared" si="29"/>
        <v>1.6</v>
      </c>
      <c r="BY67" s="36">
        <f t="shared" si="29"/>
        <v>1.6</v>
      </c>
      <c r="BZ67" s="37">
        <f t="shared" si="29"/>
        <v>1.6</v>
      </c>
      <c r="CA67" s="35"/>
      <c r="CB67" s="35"/>
    </row>
    <row r="68" spans="1:80" s="25" customFormat="1" ht="21" customHeight="1" x14ac:dyDescent="0.3">
      <c r="A68" s="4" t="s">
        <v>98</v>
      </c>
      <c r="B68" s="7" t="s">
        <v>123</v>
      </c>
      <c r="C68" s="4" t="s">
        <v>126</v>
      </c>
      <c r="D68" s="32">
        <f>SUM(F68:CB68)</f>
        <v>9710833.0100935418</v>
      </c>
      <c r="E68" s="32"/>
      <c r="F68" s="8">
        <f t="shared" ref="F68:I68" si="30">F66*POWER((1+(F67/100)),F65)</f>
        <v>106128.29786695195</v>
      </c>
      <c r="G68" s="8">
        <f t="shared" si="30"/>
        <v>107826.35063282319</v>
      </c>
      <c r="H68" s="8">
        <f t="shared" si="30"/>
        <v>108360.79428378587</v>
      </c>
      <c r="I68" s="8">
        <f t="shared" si="30"/>
        <v>110094.56699232645</v>
      </c>
      <c r="J68" s="8">
        <f>J66*POWER((1+(J67/100)),J65)</f>
        <v>113085.26775721691</v>
      </c>
      <c r="K68" s="8">
        <f t="shared" ref="K68:BV68" si="31">K66*POWER((1+(K67/100)),K65)</f>
        <v>113645.77734523093</v>
      </c>
      <c r="L68" s="8">
        <f t="shared" si="31"/>
        <v>119270.6188964718</v>
      </c>
      <c r="M68" s="8">
        <f t="shared" si="31"/>
        <v>114733.26003292092</v>
      </c>
      <c r="N68" s="8">
        <f t="shared" si="31"/>
        <v>113949.46427898816</v>
      </c>
      <c r="O68" s="8">
        <f t="shared" si="31"/>
        <v>113111.21534636112</v>
      </c>
      <c r="P68" s="8">
        <f t="shared" si="31"/>
        <v>114920.99479190289</v>
      </c>
      <c r="Q68" s="8">
        <f t="shared" si="31"/>
        <v>114012.44292719515</v>
      </c>
      <c r="R68" s="8">
        <f t="shared" si="31"/>
        <v>120023.50859285065</v>
      </c>
      <c r="S68" s="8">
        <f t="shared" si="31"/>
        <v>119107.98043428193</v>
      </c>
      <c r="T68" s="8">
        <f t="shared" si="31"/>
        <v>122454.34750362605</v>
      </c>
      <c r="U68" s="8">
        <f t="shared" si="31"/>
        <v>124413.61706368407</v>
      </c>
      <c r="V68" s="8">
        <f t="shared" si="31"/>
        <v>127891.34358301718</v>
      </c>
      <c r="W68" s="8">
        <f t="shared" si="31"/>
        <v>129937.60508034546</v>
      </c>
      <c r="X68" s="8">
        <f t="shared" si="31"/>
        <v>132016.60676163094</v>
      </c>
      <c r="Y68" s="8">
        <f t="shared" si="31"/>
        <v>134128.87246981708</v>
      </c>
      <c r="Z68" s="8">
        <f t="shared" si="31"/>
        <v>136274.93442933416</v>
      </c>
      <c r="AA68" s="8">
        <f t="shared" si="31"/>
        <v>138455.33338020349</v>
      </c>
      <c r="AB68" s="8">
        <f t="shared" si="31"/>
        <v>140670.61871428674</v>
      </c>
      <c r="AC68" s="8">
        <f t="shared" si="31"/>
        <v>142921.34861371532</v>
      </c>
      <c r="AD68" s="8">
        <f t="shared" si="31"/>
        <v>145208.09019153478</v>
      </c>
      <c r="AE68" s="8">
        <f t="shared" si="31"/>
        <v>147531.41963459933</v>
      </c>
      <c r="AF68" s="8">
        <f t="shared" si="31"/>
        <v>135948.48771165963</v>
      </c>
      <c r="AG68" s="8">
        <f t="shared" si="31"/>
        <v>138123.66351504618</v>
      </c>
      <c r="AH68" s="8">
        <f t="shared" si="31"/>
        <v>140333.64213128694</v>
      </c>
      <c r="AI68" s="8">
        <f t="shared" si="31"/>
        <v>142578.9804053875</v>
      </c>
      <c r="AJ68" s="8">
        <f t="shared" si="31"/>
        <v>144860.24409187373</v>
      </c>
      <c r="AK68" s="8">
        <f t="shared" si="31"/>
        <v>143404.21292048873</v>
      </c>
      <c r="AL68" s="8">
        <f t="shared" si="31"/>
        <v>136113.24083200496</v>
      </c>
      <c r="AM68" s="8">
        <f t="shared" si="31"/>
        <v>138291.05268531703</v>
      </c>
      <c r="AN68" s="8">
        <f t="shared" si="31"/>
        <v>140503.70952828211</v>
      </c>
      <c r="AO68" s="8">
        <f t="shared" si="31"/>
        <v>142751.7688807346</v>
      </c>
      <c r="AP68" s="8">
        <f t="shared" si="31"/>
        <v>145035.79718282638</v>
      </c>
      <c r="AQ68" s="8">
        <f t="shared" si="31"/>
        <v>147356.36993775159</v>
      </c>
      <c r="AR68" s="8">
        <f t="shared" si="31"/>
        <v>149714.07185675562</v>
      </c>
      <c r="AS68" s="8">
        <f t="shared" si="31"/>
        <v>152109.4970064637</v>
      </c>
      <c r="AT68" s="8">
        <f t="shared" si="31"/>
        <v>148013.25252369809</v>
      </c>
      <c r="AU68" s="8">
        <f t="shared" si="31"/>
        <v>150381.46456407727</v>
      </c>
      <c r="AV68" s="8">
        <f t="shared" si="31"/>
        <v>134812.55999744337</v>
      </c>
      <c r="AW68" s="8">
        <f t="shared" si="31"/>
        <v>136969.56095740249</v>
      </c>
      <c r="AX68" s="8">
        <f t="shared" si="31"/>
        <v>139161.0739327209</v>
      </c>
      <c r="AY68" s="8">
        <f t="shared" si="31"/>
        <v>141387.65111564446</v>
      </c>
      <c r="AZ68" s="8">
        <f t="shared" si="31"/>
        <v>143649.85353349478</v>
      </c>
      <c r="BA68" s="8">
        <f t="shared" si="31"/>
        <v>145948.25119003069</v>
      </c>
      <c r="BB68" s="8">
        <f t="shared" si="31"/>
        <v>148283.42320907119</v>
      </c>
      <c r="BC68" s="8">
        <f t="shared" si="31"/>
        <v>150655.95798041634</v>
      </c>
      <c r="BD68" s="8">
        <f t="shared" si="31"/>
        <v>153066.45330810297</v>
      </c>
      <c r="BE68" s="8">
        <f t="shared" si="31"/>
        <v>155515.51656103265</v>
      </c>
      <c r="BF68" s="8">
        <f t="shared" si="31"/>
        <v>158003.7648260092</v>
      </c>
      <c r="BG68" s="8">
        <f t="shared" si="31"/>
        <v>160531.82506322532</v>
      </c>
      <c r="BH68" s="8">
        <f t="shared" si="31"/>
        <v>163100.33426423691</v>
      </c>
      <c r="BI68" s="8">
        <f t="shared" si="31"/>
        <v>165709.93961246469</v>
      </c>
      <c r="BJ68" s="8">
        <f t="shared" si="31"/>
        <v>168361.29864626413</v>
      </c>
      <c r="BK68" s="8">
        <f t="shared" si="31"/>
        <v>171055.07942460437</v>
      </c>
      <c r="BL68" s="8">
        <f t="shared" si="31"/>
        <v>173791.96069539801</v>
      </c>
      <c r="BM68" s="8">
        <f t="shared" si="31"/>
        <v>176572.63206652441</v>
      </c>
      <c r="BN68" s="8">
        <f t="shared" si="31"/>
        <v>179397.79417958882</v>
      </c>
      <c r="BO68" s="8">
        <f t="shared" si="31"/>
        <v>182268.15888646222</v>
      </c>
      <c r="BP68" s="8">
        <f t="shared" si="31"/>
        <v>185184.44942864563</v>
      </c>
      <c r="BQ68" s="8">
        <f t="shared" si="31"/>
        <v>188147.40061950395</v>
      </c>
      <c r="BR68" s="8">
        <f t="shared" si="31"/>
        <v>191157.75902941602</v>
      </c>
      <c r="BS68" s="8">
        <f t="shared" si="31"/>
        <v>194216.28317388668</v>
      </c>
      <c r="BT68" s="8">
        <f t="shared" si="31"/>
        <v>49330.935926167214</v>
      </c>
      <c r="BU68" s="8">
        <f t="shared" si="31"/>
        <v>50120.230900985895</v>
      </c>
      <c r="BV68" s="8">
        <f t="shared" si="31"/>
        <v>50922.154595401676</v>
      </c>
      <c r="BW68" s="8">
        <f t="shared" ref="BW68:BZ68" si="32">BW66*POWER((1+(BW67/100)),BW65)</f>
        <v>44838.654526404345</v>
      </c>
      <c r="BX68" s="8">
        <f t="shared" si="32"/>
        <v>45556.072998826814</v>
      </c>
      <c r="BY68" s="8">
        <f t="shared" si="32"/>
        <v>28483.058564189567</v>
      </c>
      <c r="BZ68" s="33">
        <f t="shared" si="32"/>
        <v>28938.787501216601</v>
      </c>
      <c r="CA68" s="34"/>
      <c r="CB68" s="34"/>
    </row>
    <row r="69" spans="1:80" s="25" customFormat="1" ht="36" customHeight="1" x14ac:dyDescent="0.3">
      <c r="A69" s="4" t="s">
        <v>127</v>
      </c>
      <c r="B69" s="4" t="s">
        <v>96</v>
      </c>
      <c r="C69" s="36">
        <v>1.97</v>
      </c>
      <c r="D69" s="32"/>
      <c r="E69" s="32"/>
      <c r="F69" s="36">
        <f>C69</f>
        <v>1.97</v>
      </c>
      <c r="G69" s="36">
        <f>F69</f>
        <v>1.97</v>
      </c>
      <c r="H69" s="36">
        <f t="shared" ref="H69:BS69" si="33">G69</f>
        <v>1.97</v>
      </c>
      <c r="I69" s="36">
        <f t="shared" si="33"/>
        <v>1.97</v>
      </c>
      <c r="J69" s="36">
        <f t="shared" si="33"/>
        <v>1.97</v>
      </c>
      <c r="K69" s="36">
        <f t="shared" si="33"/>
        <v>1.97</v>
      </c>
      <c r="L69" s="36">
        <f t="shared" si="33"/>
        <v>1.97</v>
      </c>
      <c r="M69" s="36">
        <f t="shared" si="33"/>
        <v>1.97</v>
      </c>
      <c r="N69" s="36">
        <f t="shared" si="33"/>
        <v>1.97</v>
      </c>
      <c r="O69" s="36">
        <f t="shared" si="33"/>
        <v>1.97</v>
      </c>
      <c r="P69" s="36">
        <f t="shared" si="33"/>
        <v>1.97</v>
      </c>
      <c r="Q69" s="36">
        <f t="shared" si="33"/>
        <v>1.97</v>
      </c>
      <c r="R69" s="36">
        <f t="shared" si="33"/>
        <v>1.97</v>
      </c>
      <c r="S69" s="36">
        <f t="shared" si="33"/>
        <v>1.97</v>
      </c>
      <c r="T69" s="36">
        <f t="shared" si="33"/>
        <v>1.97</v>
      </c>
      <c r="U69" s="36">
        <f t="shared" si="33"/>
        <v>1.97</v>
      </c>
      <c r="V69" s="36">
        <f t="shared" si="33"/>
        <v>1.97</v>
      </c>
      <c r="W69" s="36">
        <f t="shared" si="33"/>
        <v>1.97</v>
      </c>
      <c r="X69" s="36">
        <f t="shared" si="33"/>
        <v>1.97</v>
      </c>
      <c r="Y69" s="36">
        <f t="shared" si="33"/>
        <v>1.97</v>
      </c>
      <c r="Z69" s="36">
        <f t="shared" si="33"/>
        <v>1.97</v>
      </c>
      <c r="AA69" s="36">
        <f t="shared" si="33"/>
        <v>1.97</v>
      </c>
      <c r="AB69" s="36">
        <f t="shared" si="33"/>
        <v>1.97</v>
      </c>
      <c r="AC69" s="36">
        <f t="shared" si="33"/>
        <v>1.97</v>
      </c>
      <c r="AD69" s="36">
        <f t="shared" si="33"/>
        <v>1.97</v>
      </c>
      <c r="AE69" s="36">
        <f t="shared" si="33"/>
        <v>1.97</v>
      </c>
      <c r="AF69" s="36">
        <f t="shared" si="33"/>
        <v>1.97</v>
      </c>
      <c r="AG69" s="36">
        <f t="shared" si="33"/>
        <v>1.97</v>
      </c>
      <c r="AH69" s="36">
        <f t="shared" si="33"/>
        <v>1.97</v>
      </c>
      <c r="AI69" s="36">
        <f t="shared" si="33"/>
        <v>1.97</v>
      </c>
      <c r="AJ69" s="36">
        <f t="shared" si="33"/>
        <v>1.97</v>
      </c>
      <c r="AK69" s="36">
        <f t="shared" si="33"/>
        <v>1.97</v>
      </c>
      <c r="AL69" s="36">
        <f t="shared" si="33"/>
        <v>1.97</v>
      </c>
      <c r="AM69" s="36">
        <f t="shared" si="33"/>
        <v>1.97</v>
      </c>
      <c r="AN69" s="36">
        <f t="shared" si="33"/>
        <v>1.97</v>
      </c>
      <c r="AO69" s="36">
        <f t="shared" si="33"/>
        <v>1.97</v>
      </c>
      <c r="AP69" s="36">
        <f t="shared" si="33"/>
        <v>1.97</v>
      </c>
      <c r="AQ69" s="36">
        <f t="shared" si="33"/>
        <v>1.97</v>
      </c>
      <c r="AR69" s="36">
        <f t="shared" si="33"/>
        <v>1.97</v>
      </c>
      <c r="AS69" s="36">
        <f t="shared" si="33"/>
        <v>1.97</v>
      </c>
      <c r="AT69" s="36">
        <f t="shared" si="33"/>
        <v>1.97</v>
      </c>
      <c r="AU69" s="36">
        <f t="shared" si="33"/>
        <v>1.97</v>
      </c>
      <c r="AV69" s="36">
        <f t="shared" si="33"/>
        <v>1.97</v>
      </c>
      <c r="AW69" s="36">
        <f t="shared" si="33"/>
        <v>1.97</v>
      </c>
      <c r="AX69" s="36">
        <f t="shared" si="33"/>
        <v>1.97</v>
      </c>
      <c r="AY69" s="36">
        <f t="shared" si="33"/>
        <v>1.97</v>
      </c>
      <c r="AZ69" s="36">
        <f t="shared" si="33"/>
        <v>1.97</v>
      </c>
      <c r="BA69" s="36">
        <f t="shared" si="33"/>
        <v>1.97</v>
      </c>
      <c r="BB69" s="36">
        <f t="shared" si="33"/>
        <v>1.97</v>
      </c>
      <c r="BC69" s="36">
        <f t="shared" si="33"/>
        <v>1.97</v>
      </c>
      <c r="BD69" s="36">
        <f t="shared" si="33"/>
        <v>1.97</v>
      </c>
      <c r="BE69" s="36">
        <f t="shared" si="33"/>
        <v>1.97</v>
      </c>
      <c r="BF69" s="36">
        <f t="shared" si="33"/>
        <v>1.97</v>
      </c>
      <c r="BG69" s="36">
        <f t="shared" si="33"/>
        <v>1.97</v>
      </c>
      <c r="BH69" s="36">
        <f t="shared" si="33"/>
        <v>1.97</v>
      </c>
      <c r="BI69" s="36">
        <f t="shared" si="33"/>
        <v>1.97</v>
      </c>
      <c r="BJ69" s="36">
        <f t="shared" si="33"/>
        <v>1.97</v>
      </c>
      <c r="BK69" s="36">
        <f t="shared" si="33"/>
        <v>1.97</v>
      </c>
      <c r="BL69" s="36">
        <f t="shared" si="33"/>
        <v>1.97</v>
      </c>
      <c r="BM69" s="36">
        <f t="shared" si="33"/>
        <v>1.97</v>
      </c>
      <c r="BN69" s="36">
        <f t="shared" si="33"/>
        <v>1.97</v>
      </c>
      <c r="BO69" s="36">
        <f t="shared" si="33"/>
        <v>1.97</v>
      </c>
      <c r="BP69" s="36">
        <f t="shared" si="33"/>
        <v>1.97</v>
      </c>
      <c r="BQ69" s="36">
        <f t="shared" si="33"/>
        <v>1.97</v>
      </c>
      <c r="BR69" s="36">
        <f t="shared" si="33"/>
        <v>1.97</v>
      </c>
      <c r="BS69" s="36">
        <f t="shared" si="33"/>
        <v>1.97</v>
      </c>
      <c r="BT69" s="36">
        <f t="shared" ref="BT69:BZ69" si="34">BS69</f>
        <v>1.97</v>
      </c>
      <c r="BU69" s="36">
        <f t="shared" si="34"/>
        <v>1.97</v>
      </c>
      <c r="BV69" s="36">
        <f t="shared" si="34"/>
        <v>1.97</v>
      </c>
      <c r="BW69" s="36">
        <f t="shared" si="34"/>
        <v>1.97</v>
      </c>
      <c r="BX69" s="36">
        <f t="shared" si="34"/>
        <v>1.97</v>
      </c>
      <c r="BY69" s="36">
        <f t="shared" si="34"/>
        <v>1.97</v>
      </c>
      <c r="BZ69" s="37">
        <f t="shared" si="34"/>
        <v>1.97</v>
      </c>
      <c r="CA69" s="35"/>
      <c r="CB69" s="35"/>
    </row>
    <row r="70" spans="1:80" s="25" customFormat="1" ht="21" customHeight="1" x14ac:dyDescent="0.3">
      <c r="A70" s="4" t="s">
        <v>98</v>
      </c>
      <c r="B70" s="7" t="s">
        <v>123</v>
      </c>
      <c r="C70" s="4" t="s">
        <v>128</v>
      </c>
      <c r="D70" s="32">
        <f>SUM(F70:CB70)</f>
        <v>25199549.441096347</v>
      </c>
      <c r="E70" s="32"/>
      <c r="F70" s="8">
        <f t="shared" ref="F70:I70" si="35">F68*POWER((1+(F69/100)),F65)</f>
        <v>126497.8000298588</v>
      </c>
      <c r="G70" s="8">
        <f t="shared" si="35"/>
        <v>131053.64359749419</v>
      </c>
      <c r="H70" s="8">
        <f t="shared" si="35"/>
        <v>134297.76714344768</v>
      </c>
      <c r="I70" s="8">
        <f t="shared" si="35"/>
        <v>139134.52808667239</v>
      </c>
      <c r="J70" s="8">
        <f>J68*POWER((1+(J69/100)),J65)</f>
        <v>145729.50227165929</v>
      </c>
      <c r="K70" s="8">
        <f t="shared" ref="K70:BV70" si="36">K68*POWER((1+(K69/100)),K65)</f>
        <v>149336.91444794016</v>
      </c>
      <c r="L70" s="8">
        <f t="shared" si="36"/>
        <v>159815.81812287433</v>
      </c>
      <c r="M70" s="8">
        <f t="shared" si="36"/>
        <v>156764.61588340707</v>
      </c>
      <c r="N70" s="8">
        <f t="shared" si="36"/>
        <v>158760.85016102574</v>
      </c>
      <c r="O70" s="8">
        <f t="shared" si="36"/>
        <v>160697.53545055556</v>
      </c>
      <c r="P70" s="8">
        <f t="shared" si="36"/>
        <v>166485.08932931439</v>
      </c>
      <c r="Q70" s="8">
        <f t="shared" si="36"/>
        <v>168422.70469220926</v>
      </c>
      <c r="R70" s="8">
        <f t="shared" si="36"/>
        <v>180795.29469176687</v>
      </c>
      <c r="S70" s="8">
        <f t="shared" si="36"/>
        <v>182950.7042405649</v>
      </c>
      <c r="T70" s="8">
        <f t="shared" si="36"/>
        <v>191796.13556826222</v>
      </c>
      <c r="U70" s="8">
        <f t="shared" si="36"/>
        <v>198703.71174998034</v>
      </c>
      <c r="V70" s="8">
        <f t="shared" si="36"/>
        <v>208281.94879492058</v>
      </c>
      <c r="W70" s="8">
        <f t="shared" si="36"/>
        <v>215783.2648371594</v>
      </c>
      <c r="X70" s="8">
        <f t="shared" si="36"/>
        <v>223554.74227692263</v>
      </c>
      <c r="Y70" s="8">
        <f t="shared" si="36"/>
        <v>231606.11103097457</v>
      </c>
      <c r="Z70" s="8">
        <f t="shared" si="36"/>
        <v>239947.45144097728</v>
      </c>
      <c r="AA70" s="8">
        <f t="shared" si="36"/>
        <v>248589.20689411438</v>
      </c>
      <c r="AB70" s="8">
        <f t="shared" si="36"/>
        <v>257542.19689824726</v>
      </c>
      <c r="AC70" s="8">
        <f t="shared" si="36"/>
        <v>266817.63062797702</v>
      </c>
      <c r="AD70" s="8">
        <f t="shared" si="36"/>
        <v>276427.12095856975</v>
      </c>
      <c r="AE70" s="8">
        <f t="shared" si="36"/>
        <v>286382.69900531683</v>
      </c>
      <c r="AF70" s="8">
        <f t="shared" si="36"/>
        <v>269097.12414592539</v>
      </c>
      <c r="AG70" s="8">
        <f t="shared" si="36"/>
        <v>278788.71089146577</v>
      </c>
      <c r="AH70" s="8">
        <f t="shared" si="36"/>
        <v>288829.34207196411</v>
      </c>
      <c r="AI70" s="8">
        <f t="shared" si="36"/>
        <v>299231.58859255427</v>
      </c>
      <c r="AJ70" s="8">
        <f t="shared" si="36"/>
        <v>310008.47410203289</v>
      </c>
      <c r="AK70" s="8">
        <f t="shared" si="36"/>
        <v>312938.27357290953</v>
      </c>
      <c r="AL70" s="8">
        <f t="shared" si="36"/>
        <v>302879.28123570763</v>
      </c>
      <c r="AM70" s="8">
        <f t="shared" si="36"/>
        <v>313787.53912526782</v>
      </c>
      <c r="AN70" s="8">
        <f t="shared" si="36"/>
        <v>325088.66010437219</v>
      </c>
      <c r="AO70" s="8">
        <f t="shared" si="36"/>
        <v>336796.79321576317</v>
      </c>
      <c r="AP70" s="8">
        <f t="shared" si="36"/>
        <v>348926.5970827876</v>
      </c>
      <c r="AQ70" s="8">
        <f t="shared" si="36"/>
        <v>361493.25826204359</v>
      </c>
      <c r="AR70" s="8">
        <f t="shared" si="36"/>
        <v>374512.51025700272</v>
      </c>
      <c r="AS70" s="8">
        <f t="shared" si="36"/>
        <v>388000.65321641078</v>
      </c>
      <c r="AT70" s="8">
        <f t="shared" si="36"/>
        <v>384989.73317274463</v>
      </c>
      <c r="AU70" s="8">
        <f t="shared" si="36"/>
        <v>398855.21541090769</v>
      </c>
      <c r="AV70" s="8">
        <f t="shared" si="36"/>
        <v>364605.94038085995</v>
      </c>
      <c r="AW70" s="8">
        <f t="shared" si="36"/>
        <v>377737.29624486476</v>
      </c>
      <c r="AX70" s="8">
        <f t="shared" si="36"/>
        <v>391341.58051658282</v>
      </c>
      <c r="AY70" s="8">
        <f t="shared" si="36"/>
        <v>405435.82580720366</v>
      </c>
      <c r="AZ70" s="8">
        <f t="shared" si="36"/>
        <v>420037.67816081533</v>
      </c>
      <c r="BA70" s="8">
        <f t="shared" si="36"/>
        <v>435165.41914731276</v>
      </c>
      <c r="BB70" s="8">
        <f t="shared" si="36"/>
        <v>450837.98875098705</v>
      </c>
      <c r="BC70" s="8">
        <f t="shared" si="36"/>
        <v>467075.00908345164</v>
      </c>
      <c r="BD70" s="8">
        <f t="shared" si="36"/>
        <v>483896.80895059393</v>
      </c>
      <c r="BE70" s="8">
        <f t="shared" si="36"/>
        <v>501324.44930431154</v>
      </c>
      <c r="BF70" s="8">
        <f t="shared" si="36"/>
        <v>519379.74961089616</v>
      </c>
      <c r="BG70" s="8">
        <f t="shared" si="36"/>
        <v>538085.31516908249</v>
      </c>
      <c r="BH70" s="8">
        <f t="shared" si="36"/>
        <v>557464.56541196001</v>
      </c>
      <c r="BI70" s="8">
        <f t="shared" si="36"/>
        <v>577541.76322818478</v>
      </c>
      <c r="BJ70" s="8">
        <f t="shared" si="36"/>
        <v>598342.04533920053</v>
      </c>
      <c r="BK70" s="8">
        <f t="shared" si="36"/>
        <v>619891.45377050096</v>
      </c>
      <c r="BL70" s="8">
        <f t="shared" si="36"/>
        <v>642216.9684563363</v>
      </c>
      <c r="BM70" s="8">
        <f t="shared" si="36"/>
        <v>665346.54101868509</v>
      </c>
      <c r="BN70" s="8">
        <f t="shared" si="36"/>
        <v>689309.12976278132</v>
      </c>
      <c r="BO70" s="8">
        <f t="shared" si="36"/>
        <v>714134.73593301373</v>
      </c>
      <c r="BP70" s="8">
        <f t="shared" si="36"/>
        <v>739854.44127458846</v>
      </c>
      <c r="BQ70" s="8">
        <f t="shared" si="36"/>
        <v>766500.44694798102</v>
      </c>
      <c r="BR70" s="8">
        <f t="shared" si="36"/>
        <v>794106.11384490191</v>
      </c>
      <c r="BS70" s="8">
        <f t="shared" si="36"/>
        <v>822706.004356249</v>
      </c>
      <c r="BT70" s="8">
        <f t="shared" si="36"/>
        <v>213083.98141108503</v>
      </c>
      <c r="BU70" s="8">
        <f t="shared" si="36"/>
        <v>220758.24361840161</v>
      </c>
      <c r="BV70" s="8">
        <f t="shared" si="36"/>
        <v>228708.89591396708</v>
      </c>
      <c r="BW70" s="8">
        <f t="shared" ref="BW70:BZ70" si="37">BW68*POWER((1+(BW69/100)),BW65)</f>
        <v>205353.10686980939</v>
      </c>
      <c r="BX70" s="8">
        <f t="shared" si="37"/>
        <v>212748.94008434689</v>
      </c>
      <c r="BY70" s="8">
        <f t="shared" si="37"/>
        <v>135637.62197616781</v>
      </c>
      <c r="BZ70" s="33">
        <f t="shared" si="37"/>
        <v>140522.6380591639</v>
      </c>
      <c r="CA70" s="34"/>
      <c r="CB70" s="35"/>
    </row>
    <row r="71" spans="1:80" s="44" customFormat="1" ht="21" customHeight="1" x14ac:dyDescent="0.3">
      <c r="A71" s="38"/>
      <c r="B71" s="38" t="s">
        <v>121</v>
      </c>
      <c r="C71" s="38"/>
      <c r="D71" s="39"/>
      <c r="E71" s="40"/>
      <c r="F71" s="41">
        <v>1</v>
      </c>
      <c r="G71" s="41">
        <v>2</v>
      </c>
      <c r="H71" s="41">
        <v>3</v>
      </c>
      <c r="I71" s="41">
        <v>4</v>
      </c>
      <c r="J71" s="41">
        <v>5</v>
      </c>
      <c r="K71" s="41">
        <v>6</v>
      </c>
      <c r="L71" s="41">
        <v>7</v>
      </c>
      <c r="M71" s="41">
        <v>8</v>
      </c>
      <c r="N71" s="41">
        <v>9</v>
      </c>
      <c r="O71" s="41">
        <v>10</v>
      </c>
      <c r="P71" s="41">
        <v>11</v>
      </c>
      <c r="Q71" s="41">
        <v>12</v>
      </c>
      <c r="R71" s="41">
        <v>13</v>
      </c>
      <c r="S71" s="41">
        <v>14</v>
      </c>
      <c r="T71" s="41">
        <v>15</v>
      </c>
      <c r="U71" s="41">
        <v>16</v>
      </c>
      <c r="V71" s="41">
        <v>17</v>
      </c>
      <c r="W71" s="41">
        <v>18</v>
      </c>
      <c r="X71" s="41">
        <v>19</v>
      </c>
      <c r="Y71" s="41">
        <v>20</v>
      </c>
      <c r="Z71" s="41">
        <v>21</v>
      </c>
      <c r="AA71" s="41">
        <v>22</v>
      </c>
      <c r="AB71" s="41">
        <v>23</v>
      </c>
      <c r="AC71" s="41">
        <v>24</v>
      </c>
      <c r="AD71" s="41">
        <v>25</v>
      </c>
      <c r="AE71" s="41">
        <v>26</v>
      </c>
      <c r="AF71" s="41">
        <v>27</v>
      </c>
      <c r="AG71" s="41">
        <v>28</v>
      </c>
      <c r="AH71" s="41">
        <v>29</v>
      </c>
      <c r="AI71" s="41">
        <v>30</v>
      </c>
      <c r="AJ71" s="41">
        <v>31</v>
      </c>
      <c r="AK71" s="41">
        <v>32</v>
      </c>
      <c r="AL71" s="41">
        <v>33</v>
      </c>
      <c r="AM71" s="41">
        <v>34</v>
      </c>
      <c r="AN71" s="41">
        <v>35</v>
      </c>
      <c r="AO71" s="41">
        <v>36</v>
      </c>
      <c r="AP71" s="41">
        <v>37</v>
      </c>
      <c r="AQ71" s="41">
        <v>38</v>
      </c>
      <c r="AR71" s="41">
        <v>39</v>
      </c>
      <c r="AS71" s="41">
        <v>40</v>
      </c>
      <c r="AT71" s="41">
        <v>41</v>
      </c>
      <c r="AU71" s="41">
        <v>42</v>
      </c>
      <c r="AV71" s="41">
        <v>43</v>
      </c>
      <c r="AW71" s="41">
        <v>44</v>
      </c>
      <c r="AX71" s="41">
        <v>45</v>
      </c>
      <c r="AY71" s="41">
        <v>46</v>
      </c>
      <c r="AZ71" s="41">
        <v>47</v>
      </c>
      <c r="BA71" s="41">
        <v>48</v>
      </c>
      <c r="BB71" s="41">
        <v>49</v>
      </c>
      <c r="BC71" s="41">
        <v>50</v>
      </c>
      <c r="BD71" s="41">
        <v>51</v>
      </c>
      <c r="BE71" s="41">
        <v>52</v>
      </c>
      <c r="BF71" s="41">
        <v>53</v>
      </c>
      <c r="BG71" s="41">
        <v>54</v>
      </c>
      <c r="BH71" s="41">
        <v>55</v>
      </c>
      <c r="BI71" s="41">
        <v>56</v>
      </c>
      <c r="BJ71" s="41">
        <v>57</v>
      </c>
      <c r="BK71" s="41">
        <v>58</v>
      </c>
      <c r="BL71" s="41">
        <v>59</v>
      </c>
      <c r="BM71" s="41">
        <v>60</v>
      </c>
      <c r="BN71" s="41">
        <v>61</v>
      </c>
      <c r="BO71" s="41">
        <v>62</v>
      </c>
      <c r="BP71" s="41">
        <v>63</v>
      </c>
      <c r="BQ71" s="41">
        <v>64</v>
      </c>
      <c r="BR71" s="41">
        <v>65</v>
      </c>
      <c r="BS71" s="41">
        <v>66</v>
      </c>
      <c r="BT71" s="41">
        <v>67</v>
      </c>
      <c r="BU71" s="41">
        <v>68</v>
      </c>
      <c r="BV71" s="41">
        <v>69</v>
      </c>
      <c r="BW71" s="41">
        <v>70</v>
      </c>
      <c r="BX71" s="41">
        <v>71</v>
      </c>
      <c r="BY71" s="41">
        <v>72</v>
      </c>
      <c r="BZ71" s="42">
        <v>73</v>
      </c>
      <c r="CA71" s="43"/>
      <c r="CB71" s="43"/>
    </row>
    <row r="72" spans="1:80" s="25" customFormat="1" ht="55.95" customHeight="1" x14ac:dyDescent="0.3">
      <c r="A72" s="31" t="s">
        <v>129</v>
      </c>
      <c r="B72" s="7" t="s">
        <v>123</v>
      </c>
      <c r="C72" s="4" t="s">
        <v>124</v>
      </c>
      <c r="D72" s="32">
        <f>SUM(F72:CB72)</f>
        <v>6204000</v>
      </c>
      <c r="E72" s="32"/>
      <c r="F72" s="8">
        <v>0</v>
      </c>
      <c r="G72" s="8">
        <v>0</v>
      </c>
      <c r="H72" s="8">
        <v>0</v>
      </c>
      <c r="I72" s="8">
        <v>0</v>
      </c>
      <c r="J72" s="8">
        <v>95000</v>
      </c>
      <c r="K72" s="8">
        <v>98000</v>
      </c>
      <c r="L72" s="8">
        <v>81000</v>
      </c>
      <c r="M72" s="8">
        <v>78000</v>
      </c>
      <c r="N72" s="8">
        <v>80000</v>
      </c>
      <c r="O72" s="8">
        <v>61000</v>
      </c>
      <c r="P72" s="8">
        <v>54000</v>
      </c>
      <c r="Q72" s="8">
        <v>50000</v>
      </c>
      <c r="R72" s="8">
        <v>49000</v>
      </c>
      <c r="S72" s="8">
        <v>49000</v>
      </c>
      <c r="T72" s="8">
        <v>49000</v>
      </c>
      <c r="U72" s="8">
        <v>49000</v>
      </c>
      <c r="V72" s="8">
        <v>27000</v>
      </c>
      <c r="W72" s="8">
        <v>27000</v>
      </c>
      <c r="X72" s="8">
        <v>7000</v>
      </c>
      <c r="Y72" s="8">
        <v>7000</v>
      </c>
      <c r="Z72" s="8">
        <v>7000</v>
      </c>
      <c r="AA72" s="8">
        <v>7000</v>
      </c>
      <c r="AB72" s="8">
        <v>7000</v>
      </c>
      <c r="AC72" s="8">
        <v>48000</v>
      </c>
      <c r="AD72" s="8">
        <v>105000</v>
      </c>
      <c r="AE72" s="8">
        <v>156000</v>
      </c>
      <c r="AF72" s="8">
        <v>207000</v>
      </c>
      <c r="AG72" s="8">
        <v>207000</v>
      </c>
      <c r="AH72" s="8">
        <v>156000</v>
      </c>
      <c r="AI72" s="8">
        <v>105000</v>
      </c>
      <c r="AJ72" s="8">
        <v>65000</v>
      </c>
      <c r="AK72" s="8">
        <v>86000</v>
      </c>
      <c r="AL72" s="8">
        <v>106000</v>
      </c>
      <c r="AM72" s="8">
        <v>107000</v>
      </c>
      <c r="AN72" s="8">
        <v>106000</v>
      </c>
      <c r="AO72" s="8">
        <v>106000</v>
      </c>
      <c r="AP72" s="8">
        <v>106000</v>
      </c>
      <c r="AQ72" s="8">
        <v>106000</v>
      </c>
      <c r="AR72" s="8">
        <v>106000</v>
      </c>
      <c r="AS72" s="8">
        <v>106000</v>
      </c>
      <c r="AT72" s="8">
        <v>107000</v>
      </c>
      <c r="AU72" s="8">
        <v>106000</v>
      </c>
      <c r="AV72" s="8">
        <v>106000</v>
      </c>
      <c r="AW72" s="8">
        <v>105000</v>
      </c>
      <c r="AX72" s="8">
        <v>105000</v>
      </c>
      <c r="AY72" s="8">
        <v>103000</v>
      </c>
      <c r="AZ72" s="8">
        <v>103000</v>
      </c>
      <c r="BA72" s="8">
        <v>103000</v>
      </c>
      <c r="BB72" s="8">
        <v>103000</v>
      </c>
      <c r="BC72" s="8">
        <v>103000</v>
      </c>
      <c r="BD72" s="8">
        <v>103000</v>
      </c>
      <c r="BE72" s="8">
        <v>103000</v>
      </c>
      <c r="BF72" s="8">
        <v>103000</v>
      </c>
      <c r="BG72" s="8">
        <v>103000</v>
      </c>
      <c r="BH72" s="8">
        <v>103000</v>
      </c>
      <c r="BI72" s="8">
        <v>103000</v>
      </c>
      <c r="BJ72" s="8">
        <v>103000</v>
      </c>
      <c r="BK72" s="8">
        <v>90000</v>
      </c>
      <c r="BL72" s="8">
        <v>105000</v>
      </c>
      <c r="BM72" s="8">
        <v>104000</v>
      </c>
      <c r="BN72" s="8">
        <v>110000</v>
      </c>
      <c r="BO72" s="8">
        <v>105000</v>
      </c>
      <c r="BP72" s="8">
        <v>107000</v>
      </c>
      <c r="BQ72" s="8">
        <v>105000</v>
      </c>
      <c r="BR72" s="8">
        <v>100000</v>
      </c>
      <c r="BS72" s="8">
        <v>104000</v>
      </c>
      <c r="BT72" s="8">
        <v>100000</v>
      </c>
      <c r="BU72" s="8">
        <v>105000</v>
      </c>
      <c r="BV72" s="8">
        <v>100000</v>
      </c>
      <c r="BW72" s="8">
        <v>100000</v>
      </c>
      <c r="BX72" s="8">
        <v>100000</v>
      </c>
      <c r="BY72" s="8">
        <v>69000</v>
      </c>
      <c r="BZ72" s="33">
        <v>69000</v>
      </c>
      <c r="CA72" s="34"/>
      <c r="CB72" s="35"/>
    </row>
    <row r="73" spans="1:80" s="25" customFormat="1" ht="21" customHeight="1" x14ac:dyDescent="0.3">
      <c r="A73" s="4" t="s">
        <v>125</v>
      </c>
      <c r="B73" s="4" t="s">
        <v>96</v>
      </c>
      <c r="C73" s="36">
        <v>1.6</v>
      </c>
      <c r="D73" s="32"/>
      <c r="E73" s="32"/>
      <c r="F73" s="36">
        <f>C73</f>
        <v>1.6</v>
      </c>
      <c r="G73" s="36">
        <f>F73</f>
        <v>1.6</v>
      </c>
      <c r="H73" s="36">
        <f t="shared" ref="H73:BS73" si="38">G73</f>
        <v>1.6</v>
      </c>
      <c r="I73" s="36">
        <f t="shared" si="38"/>
        <v>1.6</v>
      </c>
      <c r="J73" s="36">
        <f t="shared" si="38"/>
        <v>1.6</v>
      </c>
      <c r="K73" s="36">
        <f t="shared" si="38"/>
        <v>1.6</v>
      </c>
      <c r="L73" s="36">
        <f t="shared" si="38"/>
        <v>1.6</v>
      </c>
      <c r="M73" s="36">
        <f t="shared" si="38"/>
        <v>1.6</v>
      </c>
      <c r="N73" s="36">
        <f t="shared" si="38"/>
        <v>1.6</v>
      </c>
      <c r="O73" s="36">
        <f t="shared" si="38"/>
        <v>1.6</v>
      </c>
      <c r="P73" s="36">
        <f t="shared" si="38"/>
        <v>1.6</v>
      </c>
      <c r="Q73" s="36">
        <f t="shared" si="38"/>
        <v>1.6</v>
      </c>
      <c r="R73" s="36">
        <f t="shared" si="38"/>
        <v>1.6</v>
      </c>
      <c r="S73" s="36">
        <f t="shared" si="38"/>
        <v>1.6</v>
      </c>
      <c r="T73" s="36">
        <f t="shared" si="38"/>
        <v>1.6</v>
      </c>
      <c r="U73" s="36">
        <f t="shared" si="38"/>
        <v>1.6</v>
      </c>
      <c r="V73" s="36">
        <f t="shared" si="38"/>
        <v>1.6</v>
      </c>
      <c r="W73" s="36">
        <f t="shared" si="38"/>
        <v>1.6</v>
      </c>
      <c r="X73" s="36">
        <f t="shared" si="38"/>
        <v>1.6</v>
      </c>
      <c r="Y73" s="36">
        <f t="shared" si="38"/>
        <v>1.6</v>
      </c>
      <c r="Z73" s="36">
        <f t="shared" si="38"/>
        <v>1.6</v>
      </c>
      <c r="AA73" s="36">
        <f t="shared" si="38"/>
        <v>1.6</v>
      </c>
      <c r="AB73" s="36">
        <f t="shared" si="38"/>
        <v>1.6</v>
      </c>
      <c r="AC73" s="36">
        <f t="shared" si="38"/>
        <v>1.6</v>
      </c>
      <c r="AD73" s="36">
        <f t="shared" si="38"/>
        <v>1.6</v>
      </c>
      <c r="AE73" s="36">
        <f t="shared" si="38"/>
        <v>1.6</v>
      </c>
      <c r="AF73" s="36">
        <f t="shared" si="38"/>
        <v>1.6</v>
      </c>
      <c r="AG73" s="36">
        <f t="shared" si="38"/>
        <v>1.6</v>
      </c>
      <c r="AH73" s="36">
        <f t="shared" si="38"/>
        <v>1.6</v>
      </c>
      <c r="AI73" s="36">
        <f t="shared" si="38"/>
        <v>1.6</v>
      </c>
      <c r="AJ73" s="36">
        <f t="shared" si="38"/>
        <v>1.6</v>
      </c>
      <c r="AK73" s="36">
        <f t="shared" si="38"/>
        <v>1.6</v>
      </c>
      <c r="AL73" s="36">
        <f t="shared" si="38"/>
        <v>1.6</v>
      </c>
      <c r="AM73" s="36">
        <f t="shared" si="38"/>
        <v>1.6</v>
      </c>
      <c r="AN73" s="36">
        <f t="shared" si="38"/>
        <v>1.6</v>
      </c>
      <c r="AO73" s="36">
        <f t="shared" si="38"/>
        <v>1.6</v>
      </c>
      <c r="AP73" s="36">
        <f t="shared" si="38"/>
        <v>1.6</v>
      </c>
      <c r="AQ73" s="36">
        <f t="shared" si="38"/>
        <v>1.6</v>
      </c>
      <c r="AR73" s="36">
        <f t="shared" si="38"/>
        <v>1.6</v>
      </c>
      <c r="AS73" s="36">
        <f t="shared" si="38"/>
        <v>1.6</v>
      </c>
      <c r="AT73" s="36">
        <f t="shared" si="38"/>
        <v>1.6</v>
      </c>
      <c r="AU73" s="36">
        <f t="shared" si="38"/>
        <v>1.6</v>
      </c>
      <c r="AV73" s="36">
        <f t="shared" si="38"/>
        <v>1.6</v>
      </c>
      <c r="AW73" s="36">
        <f t="shared" si="38"/>
        <v>1.6</v>
      </c>
      <c r="AX73" s="36">
        <f t="shared" si="38"/>
        <v>1.6</v>
      </c>
      <c r="AY73" s="36">
        <f t="shared" si="38"/>
        <v>1.6</v>
      </c>
      <c r="AZ73" s="36">
        <f t="shared" si="38"/>
        <v>1.6</v>
      </c>
      <c r="BA73" s="36">
        <f t="shared" si="38"/>
        <v>1.6</v>
      </c>
      <c r="BB73" s="36">
        <f t="shared" si="38"/>
        <v>1.6</v>
      </c>
      <c r="BC73" s="36">
        <f t="shared" si="38"/>
        <v>1.6</v>
      </c>
      <c r="BD73" s="36">
        <f t="shared" si="38"/>
        <v>1.6</v>
      </c>
      <c r="BE73" s="36">
        <f t="shared" si="38"/>
        <v>1.6</v>
      </c>
      <c r="BF73" s="36">
        <f t="shared" si="38"/>
        <v>1.6</v>
      </c>
      <c r="BG73" s="36">
        <f t="shared" si="38"/>
        <v>1.6</v>
      </c>
      <c r="BH73" s="36">
        <f t="shared" si="38"/>
        <v>1.6</v>
      </c>
      <c r="BI73" s="36">
        <f t="shared" si="38"/>
        <v>1.6</v>
      </c>
      <c r="BJ73" s="36">
        <f t="shared" si="38"/>
        <v>1.6</v>
      </c>
      <c r="BK73" s="36">
        <f t="shared" si="38"/>
        <v>1.6</v>
      </c>
      <c r="BL73" s="36">
        <f t="shared" si="38"/>
        <v>1.6</v>
      </c>
      <c r="BM73" s="36">
        <f t="shared" si="38"/>
        <v>1.6</v>
      </c>
      <c r="BN73" s="36">
        <f t="shared" si="38"/>
        <v>1.6</v>
      </c>
      <c r="BO73" s="36">
        <f t="shared" si="38"/>
        <v>1.6</v>
      </c>
      <c r="BP73" s="36">
        <f t="shared" si="38"/>
        <v>1.6</v>
      </c>
      <c r="BQ73" s="36">
        <f t="shared" si="38"/>
        <v>1.6</v>
      </c>
      <c r="BR73" s="36">
        <f t="shared" si="38"/>
        <v>1.6</v>
      </c>
      <c r="BS73" s="36">
        <f t="shared" si="38"/>
        <v>1.6</v>
      </c>
      <c r="BT73" s="36">
        <f t="shared" ref="BT73:BZ73" si="39">BS73</f>
        <v>1.6</v>
      </c>
      <c r="BU73" s="36">
        <f t="shared" si="39"/>
        <v>1.6</v>
      </c>
      <c r="BV73" s="36">
        <f t="shared" si="39"/>
        <v>1.6</v>
      </c>
      <c r="BW73" s="36">
        <f t="shared" si="39"/>
        <v>1.6</v>
      </c>
      <c r="BX73" s="36">
        <f t="shared" si="39"/>
        <v>1.6</v>
      </c>
      <c r="BY73" s="36">
        <f t="shared" si="39"/>
        <v>1.6</v>
      </c>
      <c r="BZ73" s="37">
        <f t="shared" si="39"/>
        <v>1.6</v>
      </c>
      <c r="CA73" s="35"/>
      <c r="CB73" s="35"/>
    </row>
    <row r="74" spans="1:80" s="25" customFormat="1" ht="21" customHeight="1" x14ac:dyDescent="0.3">
      <c r="A74" s="4" t="s">
        <v>98</v>
      </c>
      <c r="B74" s="7" t="s">
        <v>123</v>
      </c>
      <c r="C74" s="4" t="s">
        <v>126</v>
      </c>
      <c r="D74" s="32">
        <f>SUM(F74:CB74)</f>
        <v>14326966.580163278</v>
      </c>
      <c r="E74" s="32"/>
      <c r="F74" s="8">
        <v>0</v>
      </c>
      <c r="G74" s="8">
        <v>0</v>
      </c>
      <c r="H74" s="8">
        <v>0</v>
      </c>
      <c r="I74" s="8">
        <v>0</v>
      </c>
      <c r="J74" s="8">
        <f>J72*POWER((1+(J73/100)),J65)</f>
        <v>116772.83083625659</v>
      </c>
      <c r="K74" s="8">
        <f t="shared" ref="K74:BV74" si="40">K72*POWER((1+(K73/100)),K65)</f>
        <v>122387.760217941</v>
      </c>
      <c r="L74" s="8">
        <f t="shared" si="40"/>
        <v>102775.74607036401</v>
      </c>
      <c r="M74" s="8">
        <f t="shared" si="40"/>
        <v>100552.74474795317</v>
      </c>
      <c r="N74" s="8">
        <f t="shared" si="40"/>
        <v>104781.11657837992</v>
      </c>
      <c r="O74" s="8">
        <f t="shared" si="40"/>
        <v>81173.931013270922</v>
      </c>
      <c r="P74" s="8">
        <f t="shared" si="40"/>
        <v>73008.631985444197</v>
      </c>
      <c r="Q74" s="8">
        <f t="shared" si="40"/>
        <v>68682.194534454917</v>
      </c>
      <c r="R74" s="8">
        <f t="shared" si="40"/>
        <v>68385.487454066068</v>
      </c>
      <c r="S74" s="8">
        <f t="shared" si="40"/>
        <v>69479.655253331119</v>
      </c>
      <c r="T74" s="8">
        <f t="shared" si="40"/>
        <v>70591.329737384425</v>
      </c>
      <c r="U74" s="8">
        <f t="shared" si="40"/>
        <v>71720.791013182577</v>
      </c>
      <c r="V74" s="8">
        <f t="shared" si="40"/>
        <v>40151.933450482138</v>
      </c>
      <c r="W74" s="8">
        <f t="shared" si="40"/>
        <v>40794.364385689849</v>
      </c>
      <c r="X74" s="8">
        <f t="shared" si="40"/>
        <v>10745.537759667635</v>
      </c>
      <c r="Y74" s="8">
        <f t="shared" si="40"/>
        <v>10917.466363822319</v>
      </c>
      <c r="Z74" s="8">
        <f t="shared" si="40"/>
        <v>11092.145825643478</v>
      </c>
      <c r="AA74" s="8">
        <f t="shared" si="40"/>
        <v>11269.620158853773</v>
      </c>
      <c r="AB74" s="8">
        <f t="shared" si="40"/>
        <v>11449.934081395431</v>
      </c>
      <c r="AC74" s="8">
        <f t="shared" si="40"/>
        <v>79770.055040213207</v>
      </c>
      <c r="AD74" s="8">
        <f t="shared" si="40"/>
        <v>177288.94732687387</v>
      </c>
      <c r="AE74" s="8">
        <f t="shared" si="40"/>
        <v>267615.13329066854</v>
      </c>
      <c r="AF74" s="8">
        <f t="shared" si="40"/>
        <v>360786.37123478903</v>
      </c>
      <c r="AG74" s="8">
        <f t="shared" si="40"/>
        <v>366558.95317454566</v>
      </c>
      <c r="AH74" s="8">
        <f t="shared" si="40"/>
        <v>280667.28426257387</v>
      </c>
      <c r="AI74" s="8">
        <f t="shared" si="40"/>
        <v>191933.24285340626</v>
      </c>
      <c r="AJ74" s="8">
        <f t="shared" si="40"/>
        <v>120716.87007656143</v>
      </c>
      <c r="AK74" s="8">
        <f t="shared" si="40"/>
        <v>162273.18830476358</v>
      </c>
      <c r="AL74" s="8">
        <f t="shared" si="40"/>
        <v>203211.31729848628</v>
      </c>
      <c r="AM74" s="8">
        <f t="shared" si="40"/>
        <v>208410.45968068903</v>
      </c>
      <c r="AN74" s="8">
        <f t="shared" si="40"/>
        <v>209766.10154926623</v>
      </c>
      <c r="AO74" s="8">
        <f t="shared" si="40"/>
        <v>213122.35917405449</v>
      </c>
      <c r="AP74" s="8">
        <f t="shared" si="40"/>
        <v>216532.31692083937</v>
      </c>
      <c r="AQ74" s="8">
        <f t="shared" si="40"/>
        <v>219996.83399157281</v>
      </c>
      <c r="AR74" s="8">
        <f t="shared" si="40"/>
        <v>223516.78333543794</v>
      </c>
      <c r="AS74" s="8">
        <f t="shared" si="40"/>
        <v>227093.05186880499</v>
      </c>
      <c r="AT74" s="8">
        <f t="shared" si="40"/>
        <v>232903.20617699553</v>
      </c>
      <c r="AU74" s="8">
        <f t="shared" si="40"/>
        <v>234418.16534988515</v>
      </c>
      <c r="AV74" s="8">
        <f t="shared" si="40"/>
        <v>238168.85599548329</v>
      </c>
      <c r="AW74" s="8">
        <f t="shared" si="40"/>
        <v>239696.73167545433</v>
      </c>
      <c r="AX74" s="8">
        <f t="shared" si="40"/>
        <v>243531.8793822616</v>
      </c>
      <c r="AY74" s="8">
        <f t="shared" si="40"/>
        <v>242715.46774852296</v>
      </c>
      <c r="AZ74" s="8">
        <f t="shared" si="40"/>
        <v>246598.91523249936</v>
      </c>
      <c r="BA74" s="8">
        <f t="shared" si="40"/>
        <v>250544.49787621934</v>
      </c>
      <c r="BB74" s="8">
        <f t="shared" si="40"/>
        <v>254553.2098422389</v>
      </c>
      <c r="BC74" s="8">
        <f t="shared" si="40"/>
        <v>258626.06119971469</v>
      </c>
      <c r="BD74" s="8">
        <f t="shared" si="40"/>
        <v>262764.07817891007</v>
      </c>
      <c r="BE74" s="8">
        <f t="shared" si="40"/>
        <v>266968.30342977273</v>
      </c>
      <c r="BF74" s="8">
        <f t="shared" si="40"/>
        <v>271239.79628464911</v>
      </c>
      <c r="BG74" s="8">
        <f t="shared" si="40"/>
        <v>275579.63302520348</v>
      </c>
      <c r="BH74" s="8">
        <f t="shared" si="40"/>
        <v>279988.90715360671</v>
      </c>
      <c r="BI74" s="8">
        <f t="shared" si="40"/>
        <v>284468.72966806439</v>
      </c>
      <c r="BJ74" s="8">
        <f t="shared" si="40"/>
        <v>289020.22934275342</v>
      </c>
      <c r="BK74" s="8">
        <f t="shared" si="40"/>
        <v>256582.61913690658</v>
      </c>
      <c r="BL74" s="8">
        <f t="shared" si="40"/>
        <v>304135.93121694651</v>
      </c>
      <c r="BM74" s="8">
        <f t="shared" si="40"/>
        <v>306059.22891530895</v>
      </c>
      <c r="BN74" s="8">
        <f t="shared" si="40"/>
        <v>328895.95599591284</v>
      </c>
      <c r="BO74" s="8">
        <f t="shared" si="40"/>
        <v>318969.27805130888</v>
      </c>
      <c r="BP74" s="8">
        <f t="shared" si="40"/>
        <v>330245.60148108471</v>
      </c>
      <c r="BQ74" s="8">
        <f t="shared" si="40"/>
        <v>329257.9510841319</v>
      </c>
      <c r="BR74" s="8">
        <f t="shared" si="40"/>
        <v>318596.2650490267</v>
      </c>
      <c r="BS74" s="8">
        <f t="shared" si="40"/>
        <v>336641.55750140361</v>
      </c>
      <c r="BT74" s="8">
        <f t="shared" si="40"/>
        <v>328872.90617444809</v>
      </c>
      <c r="BU74" s="8">
        <f t="shared" si="40"/>
        <v>350841.61630690127</v>
      </c>
      <c r="BV74" s="8">
        <f t="shared" si="40"/>
        <v>339481.03063601116</v>
      </c>
      <c r="BW74" s="8">
        <f t="shared" ref="BW74:BZ74" si="41">BW72*POWER((1+(BW73/100)),BW65)</f>
        <v>344912.7271261873</v>
      </c>
      <c r="BX74" s="8">
        <f t="shared" si="41"/>
        <v>350431.33076020627</v>
      </c>
      <c r="BY74" s="8">
        <f t="shared" si="41"/>
        <v>245666.380116135</v>
      </c>
      <c r="BZ74" s="33">
        <f t="shared" si="41"/>
        <v>249597.0421979932</v>
      </c>
      <c r="CA74" s="34"/>
      <c r="CB74" s="35"/>
    </row>
    <row r="75" spans="1:80" s="25" customFormat="1" ht="36.6" customHeight="1" x14ac:dyDescent="0.3">
      <c r="A75" s="4" t="s">
        <v>127</v>
      </c>
      <c r="B75" s="4" t="s">
        <v>96</v>
      </c>
      <c r="C75" s="36">
        <v>1.97</v>
      </c>
      <c r="D75" s="32"/>
      <c r="E75" s="32"/>
      <c r="F75" s="36">
        <f>C75</f>
        <v>1.97</v>
      </c>
      <c r="G75" s="36">
        <f>F75</f>
        <v>1.97</v>
      </c>
      <c r="H75" s="36">
        <f t="shared" ref="H75:BS75" si="42">G75</f>
        <v>1.97</v>
      </c>
      <c r="I75" s="36">
        <f t="shared" si="42"/>
        <v>1.97</v>
      </c>
      <c r="J75" s="36">
        <f t="shared" si="42"/>
        <v>1.97</v>
      </c>
      <c r="K75" s="36">
        <f t="shared" si="42"/>
        <v>1.97</v>
      </c>
      <c r="L75" s="36">
        <f t="shared" si="42"/>
        <v>1.97</v>
      </c>
      <c r="M75" s="36">
        <f t="shared" si="42"/>
        <v>1.97</v>
      </c>
      <c r="N75" s="36">
        <f t="shared" si="42"/>
        <v>1.97</v>
      </c>
      <c r="O75" s="36">
        <f t="shared" si="42"/>
        <v>1.97</v>
      </c>
      <c r="P75" s="36">
        <f t="shared" si="42"/>
        <v>1.97</v>
      </c>
      <c r="Q75" s="36">
        <f t="shared" si="42"/>
        <v>1.97</v>
      </c>
      <c r="R75" s="36">
        <f t="shared" si="42"/>
        <v>1.97</v>
      </c>
      <c r="S75" s="36">
        <f t="shared" si="42"/>
        <v>1.97</v>
      </c>
      <c r="T75" s="36">
        <f t="shared" si="42"/>
        <v>1.97</v>
      </c>
      <c r="U75" s="36">
        <f t="shared" si="42"/>
        <v>1.97</v>
      </c>
      <c r="V75" s="36">
        <f t="shared" si="42"/>
        <v>1.97</v>
      </c>
      <c r="W75" s="36">
        <f t="shared" si="42"/>
        <v>1.97</v>
      </c>
      <c r="X75" s="36">
        <f t="shared" si="42"/>
        <v>1.97</v>
      </c>
      <c r="Y75" s="36">
        <f t="shared" si="42"/>
        <v>1.97</v>
      </c>
      <c r="Z75" s="36">
        <f t="shared" si="42"/>
        <v>1.97</v>
      </c>
      <c r="AA75" s="36">
        <f t="shared" si="42"/>
        <v>1.97</v>
      </c>
      <c r="AB75" s="36">
        <f t="shared" si="42"/>
        <v>1.97</v>
      </c>
      <c r="AC75" s="36">
        <f t="shared" si="42"/>
        <v>1.97</v>
      </c>
      <c r="AD75" s="36">
        <f t="shared" si="42"/>
        <v>1.97</v>
      </c>
      <c r="AE75" s="36">
        <f t="shared" si="42"/>
        <v>1.97</v>
      </c>
      <c r="AF75" s="36">
        <f t="shared" si="42"/>
        <v>1.97</v>
      </c>
      <c r="AG75" s="36">
        <f t="shared" si="42"/>
        <v>1.97</v>
      </c>
      <c r="AH75" s="36">
        <f t="shared" si="42"/>
        <v>1.97</v>
      </c>
      <c r="AI75" s="36">
        <f t="shared" si="42"/>
        <v>1.97</v>
      </c>
      <c r="AJ75" s="36">
        <f t="shared" si="42"/>
        <v>1.97</v>
      </c>
      <c r="AK75" s="36">
        <f t="shared" si="42"/>
        <v>1.97</v>
      </c>
      <c r="AL75" s="36">
        <f t="shared" si="42"/>
        <v>1.97</v>
      </c>
      <c r="AM75" s="36">
        <f t="shared" si="42"/>
        <v>1.97</v>
      </c>
      <c r="AN75" s="36">
        <f t="shared" si="42"/>
        <v>1.97</v>
      </c>
      <c r="AO75" s="36">
        <f t="shared" si="42"/>
        <v>1.97</v>
      </c>
      <c r="AP75" s="36">
        <f t="shared" si="42"/>
        <v>1.97</v>
      </c>
      <c r="AQ75" s="36">
        <f t="shared" si="42"/>
        <v>1.97</v>
      </c>
      <c r="AR75" s="36">
        <f t="shared" si="42"/>
        <v>1.97</v>
      </c>
      <c r="AS75" s="36">
        <f t="shared" si="42"/>
        <v>1.97</v>
      </c>
      <c r="AT75" s="36">
        <f t="shared" si="42"/>
        <v>1.97</v>
      </c>
      <c r="AU75" s="36">
        <f t="shared" si="42"/>
        <v>1.97</v>
      </c>
      <c r="AV75" s="36">
        <f t="shared" si="42"/>
        <v>1.97</v>
      </c>
      <c r="AW75" s="36">
        <f t="shared" si="42"/>
        <v>1.97</v>
      </c>
      <c r="AX75" s="36">
        <f t="shared" si="42"/>
        <v>1.97</v>
      </c>
      <c r="AY75" s="36">
        <f t="shared" si="42"/>
        <v>1.97</v>
      </c>
      <c r="AZ75" s="36">
        <f t="shared" si="42"/>
        <v>1.97</v>
      </c>
      <c r="BA75" s="36">
        <f t="shared" si="42"/>
        <v>1.97</v>
      </c>
      <c r="BB75" s="36">
        <f t="shared" si="42"/>
        <v>1.97</v>
      </c>
      <c r="BC75" s="36">
        <f t="shared" si="42"/>
        <v>1.97</v>
      </c>
      <c r="BD75" s="36">
        <f t="shared" si="42"/>
        <v>1.97</v>
      </c>
      <c r="BE75" s="36">
        <f t="shared" si="42"/>
        <v>1.97</v>
      </c>
      <c r="BF75" s="36">
        <f t="shared" si="42"/>
        <v>1.97</v>
      </c>
      <c r="BG75" s="36">
        <f t="shared" si="42"/>
        <v>1.97</v>
      </c>
      <c r="BH75" s="36">
        <f t="shared" si="42"/>
        <v>1.97</v>
      </c>
      <c r="BI75" s="36">
        <f t="shared" si="42"/>
        <v>1.97</v>
      </c>
      <c r="BJ75" s="36">
        <f t="shared" si="42"/>
        <v>1.97</v>
      </c>
      <c r="BK75" s="36">
        <f t="shared" si="42"/>
        <v>1.97</v>
      </c>
      <c r="BL75" s="36">
        <f t="shared" si="42"/>
        <v>1.97</v>
      </c>
      <c r="BM75" s="36">
        <f t="shared" si="42"/>
        <v>1.97</v>
      </c>
      <c r="BN75" s="36">
        <f t="shared" si="42"/>
        <v>1.97</v>
      </c>
      <c r="BO75" s="36">
        <f t="shared" si="42"/>
        <v>1.97</v>
      </c>
      <c r="BP75" s="36">
        <f t="shared" si="42"/>
        <v>1.97</v>
      </c>
      <c r="BQ75" s="36">
        <f t="shared" si="42"/>
        <v>1.97</v>
      </c>
      <c r="BR75" s="36">
        <f t="shared" si="42"/>
        <v>1.97</v>
      </c>
      <c r="BS75" s="36">
        <f t="shared" si="42"/>
        <v>1.97</v>
      </c>
      <c r="BT75" s="36">
        <f t="shared" ref="BT75:BZ75" si="43">BS75</f>
        <v>1.97</v>
      </c>
      <c r="BU75" s="36">
        <f t="shared" si="43"/>
        <v>1.97</v>
      </c>
      <c r="BV75" s="36">
        <f t="shared" si="43"/>
        <v>1.97</v>
      </c>
      <c r="BW75" s="36">
        <f t="shared" si="43"/>
        <v>1.97</v>
      </c>
      <c r="BX75" s="36">
        <f t="shared" si="43"/>
        <v>1.97</v>
      </c>
      <c r="BY75" s="36">
        <f t="shared" si="43"/>
        <v>1.97</v>
      </c>
      <c r="BZ75" s="37">
        <f t="shared" si="43"/>
        <v>1.97</v>
      </c>
      <c r="CA75" s="35"/>
      <c r="CB75" s="35"/>
    </row>
    <row r="76" spans="1:80" s="25" customFormat="1" ht="21" customHeight="1" x14ac:dyDescent="0.3">
      <c r="A76" s="4" t="s">
        <v>98</v>
      </c>
      <c r="B76" s="7" t="s">
        <v>123</v>
      </c>
      <c r="C76" s="4" t="s">
        <v>128</v>
      </c>
      <c r="D76" s="32">
        <f>SUM(F76:CB76)</f>
        <v>44544826.640572064</v>
      </c>
      <c r="E76" s="32"/>
      <c r="F76" s="8">
        <v>0</v>
      </c>
      <c r="G76" s="8">
        <v>0</v>
      </c>
      <c r="H76" s="8">
        <v>0</v>
      </c>
      <c r="I76" s="8">
        <v>0</v>
      </c>
      <c r="J76" s="8">
        <f>J74*POWER((1+(J75/100)),J65)</f>
        <v>150481.55125877864</v>
      </c>
      <c r="K76" s="8">
        <f t="shared" ref="K76:BV76" si="44">K74*POWER((1+(K75/100)),K65)</f>
        <v>160824.36940547399</v>
      </c>
      <c r="L76" s="8">
        <f t="shared" si="44"/>
        <v>137713.6305101364</v>
      </c>
      <c r="M76" s="8">
        <f t="shared" si="44"/>
        <v>137389.21392028933</v>
      </c>
      <c r="N76" s="8">
        <f t="shared" si="44"/>
        <v>145986.98865381678</v>
      </c>
      <c r="O76" s="8">
        <f t="shared" si="44"/>
        <v>115324.11367628105</v>
      </c>
      <c r="P76" s="8">
        <f t="shared" si="44"/>
        <v>105766.99792685857</v>
      </c>
      <c r="Q76" s="8">
        <f t="shared" si="44"/>
        <v>101459.4606579574</v>
      </c>
      <c r="R76" s="8">
        <f t="shared" si="44"/>
        <v>103011.27255693695</v>
      </c>
      <c r="S76" s="8">
        <f t="shared" si="44"/>
        <v>106721.24414032952</v>
      </c>
      <c r="T76" s="8">
        <f t="shared" si="44"/>
        <v>110564.83109229234</v>
      </c>
      <c r="U76" s="8">
        <f t="shared" si="44"/>
        <v>114546.84559704748</v>
      </c>
      <c r="V76" s="8">
        <f t="shared" si="44"/>
        <v>65390.844389102975</v>
      </c>
      <c r="W76" s="8">
        <f t="shared" si="44"/>
        <v>67745.908727945382</v>
      </c>
      <c r="X76" s="8">
        <f t="shared" si="44"/>
        <v>18196.316231842538</v>
      </c>
      <c r="Y76" s="8">
        <f t="shared" si="44"/>
        <v>18851.660200195602</v>
      </c>
      <c r="Z76" s="8">
        <f t="shared" si="44"/>
        <v>19530.606512637685</v>
      </c>
      <c r="AA76" s="8">
        <f t="shared" si="44"/>
        <v>20234.005212311637</v>
      </c>
      <c r="AB76" s="8">
        <f t="shared" si="44"/>
        <v>20962.736956834076</v>
      </c>
      <c r="AC76" s="8">
        <f t="shared" si="44"/>
        <v>148921.46825747556</v>
      </c>
      <c r="AD76" s="8">
        <f t="shared" si="44"/>
        <v>337498.22907732357</v>
      </c>
      <c r="AE76" s="8">
        <f t="shared" si="44"/>
        <v>519484.89587010961</v>
      </c>
      <c r="AF76" s="8">
        <f t="shared" si="44"/>
        <v>714142.36792572506</v>
      </c>
      <c r="AG76" s="8">
        <f t="shared" si="44"/>
        <v>739862.34813504387</v>
      </c>
      <c r="AH76" s="8">
        <f t="shared" si="44"/>
        <v>577658.68414392823</v>
      </c>
      <c r="AI76" s="8">
        <f t="shared" si="44"/>
        <v>402811.75387459231</v>
      </c>
      <c r="AJ76" s="8">
        <f t="shared" si="44"/>
        <v>258340.39508502738</v>
      </c>
      <c r="AK76" s="8">
        <f t="shared" si="44"/>
        <v>354114.36220092396</v>
      </c>
      <c r="AL76" s="8">
        <f t="shared" si="44"/>
        <v>452185.9691688029</v>
      </c>
      <c r="AM76" s="8">
        <f t="shared" si="44"/>
        <v>472891.08009019238</v>
      </c>
      <c r="AN76" s="8">
        <f t="shared" si="44"/>
        <v>485343.63339525985</v>
      </c>
      <c r="AO76" s="8">
        <f t="shared" si="44"/>
        <v>502823.38142071693</v>
      </c>
      <c r="AP76" s="8">
        <f t="shared" si="44"/>
        <v>520932.66606726032</v>
      </c>
      <c r="AQ76" s="8">
        <f t="shared" si="44"/>
        <v>539694.16022220592</v>
      </c>
      <c r="AR76" s="8">
        <f t="shared" si="44"/>
        <v>559131.35334144055</v>
      </c>
      <c r="AS76" s="8">
        <f t="shared" si="44"/>
        <v>579268.58085830347</v>
      </c>
      <c r="AT76" s="8">
        <f t="shared" si="44"/>
        <v>605792.66837475996</v>
      </c>
      <c r="AU76" s="8">
        <f t="shared" si="44"/>
        <v>621744.89461112081</v>
      </c>
      <c r="AV76" s="8">
        <f t="shared" si="44"/>
        <v>644137.1613395192</v>
      </c>
      <c r="AW76" s="8">
        <f t="shared" si="44"/>
        <v>661040.26842851331</v>
      </c>
      <c r="AX76" s="8">
        <f t="shared" si="44"/>
        <v>684847.76590401994</v>
      </c>
      <c r="AY76" s="8">
        <f t="shared" si="44"/>
        <v>695998.1676356995</v>
      </c>
      <c r="AZ76" s="8">
        <f t="shared" si="44"/>
        <v>721064.68084273289</v>
      </c>
      <c r="BA76" s="8">
        <f t="shared" si="44"/>
        <v>747033.96953622019</v>
      </c>
      <c r="BB76" s="8">
        <f t="shared" si="44"/>
        <v>773938.54735586117</v>
      </c>
      <c r="BC76" s="8">
        <f t="shared" si="44"/>
        <v>801812.09892659192</v>
      </c>
      <c r="BD76" s="8">
        <f t="shared" si="44"/>
        <v>830689.52203185286</v>
      </c>
      <c r="BE76" s="8">
        <f t="shared" si="44"/>
        <v>860606.97130573483</v>
      </c>
      <c r="BF76" s="8">
        <f t="shared" si="44"/>
        <v>891601.90349870513</v>
      </c>
      <c r="BG76" s="8">
        <f t="shared" si="44"/>
        <v>923713.12437359174</v>
      </c>
      <c r="BH76" s="8">
        <f t="shared" si="44"/>
        <v>956980.83729053137</v>
      </c>
      <c r="BI76" s="8">
        <f t="shared" si="44"/>
        <v>991446.69354171725</v>
      </c>
      <c r="BJ76" s="8">
        <f t="shared" si="44"/>
        <v>1027153.8444989609</v>
      </c>
      <c r="BK76" s="8">
        <f t="shared" si="44"/>
        <v>929837.18065575161</v>
      </c>
      <c r="BL76" s="8">
        <f t="shared" si="44"/>
        <v>1123879.6947985883</v>
      </c>
      <c r="BM76" s="8">
        <f t="shared" si="44"/>
        <v>1153267.3377657207</v>
      </c>
      <c r="BN76" s="8">
        <f t="shared" si="44"/>
        <v>1263733.4045650992</v>
      </c>
      <c r="BO76" s="8">
        <f t="shared" si="44"/>
        <v>1249735.7878827739</v>
      </c>
      <c r="BP76" s="8">
        <f t="shared" si="44"/>
        <v>1319407.0869396827</v>
      </c>
      <c r="BQ76" s="8">
        <f t="shared" si="44"/>
        <v>1341375.7821589666</v>
      </c>
      <c r="BR76" s="8">
        <f t="shared" si="44"/>
        <v>1323510.1897415032</v>
      </c>
      <c r="BS76" s="8">
        <f t="shared" si="44"/>
        <v>1426023.740884165</v>
      </c>
      <c r="BT76" s="8">
        <f t="shared" si="44"/>
        <v>1420559.8760739001</v>
      </c>
      <c r="BU76" s="8">
        <f t="shared" si="44"/>
        <v>1545307.7053288112</v>
      </c>
      <c r="BV76" s="8">
        <f t="shared" si="44"/>
        <v>1524725.9727597805</v>
      </c>
      <c r="BW76" s="8">
        <f t="shared" ref="BW76:BZ76" si="45">BW74*POWER((1+(BW75/100)),BW65)</f>
        <v>1579639.2836139183</v>
      </c>
      <c r="BX76" s="8">
        <f t="shared" si="45"/>
        <v>1636530.3083411301</v>
      </c>
      <c r="BY76" s="8">
        <f t="shared" si="45"/>
        <v>1169874.4895444473</v>
      </c>
      <c r="BZ76" s="33">
        <f t="shared" si="45"/>
        <v>1212007.7532602889</v>
      </c>
      <c r="CA76" s="34"/>
      <c r="CB76" s="35"/>
    </row>
    <row r="77" spans="1:80" s="44" customFormat="1" ht="21" customHeight="1" x14ac:dyDescent="0.3">
      <c r="A77" s="38"/>
      <c r="B77" s="38" t="s">
        <v>121</v>
      </c>
      <c r="C77" s="38"/>
      <c r="D77" s="39"/>
      <c r="E77" s="39"/>
      <c r="F77" s="41">
        <v>1</v>
      </c>
      <c r="G77" s="41">
        <v>2</v>
      </c>
      <c r="H77" s="41">
        <v>3</v>
      </c>
      <c r="I77" s="41">
        <v>4</v>
      </c>
      <c r="J77" s="41">
        <v>5</v>
      </c>
      <c r="K77" s="41">
        <v>6</v>
      </c>
      <c r="L77" s="41">
        <v>7</v>
      </c>
      <c r="M77" s="41">
        <v>8</v>
      </c>
      <c r="N77" s="41">
        <v>9</v>
      </c>
      <c r="O77" s="41">
        <v>10</v>
      </c>
      <c r="P77" s="41">
        <v>11</v>
      </c>
      <c r="Q77" s="41">
        <v>12</v>
      </c>
      <c r="R77" s="41">
        <v>13</v>
      </c>
      <c r="S77" s="41">
        <v>14</v>
      </c>
      <c r="T77" s="41">
        <v>15</v>
      </c>
      <c r="U77" s="41">
        <v>16</v>
      </c>
      <c r="V77" s="41">
        <v>17</v>
      </c>
      <c r="W77" s="41">
        <v>18</v>
      </c>
      <c r="X77" s="41">
        <v>19</v>
      </c>
      <c r="Y77" s="41">
        <v>20</v>
      </c>
      <c r="Z77" s="41">
        <v>21</v>
      </c>
      <c r="AA77" s="41">
        <v>22</v>
      </c>
      <c r="AB77" s="41">
        <v>23</v>
      </c>
      <c r="AC77" s="41">
        <v>24</v>
      </c>
      <c r="AD77" s="41">
        <v>25</v>
      </c>
      <c r="AE77" s="41">
        <v>26</v>
      </c>
      <c r="AF77" s="41">
        <v>27</v>
      </c>
      <c r="AG77" s="41">
        <v>28</v>
      </c>
      <c r="AH77" s="41">
        <v>29</v>
      </c>
      <c r="AI77" s="41">
        <v>30</v>
      </c>
      <c r="AJ77" s="41">
        <v>31</v>
      </c>
      <c r="AK77" s="41">
        <v>32</v>
      </c>
      <c r="AL77" s="41">
        <v>33</v>
      </c>
      <c r="AM77" s="41">
        <v>34</v>
      </c>
      <c r="AN77" s="41">
        <v>35</v>
      </c>
      <c r="AO77" s="41">
        <v>36</v>
      </c>
      <c r="AP77" s="41">
        <v>37</v>
      </c>
      <c r="AQ77" s="41">
        <v>38</v>
      </c>
      <c r="AR77" s="41">
        <v>39</v>
      </c>
      <c r="AS77" s="41">
        <v>40</v>
      </c>
      <c r="AT77" s="41">
        <v>41</v>
      </c>
      <c r="AU77" s="41">
        <v>42</v>
      </c>
      <c r="AV77" s="41">
        <v>43</v>
      </c>
      <c r="AW77" s="41">
        <v>44</v>
      </c>
      <c r="AX77" s="41">
        <v>45</v>
      </c>
      <c r="AY77" s="41">
        <v>46</v>
      </c>
      <c r="AZ77" s="41">
        <v>47</v>
      </c>
      <c r="BA77" s="41">
        <v>48</v>
      </c>
      <c r="BB77" s="41">
        <v>49</v>
      </c>
      <c r="BC77" s="41">
        <v>50</v>
      </c>
      <c r="BD77" s="41">
        <v>51</v>
      </c>
      <c r="BE77" s="41">
        <v>52</v>
      </c>
      <c r="BF77" s="41">
        <v>53</v>
      </c>
      <c r="BG77" s="41">
        <v>54</v>
      </c>
      <c r="BH77" s="41">
        <v>55</v>
      </c>
      <c r="BI77" s="41">
        <v>56</v>
      </c>
      <c r="BJ77" s="41">
        <v>57</v>
      </c>
      <c r="BK77" s="41">
        <v>58</v>
      </c>
      <c r="BL77" s="41">
        <v>59</v>
      </c>
      <c r="BM77" s="41">
        <v>60</v>
      </c>
      <c r="BN77" s="41">
        <v>61</v>
      </c>
      <c r="BO77" s="41">
        <v>62</v>
      </c>
      <c r="BP77" s="41">
        <v>63</v>
      </c>
      <c r="BQ77" s="41">
        <v>64</v>
      </c>
      <c r="BR77" s="41">
        <v>65</v>
      </c>
      <c r="BS77" s="41">
        <v>66</v>
      </c>
      <c r="BT77" s="41">
        <v>67</v>
      </c>
      <c r="BU77" s="41">
        <v>68</v>
      </c>
      <c r="BV77" s="41">
        <v>69</v>
      </c>
      <c r="BW77" s="41">
        <v>70</v>
      </c>
      <c r="BX77" s="41">
        <v>71</v>
      </c>
      <c r="BY77" s="41">
        <v>72</v>
      </c>
      <c r="BZ77" s="42">
        <v>73</v>
      </c>
      <c r="CA77" s="43"/>
      <c r="CB77" s="43"/>
    </row>
    <row r="78" spans="1:80" s="25" customFormat="1" ht="37.200000000000003" customHeight="1" x14ac:dyDescent="0.3">
      <c r="A78" s="31" t="s">
        <v>130</v>
      </c>
      <c r="B78" s="7" t="s">
        <v>123</v>
      </c>
      <c r="C78" s="4" t="s">
        <v>124</v>
      </c>
      <c r="D78" s="32">
        <f>SUM(F78:CB78)</f>
        <v>2334000</v>
      </c>
      <c r="E78" s="32"/>
      <c r="F78" s="8">
        <v>67000</v>
      </c>
      <c r="G78" s="8">
        <v>53000</v>
      </c>
      <c r="H78" s="8">
        <v>53000</v>
      </c>
      <c r="I78" s="8">
        <v>53000</v>
      </c>
      <c r="J78" s="8">
        <v>53000</v>
      </c>
      <c r="K78" s="8">
        <v>53000</v>
      </c>
      <c r="L78" s="8">
        <v>53000</v>
      </c>
      <c r="M78" s="8">
        <v>53000</v>
      </c>
      <c r="N78" s="8">
        <v>53000</v>
      </c>
      <c r="O78" s="8">
        <v>53000</v>
      </c>
      <c r="P78" s="8">
        <v>53000</v>
      </c>
      <c r="Q78" s="8">
        <v>53000</v>
      </c>
      <c r="R78" s="8">
        <v>53000</v>
      </c>
      <c r="S78" s="8">
        <v>53000</v>
      </c>
      <c r="T78" s="8">
        <v>53000</v>
      </c>
      <c r="U78" s="8">
        <v>53000</v>
      </c>
      <c r="V78" s="8">
        <v>53000</v>
      </c>
      <c r="W78" s="8">
        <v>53000</v>
      </c>
      <c r="X78" s="8">
        <v>53000</v>
      </c>
      <c r="Y78" s="8">
        <v>53000</v>
      </c>
      <c r="Z78" s="8">
        <v>53000</v>
      </c>
      <c r="AA78" s="8">
        <v>53000</v>
      </c>
      <c r="AB78" s="8">
        <v>53000</v>
      </c>
      <c r="AC78" s="8">
        <v>53000</v>
      </c>
      <c r="AD78" s="8">
        <v>53000</v>
      </c>
      <c r="AE78" s="8">
        <v>53000</v>
      </c>
      <c r="AF78" s="8">
        <v>53000</v>
      </c>
      <c r="AG78" s="8">
        <v>53000</v>
      </c>
      <c r="AH78" s="8">
        <v>53000</v>
      </c>
      <c r="AI78" s="8">
        <v>53000</v>
      </c>
      <c r="AJ78" s="8">
        <v>53000</v>
      </c>
      <c r="AK78" s="8">
        <v>53000</v>
      </c>
      <c r="AL78" s="8">
        <v>53000</v>
      </c>
      <c r="AM78" s="8">
        <v>53000</v>
      </c>
      <c r="AN78" s="8">
        <v>53000</v>
      </c>
      <c r="AO78" s="8">
        <v>93000</v>
      </c>
      <c r="AP78" s="8">
        <v>93000</v>
      </c>
      <c r="AQ78" s="8">
        <v>93000</v>
      </c>
      <c r="AR78" s="8">
        <v>93000</v>
      </c>
      <c r="AS78" s="8">
        <v>93000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33">
        <v>0</v>
      </c>
      <c r="CA78" s="34"/>
      <c r="CB78" s="35"/>
    </row>
    <row r="79" spans="1:80" s="25" customFormat="1" ht="21" customHeight="1" x14ac:dyDescent="0.3">
      <c r="A79" s="4" t="s">
        <v>125</v>
      </c>
      <c r="B79" s="4" t="s">
        <v>96</v>
      </c>
      <c r="C79" s="36">
        <v>1.6</v>
      </c>
      <c r="D79" s="32"/>
      <c r="E79" s="32"/>
      <c r="F79" s="36">
        <f>C79</f>
        <v>1.6</v>
      </c>
      <c r="G79" s="36">
        <f>F79</f>
        <v>1.6</v>
      </c>
      <c r="H79" s="36">
        <f t="shared" ref="H79:BS79" si="46">G79</f>
        <v>1.6</v>
      </c>
      <c r="I79" s="36">
        <f t="shared" si="46"/>
        <v>1.6</v>
      </c>
      <c r="J79" s="36">
        <f t="shared" si="46"/>
        <v>1.6</v>
      </c>
      <c r="K79" s="36">
        <f t="shared" si="46"/>
        <v>1.6</v>
      </c>
      <c r="L79" s="36">
        <f t="shared" si="46"/>
        <v>1.6</v>
      </c>
      <c r="M79" s="36">
        <f t="shared" si="46"/>
        <v>1.6</v>
      </c>
      <c r="N79" s="36">
        <f t="shared" si="46"/>
        <v>1.6</v>
      </c>
      <c r="O79" s="36">
        <f t="shared" si="46"/>
        <v>1.6</v>
      </c>
      <c r="P79" s="36">
        <f t="shared" si="46"/>
        <v>1.6</v>
      </c>
      <c r="Q79" s="36">
        <f t="shared" si="46"/>
        <v>1.6</v>
      </c>
      <c r="R79" s="36">
        <f t="shared" si="46"/>
        <v>1.6</v>
      </c>
      <c r="S79" s="36">
        <f t="shared" si="46"/>
        <v>1.6</v>
      </c>
      <c r="T79" s="36">
        <f t="shared" si="46"/>
        <v>1.6</v>
      </c>
      <c r="U79" s="36">
        <f t="shared" si="46"/>
        <v>1.6</v>
      </c>
      <c r="V79" s="36">
        <f t="shared" si="46"/>
        <v>1.6</v>
      </c>
      <c r="W79" s="36">
        <f t="shared" si="46"/>
        <v>1.6</v>
      </c>
      <c r="X79" s="36">
        <f t="shared" si="46"/>
        <v>1.6</v>
      </c>
      <c r="Y79" s="36">
        <f t="shared" si="46"/>
        <v>1.6</v>
      </c>
      <c r="Z79" s="36">
        <f t="shared" si="46"/>
        <v>1.6</v>
      </c>
      <c r="AA79" s="36">
        <f t="shared" si="46"/>
        <v>1.6</v>
      </c>
      <c r="AB79" s="36">
        <f t="shared" si="46"/>
        <v>1.6</v>
      </c>
      <c r="AC79" s="36">
        <f t="shared" si="46"/>
        <v>1.6</v>
      </c>
      <c r="AD79" s="36">
        <f t="shared" si="46"/>
        <v>1.6</v>
      </c>
      <c r="AE79" s="36">
        <f t="shared" si="46"/>
        <v>1.6</v>
      </c>
      <c r="AF79" s="36">
        <f t="shared" si="46"/>
        <v>1.6</v>
      </c>
      <c r="AG79" s="36">
        <f t="shared" si="46"/>
        <v>1.6</v>
      </c>
      <c r="AH79" s="36">
        <f t="shared" si="46"/>
        <v>1.6</v>
      </c>
      <c r="AI79" s="36">
        <f t="shared" si="46"/>
        <v>1.6</v>
      </c>
      <c r="AJ79" s="36">
        <f t="shared" si="46"/>
        <v>1.6</v>
      </c>
      <c r="AK79" s="36">
        <f t="shared" si="46"/>
        <v>1.6</v>
      </c>
      <c r="AL79" s="36">
        <f t="shared" si="46"/>
        <v>1.6</v>
      </c>
      <c r="AM79" s="36">
        <f t="shared" si="46"/>
        <v>1.6</v>
      </c>
      <c r="AN79" s="36">
        <f t="shared" si="46"/>
        <v>1.6</v>
      </c>
      <c r="AO79" s="36">
        <f t="shared" si="46"/>
        <v>1.6</v>
      </c>
      <c r="AP79" s="36">
        <f t="shared" si="46"/>
        <v>1.6</v>
      </c>
      <c r="AQ79" s="36">
        <f t="shared" si="46"/>
        <v>1.6</v>
      </c>
      <c r="AR79" s="36">
        <f t="shared" si="46"/>
        <v>1.6</v>
      </c>
      <c r="AS79" s="36">
        <f t="shared" si="46"/>
        <v>1.6</v>
      </c>
      <c r="AT79" s="36">
        <f t="shared" si="46"/>
        <v>1.6</v>
      </c>
      <c r="AU79" s="36">
        <f t="shared" si="46"/>
        <v>1.6</v>
      </c>
      <c r="AV79" s="36">
        <f t="shared" si="46"/>
        <v>1.6</v>
      </c>
      <c r="AW79" s="36">
        <f t="shared" si="46"/>
        <v>1.6</v>
      </c>
      <c r="AX79" s="36">
        <f t="shared" si="46"/>
        <v>1.6</v>
      </c>
      <c r="AY79" s="36">
        <f t="shared" si="46"/>
        <v>1.6</v>
      </c>
      <c r="AZ79" s="36">
        <f t="shared" si="46"/>
        <v>1.6</v>
      </c>
      <c r="BA79" s="36">
        <f t="shared" si="46"/>
        <v>1.6</v>
      </c>
      <c r="BB79" s="36">
        <f t="shared" si="46"/>
        <v>1.6</v>
      </c>
      <c r="BC79" s="36">
        <f t="shared" si="46"/>
        <v>1.6</v>
      </c>
      <c r="BD79" s="36">
        <f t="shared" si="46"/>
        <v>1.6</v>
      </c>
      <c r="BE79" s="36">
        <f t="shared" si="46"/>
        <v>1.6</v>
      </c>
      <c r="BF79" s="36">
        <f t="shared" si="46"/>
        <v>1.6</v>
      </c>
      <c r="BG79" s="36">
        <f t="shared" si="46"/>
        <v>1.6</v>
      </c>
      <c r="BH79" s="36">
        <f t="shared" si="46"/>
        <v>1.6</v>
      </c>
      <c r="BI79" s="36">
        <f t="shared" si="46"/>
        <v>1.6</v>
      </c>
      <c r="BJ79" s="36">
        <f t="shared" si="46"/>
        <v>1.6</v>
      </c>
      <c r="BK79" s="36">
        <f t="shared" si="46"/>
        <v>1.6</v>
      </c>
      <c r="BL79" s="36">
        <f t="shared" si="46"/>
        <v>1.6</v>
      </c>
      <c r="BM79" s="36">
        <f t="shared" si="46"/>
        <v>1.6</v>
      </c>
      <c r="BN79" s="36">
        <f t="shared" si="46"/>
        <v>1.6</v>
      </c>
      <c r="BO79" s="36">
        <f t="shared" si="46"/>
        <v>1.6</v>
      </c>
      <c r="BP79" s="36">
        <f t="shared" si="46"/>
        <v>1.6</v>
      </c>
      <c r="BQ79" s="36">
        <f t="shared" si="46"/>
        <v>1.6</v>
      </c>
      <c r="BR79" s="36">
        <f t="shared" si="46"/>
        <v>1.6</v>
      </c>
      <c r="BS79" s="36">
        <f t="shared" si="46"/>
        <v>1.6</v>
      </c>
      <c r="BT79" s="36">
        <f t="shared" ref="BT79:BZ79" si="47">BS79</f>
        <v>1.6</v>
      </c>
      <c r="BU79" s="36">
        <f t="shared" si="47"/>
        <v>1.6</v>
      </c>
      <c r="BV79" s="36">
        <f t="shared" si="47"/>
        <v>1.6</v>
      </c>
      <c r="BW79" s="36">
        <f t="shared" si="47"/>
        <v>1.6</v>
      </c>
      <c r="BX79" s="36">
        <f t="shared" si="47"/>
        <v>1.6</v>
      </c>
      <c r="BY79" s="36">
        <f t="shared" si="47"/>
        <v>1.6</v>
      </c>
      <c r="BZ79" s="37">
        <f t="shared" si="47"/>
        <v>1.6</v>
      </c>
      <c r="CA79" s="35"/>
      <c r="CB79" s="35"/>
    </row>
    <row r="80" spans="1:80" s="25" customFormat="1" ht="21" customHeight="1" x14ac:dyDescent="0.3">
      <c r="A80" s="4" t="s">
        <v>98</v>
      </c>
      <c r="B80" s="7" t="s">
        <v>123</v>
      </c>
      <c r="C80" s="4" t="s">
        <v>126</v>
      </c>
      <c r="D80" s="32">
        <f>SUM(F80:CB80)</f>
        <v>3820351.8082548659</v>
      </c>
      <c r="E80" s="32"/>
      <c r="F80" s="8">
        <f t="shared" ref="F80:J80" si="48">F78*POWER((1+(F79/100)),F65)</f>
        <v>77289.086490062837</v>
      </c>
      <c r="G80" s="8">
        <f t="shared" si="48"/>
        <v>62117.354168909013</v>
      </c>
      <c r="H80" s="8">
        <f t="shared" si="48"/>
        <v>63111.23183561155</v>
      </c>
      <c r="I80" s="8">
        <f t="shared" si="48"/>
        <v>64121.011544981338</v>
      </c>
      <c r="J80" s="8">
        <f t="shared" si="48"/>
        <v>65146.947729701045</v>
      </c>
      <c r="K80" s="8">
        <f>K78*POWER((1+(K79/100)),K65)</f>
        <v>66189.298893376254</v>
      </c>
      <c r="L80" s="8">
        <f t="shared" ref="L80:BW80" si="49">L78*POWER((1+(L79/100)),L65)</f>
        <v>67248.327675670269</v>
      </c>
      <c r="M80" s="8">
        <f t="shared" si="49"/>
        <v>68324.300918481007</v>
      </c>
      <c r="N80" s="8">
        <f t="shared" si="49"/>
        <v>69417.489733176699</v>
      </c>
      <c r="O80" s="8">
        <f t="shared" si="49"/>
        <v>70528.169568907528</v>
      </c>
      <c r="P80" s="8">
        <f t="shared" si="49"/>
        <v>71656.620282010044</v>
      </c>
      <c r="Q80" s="8">
        <f t="shared" si="49"/>
        <v>72803.126206522211</v>
      </c>
      <c r="R80" s="8">
        <f t="shared" si="49"/>
        <v>73967.976225826555</v>
      </c>
      <c r="S80" s="8">
        <f t="shared" si="49"/>
        <v>75151.463845439779</v>
      </c>
      <c r="T80" s="8">
        <f t="shared" si="49"/>
        <v>76353.887266966834</v>
      </c>
      <c r="U80" s="8">
        <f t="shared" si="49"/>
        <v>77575.549463238305</v>
      </c>
      <c r="V80" s="8">
        <f t="shared" si="49"/>
        <v>78816.758254650122</v>
      </c>
      <c r="W80" s="8">
        <f t="shared" si="49"/>
        <v>80077.826386724526</v>
      </c>
      <c r="X80" s="8">
        <f t="shared" si="49"/>
        <v>81359.071608912098</v>
      </c>
      <c r="Y80" s="8">
        <f t="shared" si="49"/>
        <v>82660.816754654705</v>
      </c>
      <c r="Z80" s="8">
        <f t="shared" si="49"/>
        <v>83983.389822729194</v>
      </c>
      <c r="AA80" s="8">
        <f t="shared" si="49"/>
        <v>85327.124059892856</v>
      </c>
      <c r="AB80" s="8">
        <f t="shared" si="49"/>
        <v>86692.358044851135</v>
      </c>
      <c r="AC80" s="8">
        <f t="shared" si="49"/>
        <v>88079.435773568752</v>
      </c>
      <c r="AD80" s="8">
        <f t="shared" si="49"/>
        <v>89488.706745945849</v>
      </c>
      <c r="AE80" s="8">
        <f t="shared" si="49"/>
        <v>90920.526053880982</v>
      </c>
      <c r="AF80" s="8">
        <f t="shared" si="49"/>
        <v>92375.254470743079</v>
      </c>
      <c r="AG80" s="8">
        <f t="shared" si="49"/>
        <v>93853.258542274983</v>
      </c>
      <c r="AH80" s="8">
        <f t="shared" si="49"/>
        <v>95354.910678951375</v>
      </c>
      <c r="AI80" s="8">
        <f t="shared" si="49"/>
        <v>96880.589249814599</v>
      </c>
      <c r="AJ80" s="8">
        <f t="shared" si="49"/>
        <v>98430.678677811637</v>
      </c>
      <c r="AK80" s="8">
        <f t="shared" si="49"/>
        <v>100005.56953665662</v>
      </c>
      <c r="AL80" s="8">
        <f t="shared" si="49"/>
        <v>101605.65864924314</v>
      </c>
      <c r="AM80" s="8">
        <f t="shared" si="49"/>
        <v>103231.34918763103</v>
      </c>
      <c r="AN80" s="8">
        <f t="shared" si="49"/>
        <v>104883.05077463311</v>
      </c>
      <c r="AO80" s="8">
        <f t="shared" si="49"/>
        <v>186984.7113508214</v>
      </c>
      <c r="AP80" s="8">
        <f t="shared" si="49"/>
        <v>189976.46673243455</v>
      </c>
      <c r="AQ80" s="8">
        <f t="shared" si="49"/>
        <v>193016.0902001535</v>
      </c>
      <c r="AR80" s="8">
        <f t="shared" si="49"/>
        <v>196104.34764335593</v>
      </c>
      <c r="AS80" s="8">
        <f t="shared" si="49"/>
        <v>199242.01720564967</v>
      </c>
      <c r="AT80" s="8">
        <f t="shared" si="49"/>
        <v>0</v>
      </c>
      <c r="AU80" s="8">
        <f t="shared" si="49"/>
        <v>0</v>
      </c>
      <c r="AV80" s="8">
        <f t="shared" si="49"/>
        <v>0</v>
      </c>
      <c r="AW80" s="8">
        <f t="shared" si="49"/>
        <v>0</v>
      </c>
      <c r="AX80" s="8">
        <f t="shared" si="49"/>
        <v>0</v>
      </c>
      <c r="AY80" s="8">
        <f t="shared" si="49"/>
        <v>0</v>
      </c>
      <c r="AZ80" s="8">
        <f t="shared" si="49"/>
        <v>0</v>
      </c>
      <c r="BA80" s="8">
        <f t="shared" si="49"/>
        <v>0</v>
      </c>
      <c r="BB80" s="8">
        <f t="shared" si="49"/>
        <v>0</v>
      </c>
      <c r="BC80" s="8">
        <f t="shared" si="49"/>
        <v>0</v>
      </c>
      <c r="BD80" s="8">
        <f t="shared" si="49"/>
        <v>0</v>
      </c>
      <c r="BE80" s="8">
        <f t="shared" si="49"/>
        <v>0</v>
      </c>
      <c r="BF80" s="8">
        <f t="shared" si="49"/>
        <v>0</v>
      </c>
      <c r="BG80" s="8">
        <f t="shared" si="49"/>
        <v>0</v>
      </c>
      <c r="BH80" s="8">
        <f t="shared" si="49"/>
        <v>0</v>
      </c>
      <c r="BI80" s="8">
        <f t="shared" si="49"/>
        <v>0</v>
      </c>
      <c r="BJ80" s="8">
        <f t="shared" si="49"/>
        <v>0</v>
      </c>
      <c r="BK80" s="8">
        <f t="shared" si="49"/>
        <v>0</v>
      </c>
      <c r="BL80" s="8">
        <f t="shared" si="49"/>
        <v>0</v>
      </c>
      <c r="BM80" s="8">
        <f t="shared" si="49"/>
        <v>0</v>
      </c>
      <c r="BN80" s="8">
        <f t="shared" si="49"/>
        <v>0</v>
      </c>
      <c r="BO80" s="8">
        <f t="shared" si="49"/>
        <v>0</v>
      </c>
      <c r="BP80" s="8">
        <f t="shared" si="49"/>
        <v>0</v>
      </c>
      <c r="BQ80" s="8">
        <f t="shared" si="49"/>
        <v>0</v>
      </c>
      <c r="BR80" s="8">
        <f t="shared" si="49"/>
        <v>0</v>
      </c>
      <c r="BS80" s="8">
        <f t="shared" si="49"/>
        <v>0</v>
      </c>
      <c r="BT80" s="8">
        <f t="shared" si="49"/>
        <v>0</v>
      </c>
      <c r="BU80" s="8">
        <f t="shared" si="49"/>
        <v>0</v>
      </c>
      <c r="BV80" s="8">
        <f t="shared" si="49"/>
        <v>0</v>
      </c>
      <c r="BW80" s="8">
        <f t="shared" si="49"/>
        <v>0</v>
      </c>
      <c r="BX80" s="8">
        <f t="shared" ref="BX80:BZ80" si="50">BX78*POWER((1+(BX79/100)),BX65)</f>
        <v>0</v>
      </c>
      <c r="BY80" s="8">
        <f t="shared" si="50"/>
        <v>0</v>
      </c>
      <c r="BZ80" s="33">
        <f t="shared" si="50"/>
        <v>0</v>
      </c>
      <c r="CA80" s="34"/>
      <c r="CB80" s="35"/>
    </row>
    <row r="81" spans="1:80" s="25" customFormat="1" ht="30.6" customHeight="1" x14ac:dyDescent="0.3">
      <c r="A81" s="4" t="s">
        <v>127</v>
      </c>
      <c r="B81" s="4" t="s">
        <v>96</v>
      </c>
      <c r="C81" s="36">
        <v>1.97</v>
      </c>
      <c r="D81" s="32"/>
      <c r="E81" s="32"/>
      <c r="F81" s="36">
        <f>C81</f>
        <v>1.97</v>
      </c>
      <c r="G81" s="36">
        <f>F81</f>
        <v>1.97</v>
      </c>
      <c r="H81" s="36">
        <f t="shared" ref="H81:BS81" si="51">G81</f>
        <v>1.97</v>
      </c>
      <c r="I81" s="36">
        <f t="shared" si="51"/>
        <v>1.97</v>
      </c>
      <c r="J81" s="36">
        <f t="shared" si="51"/>
        <v>1.97</v>
      </c>
      <c r="K81" s="36">
        <f t="shared" si="51"/>
        <v>1.97</v>
      </c>
      <c r="L81" s="36">
        <f t="shared" si="51"/>
        <v>1.97</v>
      </c>
      <c r="M81" s="36">
        <f t="shared" si="51"/>
        <v>1.97</v>
      </c>
      <c r="N81" s="36">
        <f t="shared" si="51"/>
        <v>1.97</v>
      </c>
      <c r="O81" s="36">
        <f t="shared" si="51"/>
        <v>1.97</v>
      </c>
      <c r="P81" s="36">
        <f t="shared" si="51"/>
        <v>1.97</v>
      </c>
      <c r="Q81" s="36">
        <f t="shared" si="51"/>
        <v>1.97</v>
      </c>
      <c r="R81" s="36">
        <f t="shared" si="51"/>
        <v>1.97</v>
      </c>
      <c r="S81" s="36">
        <f t="shared" si="51"/>
        <v>1.97</v>
      </c>
      <c r="T81" s="36">
        <f t="shared" si="51"/>
        <v>1.97</v>
      </c>
      <c r="U81" s="36">
        <f t="shared" si="51"/>
        <v>1.97</v>
      </c>
      <c r="V81" s="36">
        <f t="shared" si="51"/>
        <v>1.97</v>
      </c>
      <c r="W81" s="36">
        <f t="shared" si="51"/>
        <v>1.97</v>
      </c>
      <c r="X81" s="36">
        <f t="shared" si="51"/>
        <v>1.97</v>
      </c>
      <c r="Y81" s="36">
        <f t="shared" si="51"/>
        <v>1.97</v>
      </c>
      <c r="Z81" s="36">
        <f t="shared" si="51"/>
        <v>1.97</v>
      </c>
      <c r="AA81" s="36">
        <f t="shared" si="51"/>
        <v>1.97</v>
      </c>
      <c r="AB81" s="36">
        <f t="shared" si="51"/>
        <v>1.97</v>
      </c>
      <c r="AC81" s="36">
        <f t="shared" si="51"/>
        <v>1.97</v>
      </c>
      <c r="AD81" s="36">
        <f t="shared" si="51"/>
        <v>1.97</v>
      </c>
      <c r="AE81" s="36">
        <f t="shared" si="51"/>
        <v>1.97</v>
      </c>
      <c r="AF81" s="36">
        <f t="shared" si="51"/>
        <v>1.97</v>
      </c>
      <c r="AG81" s="36">
        <f t="shared" si="51"/>
        <v>1.97</v>
      </c>
      <c r="AH81" s="36">
        <f t="shared" si="51"/>
        <v>1.97</v>
      </c>
      <c r="AI81" s="36">
        <f t="shared" si="51"/>
        <v>1.97</v>
      </c>
      <c r="AJ81" s="36">
        <f t="shared" si="51"/>
        <v>1.97</v>
      </c>
      <c r="AK81" s="36">
        <f t="shared" si="51"/>
        <v>1.97</v>
      </c>
      <c r="AL81" s="36">
        <f t="shared" si="51"/>
        <v>1.97</v>
      </c>
      <c r="AM81" s="36">
        <f t="shared" si="51"/>
        <v>1.97</v>
      </c>
      <c r="AN81" s="36">
        <f t="shared" si="51"/>
        <v>1.97</v>
      </c>
      <c r="AO81" s="36">
        <f t="shared" si="51"/>
        <v>1.97</v>
      </c>
      <c r="AP81" s="36">
        <f t="shared" si="51"/>
        <v>1.97</v>
      </c>
      <c r="AQ81" s="36">
        <f t="shared" si="51"/>
        <v>1.97</v>
      </c>
      <c r="AR81" s="36">
        <f t="shared" si="51"/>
        <v>1.97</v>
      </c>
      <c r="AS81" s="36">
        <f t="shared" si="51"/>
        <v>1.97</v>
      </c>
      <c r="AT81" s="36">
        <f t="shared" si="51"/>
        <v>1.97</v>
      </c>
      <c r="AU81" s="36">
        <f t="shared" si="51"/>
        <v>1.97</v>
      </c>
      <c r="AV81" s="36">
        <f t="shared" si="51"/>
        <v>1.97</v>
      </c>
      <c r="AW81" s="36">
        <f t="shared" si="51"/>
        <v>1.97</v>
      </c>
      <c r="AX81" s="36">
        <f t="shared" si="51"/>
        <v>1.97</v>
      </c>
      <c r="AY81" s="36">
        <f t="shared" si="51"/>
        <v>1.97</v>
      </c>
      <c r="AZ81" s="36">
        <f t="shared" si="51"/>
        <v>1.97</v>
      </c>
      <c r="BA81" s="36">
        <f t="shared" si="51"/>
        <v>1.97</v>
      </c>
      <c r="BB81" s="36">
        <f t="shared" si="51"/>
        <v>1.97</v>
      </c>
      <c r="BC81" s="36">
        <f t="shared" si="51"/>
        <v>1.97</v>
      </c>
      <c r="BD81" s="36">
        <f t="shared" si="51"/>
        <v>1.97</v>
      </c>
      <c r="BE81" s="36">
        <f t="shared" si="51"/>
        <v>1.97</v>
      </c>
      <c r="BF81" s="36">
        <f t="shared" si="51"/>
        <v>1.97</v>
      </c>
      <c r="BG81" s="36">
        <f t="shared" si="51"/>
        <v>1.97</v>
      </c>
      <c r="BH81" s="36">
        <f t="shared" si="51"/>
        <v>1.97</v>
      </c>
      <c r="BI81" s="36">
        <f t="shared" si="51"/>
        <v>1.97</v>
      </c>
      <c r="BJ81" s="36">
        <f t="shared" si="51"/>
        <v>1.97</v>
      </c>
      <c r="BK81" s="36">
        <f t="shared" si="51"/>
        <v>1.97</v>
      </c>
      <c r="BL81" s="36">
        <f t="shared" si="51"/>
        <v>1.97</v>
      </c>
      <c r="BM81" s="36">
        <f t="shared" si="51"/>
        <v>1.97</v>
      </c>
      <c r="BN81" s="36">
        <f t="shared" si="51"/>
        <v>1.97</v>
      </c>
      <c r="BO81" s="36">
        <f t="shared" si="51"/>
        <v>1.97</v>
      </c>
      <c r="BP81" s="36">
        <f t="shared" si="51"/>
        <v>1.97</v>
      </c>
      <c r="BQ81" s="36">
        <f t="shared" si="51"/>
        <v>1.97</v>
      </c>
      <c r="BR81" s="36">
        <f t="shared" si="51"/>
        <v>1.97</v>
      </c>
      <c r="BS81" s="36">
        <f t="shared" si="51"/>
        <v>1.97</v>
      </c>
      <c r="BT81" s="36">
        <f t="shared" ref="BT81:BZ81" si="52">BS81</f>
        <v>1.97</v>
      </c>
      <c r="BU81" s="36">
        <f t="shared" si="52"/>
        <v>1.97</v>
      </c>
      <c r="BV81" s="36">
        <f t="shared" si="52"/>
        <v>1.97</v>
      </c>
      <c r="BW81" s="36">
        <f t="shared" si="52"/>
        <v>1.97</v>
      </c>
      <c r="BX81" s="36">
        <f t="shared" si="52"/>
        <v>1.97</v>
      </c>
      <c r="BY81" s="36">
        <f t="shared" si="52"/>
        <v>1.97</v>
      </c>
      <c r="BZ81" s="37">
        <f t="shared" si="52"/>
        <v>1.97</v>
      </c>
      <c r="CA81" s="35"/>
      <c r="CB81" s="35"/>
    </row>
    <row r="82" spans="1:80" s="25" customFormat="1" ht="27.75" customHeight="1" x14ac:dyDescent="0.3">
      <c r="A82" s="4" t="s">
        <v>98</v>
      </c>
      <c r="B82" s="7" t="s">
        <v>123</v>
      </c>
      <c r="C82" s="4" t="s">
        <v>128</v>
      </c>
      <c r="D82" s="32">
        <f>SUM(F82:CB82)</f>
        <v>7347035.472070978</v>
      </c>
      <c r="E82" s="32"/>
      <c r="F82" s="8">
        <f t="shared" ref="F82:J82" si="53">F80*POWER((1+(F81/100)),F65)</f>
        <v>92123.397847831962</v>
      </c>
      <c r="G82" s="8">
        <f t="shared" si="53"/>
        <v>75498.294681165135</v>
      </c>
      <c r="H82" s="8">
        <f t="shared" si="53"/>
        <v>78217.380863766215</v>
      </c>
      <c r="I82" s="8">
        <f t="shared" si="53"/>
        <v>81034.39547905096</v>
      </c>
      <c r="J82" s="8">
        <f t="shared" si="53"/>
        <v>83952.865439108078</v>
      </c>
      <c r="K82" s="8">
        <f>K80*POWER((1+(K81/100)),K65)</f>
        <v>86976.444678470638</v>
      </c>
      <c r="L82" s="8">
        <f t="shared" ref="L82:BW82" si="54">L80*POWER((1+(L81/100)),L65)</f>
        <v>90108.918728854667</v>
      </c>
      <c r="M82" s="8">
        <f t="shared" si="54"/>
        <v>93354.209458658152</v>
      </c>
      <c r="N82" s="8">
        <f t="shared" si="54"/>
        <v>96716.379983153616</v>
      </c>
      <c r="O82" s="8">
        <f t="shared" si="54"/>
        <v>100199.63975152289</v>
      </c>
      <c r="P82" s="8">
        <f t="shared" si="54"/>
        <v>103808.34981710193</v>
      </c>
      <c r="Q82" s="8">
        <f t="shared" si="54"/>
        <v>107547.02829743484</v>
      </c>
      <c r="R82" s="8">
        <f t="shared" si="54"/>
        <v>111420.3560309726</v>
      </c>
      <c r="S82" s="8">
        <f t="shared" si="54"/>
        <v>115433.18243749927</v>
      </c>
      <c r="T82" s="8">
        <f t="shared" si="54"/>
        <v>119590.53158962233</v>
      </c>
      <c r="U82" s="8">
        <f t="shared" si="54"/>
        <v>123897.60850292892</v>
      </c>
      <c r="V82" s="8">
        <f t="shared" si="54"/>
        <v>128359.80565268362</v>
      </c>
      <c r="W82" s="8">
        <f t="shared" si="54"/>
        <v>132982.70972522613</v>
      </c>
      <c r="X82" s="8">
        <f t="shared" si="54"/>
        <v>137772.10861252208</v>
      </c>
      <c r="Y82" s="8">
        <f t="shared" si="54"/>
        <v>142733.99865862384</v>
      </c>
      <c r="Z82" s="8">
        <f t="shared" si="54"/>
        <v>147874.59216711391</v>
      </c>
      <c r="AA82" s="8">
        <f t="shared" si="54"/>
        <v>153200.32517893097</v>
      </c>
      <c r="AB82" s="8">
        <f t="shared" si="54"/>
        <v>158717.86553031518</v>
      </c>
      <c r="AC82" s="8">
        <f t="shared" si="54"/>
        <v>164434.1212009626</v>
      </c>
      <c r="AD82" s="8">
        <f t="shared" si="54"/>
        <v>170356.24896283951</v>
      </c>
      <c r="AE82" s="8">
        <f t="shared" si="54"/>
        <v>176491.66334048595</v>
      </c>
      <c r="AF82" s="8">
        <f t="shared" si="54"/>
        <v>182848.04589402623</v>
      </c>
      <c r="AG82" s="8">
        <f t="shared" si="54"/>
        <v>189433.35483650884</v>
      </c>
      <c r="AH82" s="8">
        <f t="shared" si="54"/>
        <v>196255.83499761665</v>
      </c>
      <c r="AI82" s="8">
        <f t="shared" si="54"/>
        <v>203324.02814622282</v>
      </c>
      <c r="AJ82" s="8">
        <f t="shared" si="54"/>
        <v>210646.78368471464</v>
      </c>
      <c r="AK82" s="8">
        <f t="shared" si="54"/>
        <v>218233.26972847641</v>
      </c>
      <c r="AL82" s="8">
        <f t="shared" si="54"/>
        <v>226092.98458440145</v>
      </c>
      <c r="AM82" s="8">
        <f t="shared" si="54"/>
        <v>234235.7686428056</v>
      </c>
      <c r="AN82" s="8">
        <f t="shared" si="54"/>
        <v>242671.81669762993</v>
      </c>
      <c r="AO82" s="8">
        <f t="shared" si="54"/>
        <v>441156.36294459127</v>
      </c>
      <c r="AP82" s="8">
        <f t="shared" si="54"/>
        <v>457044.69758731336</v>
      </c>
      <c r="AQ82" s="8">
        <f t="shared" si="54"/>
        <v>473505.25377985992</v>
      </c>
      <c r="AR82" s="8">
        <f t="shared" si="54"/>
        <v>490558.64019579225</v>
      </c>
      <c r="AS82" s="8">
        <f t="shared" si="54"/>
        <v>508226.20773417194</v>
      </c>
      <c r="AT82" s="8">
        <f t="shared" si="54"/>
        <v>0</v>
      </c>
      <c r="AU82" s="8">
        <f t="shared" si="54"/>
        <v>0</v>
      </c>
      <c r="AV82" s="8">
        <f t="shared" si="54"/>
        <v>0</v>
      </c>
      <c r="AW82" s="8">
        <f t="shared" si="54"/>
        <v>0</v>
      </c>
      <c r="AX82" s="8">
        <f t="shared" si="54"/>
        <v>0</v>
      </c>
      <c r="AY82" s="8">
        <f t="shared" si="54"/>
        <v>0</v>
      </c>
      <c r="AZ82" s="8">
        <f t="shared" si="54"/>
        <v>0</v>
      </c>
      <c r="BA82" s="8">
        <f t="shared" si="54"/>
        <v>0</v>
      </c>
      <c r="BB82" s="8">
        <f t="shared" si="54"/>
        <v>0</v>
      </c>
      <c r="BC82" s="8">
        <f t="shared" si="54"/>
        <v>0</v>
      </c>
      <c r="BD82" s="8">
        <f t="shared" si="54"/>
        <v>0</v>
      </c>
      <c r="BE82" s="8">
        <f t="shared" si="54"/>
        <v>0</v>
      </c>
      <c r="BF82" s="8">
        <f t="shared" si="54"/>
        <v>0</v>
      </c>
      <c r="BG82" s="8">
        <f t="shared" si="54"/>
        <v>0</v>
      </c>
      <c r="BH82" s="8">
        <f t="shared" si="54"/>
        <v>0</v>
      </c>
      <c r="BI82" s="8">
        <f t="shared" si="54"/>
        <v>0</v>
      </c>
      <c r="BJ82" s="8">
        <f t="shared" si="54"/>
        <v>0</v>
      </c>
      <c r="BK82" s="8">
        <f t="shared" si="54"/>
        <v>0</v>
      </c>
      <c r="BL82" s="8">
        <f t="shared" si="54"/>
        <v>0</v>
      </c>
      <c r="BM82" s="8">
        <f t="shared" si="54"/>
        <v>0</v>
      </c>
      <c r="BN82" s="8">
        <f t="shared" si="54"/>
        <v>0</v>
      </c>
      <c r="BO82" s="8">
        <f t="shared" si="54"/>
        <v>0</v>
      </c>
      <c r="BP82" s="8">
        <f t="shared" si="54"/>
        <v>0</v>
      </c>
      <c r="BQ82" s="8">
        <f t="shared" si="54"/>
        <v>0</v>
      </c>
      <c r="BR82" s="8">
        <f t="shared" si="54"/>
        <v>0</v>
      </c>
      <c r="BS82" s="8">
        <f t="shared" si="54"/>
        <v>0</v>
      </c>
      <c r="BT82" s="8">
        <f t="shared" si="54"/>
        <v>0</v>
      </c>
      <c r="BU82" s="8">
        <f t="shared" si="54"/>
        <v>0</v>
      </c>
      <c r="BV82" s="8">
        <f t="shared" si="54"/>
        <v>0</v>
      </c>
      <c r="BW82" s="8">
        <f t="shared" si="54"/>
        <v>0</v>
      </c>
      <c r="BX82" s="8">
        <f t="shared" ref="BX82:BZ82" si="55">BX80*POWER((1+(BX81/100)),BX65)</f>
        <v>0</v>
      </c>
      <c r="BY82" s="8">
        <f t="shared" si="55"/>
        <v>0</v>
      </c>
      <c r="BZ82" s="33">
        <f t="shared" si="55"/>
        <v>0</v>
      </c>
      <c r="CA82" s="34"/>
      <c r="CB82" s="35"/>
    </row>
    <row r="83" spans="1:80" s="44" customFormat="1" ht="21" customHeight="1" x14ac:dyDescent="0.3">
      <c r="A83" s="38"/>
      <c r="B83" s="38" t="s">
        <v>121</v>
      </c>
      <c r="C83" s="38"/>
      <c r="D83" s="39"/>
      <c r="E83" s="39"/>
      <c r="F83" s="41">
        <v>1</v>
      </c>
      <c r="G83" s="41">
        <v>2</v>
      </c>
      <c r="H83" s="41">
        <v>3</v>
      </c>
      <c r="I83" s="41">
        <v>4</v>
      </c>
      <c r="J83" s="41">
        <v>5</v>
      </c>
      <c r="K83" s="41">
        <v>6</v>
      </c>
      <c r="L83" s="41">
        <v>7</v>
      </c>
      <c r="M83" s="41">
        <v>8</v>
      </c>
      <c r="N83" s="41">
        <v>9</v>
      </c>
      <c r="O83" s="41">
        <v>10</v>
      </c>
      <c r="P83" s="41">
        <v>11</v>
      </c>
      <c r="Q83" s="41">
        <v>12</v>
      </c>
      <c r="R83" s="41">
        <v>13</v>
      </c>
      <c r="S83" s="41">
        <v>14</v>
      </c>
      <c r="T83" s="41">
        <v>15</v>
      </c>
      <c r="U83" s="41">
        <v>16</v>
      </c>
      <c r="V83" s="41">
        <v>17</v>
      </c>
      <c r="W83" s="41">
        <v>18</v>
      </c>
      <c r="X83" s="41">
        <v>19</v>
      </c>
      <c r="Y83" s="41">
        <v>20</v>
      </c>
      <c r="Z83" s="41">
        <v>21</v>
      </c>
      <c r="AA83" s="41">
        <v>22</v>
      </c>
      <c r="AB83" s="41">
        <v>23</v>
      </c>
      <c r="AC83" s="41">
        <v>24</v>
      </c>
      <c r="AD83" s="41">
        <v>25</v>
      </c>
      <c r="AE83" s="41">
        <v>26</v>
      </c>
      <c r="AF83" s="41">
        <v>27</v>
      </c>
      <c r="AG83" s="41">
        <v>28</v>
      </c>
      <c r="AH83" s="41">
        <v>29</v>
      </c>
      <c r="AI83" s="41">
        <v>30</v>
      </c>
      <c r="AJ83" s="41">
        <v>31</v>
      </c>
      <c r="AK83" s="41">
        <v>32</v>
      </c>
      <c r="AL83" s="41">
        <v>33</v>
      </c>
      <c r="AM83" s="41">
        <v>34</v>
      </c>
      <c r="AN83" s="41">
        <v>35</v>
      </c>
      <c r="AO83" s="41">
        <v>36</v>
      </c>
      <c r="AP83" s="41">
        <v>37</v>
      </c>
      <c r="AQ83" s="41">
        <v>38</v>
      </c>
      <c r="AR83" s="41">
        <v>39</v>
      </c>
      <c r="AS83" s="41">
        <v>40</v>
      </c>
      <c r="AT83" s="41">
        <v>41</v>
      </c>
      <c r="AU83" s="41">
        <v>42</v>
      </c>
      <c r="AV83" s="41">
        <v>43</v>
      </c>
      <c r="AW83" s="41">
        <v>44</v>
      </c>
      <c r="AX83" s="41">
        <v>45</v>
      </c>
      <c r="AY83" s="41">
        <v>46</v>
      </c>
      <c r="AZ83" s="41">
        <v>47</v>
      </c>
      <c r="BA83" s="41">
        <v>48</v>
      </c>
      <c r="BB83" s="41">
        <v>49</v>
      </c>
      <c r="BC83" s="41">
        <v>50</v>
      </c>
      <c r="BD83" s="41">
        <v>51</v>
      </c>
      <c r="BE83" s="41">
        <v>52</v>
      </c>
      <c r="BF83" s="41">
        <v>53</v>
      </c>
      <c r="BG83" s="41">
        <v>54</v>
      </c>
      <c r="BH83" s="41">
        <v>55</v>
      </c>
      <c r="BI83" s="41">
        <v>56</v>
      </c>
      <c r="BJ83" s="41">
        <v>57</v>
      </c>
      <c r="BK83" s="41">
        <v>58</v>
      </c>
      <c r="BL83" s="41">
        <v>59</v>
      </c>
      <c r="BM83" s="41">
        <v>60</v>
      </c>
      <c r="BN83" s="41">
        <v>61</v>
      </c>
      <c r="BO83" s="41">
        <v>62</v>
      </c>
      <c r="BP83" s="41">
        <v>63</v>
      </c>
      <c r="BQ83" s="41">
        <v>64</v>
      </c>
      <c r="BR83" s="41">
        <v>65</v>
      </c>
      <c r="BS83" s="41">
        <v>66</v>
      </c>
      <c r="BT83" s="41">
        <v>67</v>
      </c>
      <c r="BU83" s="41">
        <v>68</v>
      </c>
      <c r="BV83" s="41">
        <v>69</v>
      </c>
      <c r="BW83" s="41">
        <v>70</v>
      </c>
      <c r="BX83" s="41">
        <v>71</v>
      </c>
      <c r="BY83" s="41">
        <v>72</v>
      </c>
      <c r="BZ83" s="42">
        <v>73</v>
      </c>
      <c r="CA83" s="43"/>
      <c r="CB83" s="43"/>
    </row>
    <row r="84" spans="1:80" s="25" customFormat="1" ht="35.4" customHeight="1" x14ac:dyDescent="0.3">
      <c r="A84" s="31" t="s">
        <v>131</v>
      </c>
      <c r="B84" s="7" t="s">
        <v>123</v>
      </c>
      <c r="C84" s="4" t="s">
        <v>124</v>
      </c>
      <c r="D84" s="32">
        <f>SUM(F84:CB84)</f>
        <v>6971000</v>
      </c>
      <c r="E84" s="32"/>
      <c r="F84" s="8">
        <v>121000</v>
      </c>
      <c r="G84" s="8">
        <v>178000</v>
      </c>
      <c r="H84" s="8">
        <v>178000</v>
      </c>
      <c r="I84" s="8">
        <v>178000</v>
      </c>
      <c r="J84" s="8">
        <v>178000</v>
      </c>
      <c r="K84" s="8">
        <v>178000</v>
      </c>
      <c r="L84" s="8">
        <v>178000</v>
      </c>
      <c r="M84" s="8">
        <v>178000</v>
      </c>
      <c r="N84" s="8">
        <v>178000</v>
      </c>
      <c r="O84" s="8">
        <v>227000</v>
      </c>
      <c r="P84" s="8">
        <v>74000</v>
      </c>
      <c r="Q84" s="8">
        <v>67000</v>
      </c>
      <c r="R84" s="8">
        <v>65000</v>
      </c>
      <c r="S84" s="8">
        <v>133000</v>
      </c>
      <c r="T84" s="8">
        <v>27000</v>
      </c>
      <c r="U84" s="8">
        <v>27000</v>
      </c>
      <c r="V84" s="8">
        <v>27000</v>
      </c>
      <c r="W84" s="8">
        <v>27000</v>
      </c>
      <c r="X84" s="8">
        <v>27000</v>
      </c>
      <c r="Y84" s="8">
        <v>27000</v>
      </c>
      <c r="Z84" s="8">
        <v>27000</v>
      </c>
      <c r="AA84" s="8">
        <v>27000</v>
      </c>
      <c r="AB84" s="8">
        <v>27000</v>
      </c>
      <c r="AC84" s="8">
        <v>27000</v>
      </c>
      <c r="AD84" s="8">
        <v>70000</v>
      </c>
      <c r="AE84" s="8">
        <v>70000</v>
      </c>
      <c r="AF84" s="8">
        <v>79000</v>
      </c>
      <c r="AG84" s="8">
        <v>274000</v>
      </c>
      <c r="AH84" s="8">
        <v>274000</v>
      </c>
      <c r="AI84" s="8">
        <v>274000</v>
      </c>
      <c r="AJ84" s="8">
        <v>209000</v>
      </c>
      <c r="AK84" s="8">
        <v>76000</v>
      </c>
      <c r="AL84" s="8">
        <v>76000</v>
      </c>
      <c r="AM84" s="8">
        <v>76000</v>
      </c>
      <c r="AN84" s="8">
        <v>76000</v>
      </c>
      <c r="AO84" s="8">
        <v>76000</v>
      </c>
      <c r="AP84" s="8">
        <v>76000</v>
      </c>
      <c r="AQ84" s="8">
        <v>76000</v>
      </c>
      <c r="AR84" s="8">
        <v>76000</v>
      </c>
      <c r="AS84" s="8">
        <v>76000</v>
      </c>
      <c r="AT84" s="8">
        <v>76000</v>
      </c>
      <c r="AU84" s="8">
        <v>76000</v>
      </c>
      <c r="AV84" s="8">
        <v>76000</v>
      </c>
      <c r="AW84" s="8">
        <v>76000</v>
      </c>
      <c r="AX84" s="8">
        <v>76000</v>
      </c>
      <c r="AY84" s="8">
        <v>76000</v>
      </c>
      <c r="AZ84" s="8">
        <v>76000</v>
      </c>
      <c r="BA84" s="8">
        <v>76000</v>
      </c>
      <c r="BB84" s="8">
        <v>76000</v>
      </c>
      <c r="BC84" s="8">
        <v>76000</v>
      </c>
      <c r="BD84" s="8">
        <v>76000</v>
      </c>
      <c r="BE84" s="8">
        <v>76000</v>
      </c>
      <c r="BF84" s="8">
        <v>76000</v>
      </c>
      <c r="BG84" s="8">
        <v>76000</v>
      </c>
      <c r="BH84" s="8">
        <v>76000</v>
      </c>
      <c r="BI84" s="8">
        <v>76000</v>
      </c>
      <c r="BJ84" s="8">
        <v>76000</v>
      </c>
      <c r="BK84" s="8">
        <v>76000</v>
      </c>
      <c r="BL84" s="8">
        <v>76000</v>
      </c>
      <c r="BM84" s="8">
        <v>76000</v>
      </c>
      <c r="BN84" s="8">
        <v>76000</v>
      </c>
      <c r="BO84" s="8">
        <v>76000</v>
      </c>
      <c r="BP84" s="8">
        <v>76000</v>
      </c>
      <c r="BQ84" s="8">
        <v>76000</v>
      </c>
      <c r="BR84" s="8">
        <v>76000</v>
      </c>
      <c r="BS84" s="8">
        <v>76000</v>
      </c>
      <c r="BT84" s="8">
        <v>76000</v>
      </c>
      <c r="BU84" s="8">
        <v>76000</v>
      </c>
      <c r="BV84" s="8">
        <v>76000</v>
      </c>
      <c r="BW84" s="8">
        <v>76000</v>
      </c>
      <c r="BX84" s="8">
        <v>76000</v>
      </c>
      <c r="BY84" s="8">
        <v>150000</v>
      </c>
      <c r="BZ84" s="33">
        <v>150000</v>
      </c>
      <c r="CA84" s="34"/>
      <c r="CB84" s="35"/>
    </row>
    <row r="85" spans="1:80" s="25" customFormat="1" ht="21" customHeight="1" x14ac:dyDescent="0.3">
      <c r="A85" s="4" t="s">
        <v>125</v>
      </c>
      <c r="B85" s="4" t="s">
        <v>96</v>
      </c>
      <c r="C85" s="36">
        <v>1.6</v>
      </c>
      <c r="D85" s="32"/>
      <c r="E85" s="32"/>
      <c r="F85" s="36">
        <f>C85</f>
        <v>1.6</v>
      </c>
      <c r="G85" s="36">
        <f>F85</f>
        <v>1.6</v>
      </c>
      <c r="H85" s="36">
        <f t="shared" ref="H85:BS85" si="56">G85</f>
        <v>1.6</v>
      </c>
      <c r="I85" s="36">
        <f t="shared" si="56"/>
        <v>1.6</v>
      </c>
      <c r="J85" s="36">
        <f t="shared" si="56"/>
        <v>1.6</v>
      </c>
      <c r="K85" s="36">
        <f t="shared" si="56"/>
        <v>1.6</v>
      </c>
      <c r="L85" s="36">
        <f t="shared" si="56"/>
        <v>1.6</v>
      </c>
      <c r="M85" s="36">
        <f t="shared" si="56"/>
        <v>1.6</v>
      </c>
      <c r="N85" s="36">
        <f t="shared" si="56"/>
        <v>1.6</v>
      </c>
      <c r="O85" s="36">
        <f t="shared" si="56"/>
        <v>1.6</v>
      </c>
      <c r="P85" s="36">
        <f t="shared" si="56"/>
        <v>1.6</v>
      </c>
      <c r="Q85" s="36">
        <f t="shared" si="56"/>
        <v>1.6</v>
      </c>
      <c r="R85" s="36">
        <f t="shared" si="56"/>
        <v>1.6</v>
      </c>
      <c r="S85" s="36">
        <f t="shared" si="56"/>
        <v>1.6</v>
      </c>
      <c r="T85" s="36">
        <f t="shared" si="56"/>
        <v>1.6</v>
      </c>
      <c r="U85" s="36">
        <f t="shared" si="56"/>
        <v>1.6</v>
      </c>
      <c r="V85" s="36">
        <f t="shared" si="56"/>
        <v>1.6</v>
      </c>
      <c r="W85" s="36">
        <f t="shared" si="56"/>
        <v>1.6</v>
      </c>
      <c r="X85" s="36">
        <f t="shared" si="56"/>
        <v>1.6</v>
      </c>
      <c r="Y85" s="36">
        <f t="shared" si="56"/>
        <v>1.6</v>
      </c>
      <c r="Z85" s="36">
        <f t="shared" si="56"/>
        <v>1.6</v>
      </c>
      <c r="AA85" s="36">
        <f t="shared" si="56"/>
        <v>1.6</v>
      </c>
      <c r="AB85" s="36">
        <f t="shared" si="56"/>
        <v>1.6</v>
      </c>
      <c r="AC85" s="36">
        <f t="shared" si="56"/>
        <v>1.6</v>
      </c>
      <c r="AD85" s="36">
        <f t="shared" si="56"/>
        <v>1.6</v>
      </c>
      <c r="AE85" s="36">
        <f t="shared" si="56"/>
        <v>1.6</v>
      </c>
      <c r="AF85" s="36">
        <f t="shared" si="56"/>
        <v>1.6</v>
      </c>
      <c r="AG85" s="36">
        <f t="shared" si="56"/>
        <v>1.6</v>
      </c>
      <c r="AH85" s="36">
        <f t="shared" si="56"/>
        <v>1.6</v>
      </c>
      <c r="AI85" s="36">
        <f t="shared" si="56"/>
        <v>1.6</v>
      </c>
      <c r="AJ85" s="36">
        <f t="shared" si="56"/>
        <v>1.6</v>
      </c>
      <c r="AK85" s="36">
        <f t="shared" si="56"/>
        <v>1.6</v>
      </c>
      <c r="AL85" s="36">
        <f t="shared" si="56"/>
        <v>1.6</v>
      </c>
      <c r="AM85" s="36">
        <f t="shared" si="56"/>
        <v>1.6</v>
      </c>
      <c r="AN85" s="36">
        <f t="shared" si="56"/>
        <v>1.6</v>
      </c>
      <c r="AO85" s="36">
        <f t="shared" si="56"/>
        <v>1.6</v>
      </c>
      <c r="AP85" s="36">
        <f t="shared" si="56"/>
        <v>1.6</v>
      </c>
      <c r="AQ85" s="36">
        <f t="shared" si="56"/>
        <v>1.6</v>
      </c>
      <c r="AR85" s="36">
        <f t="shared" si="56"/>
        <v>1.6</v>
      </c>
      <c r="AS85" s="36">
        <f t="shared" si="56"/>
        <v>1.6</v>
      </c>
      <c r="AT85" s="36">
        <f t="shared" si="56"/>
        <v>1.6</v>
      </c>
      <c r="AU85" s="36">
        <f t="shared" si="56"/>
        <v>1.6</v>
      </c>
      <c r="AV85" s="36">
        <f t="shared" si="56"/>
        <v>1.6</v>
      </c>
      <c r="AW85" s="36">
        <f t="shared" si="56"/>
        <v>1.6</v>
      </c>
      <c r="AX85" s="36">
        <f t="shared" si="56"/>
        <v>1.6</v>
      </c>
      <c r="AY85" s="36">
        <f t="shared" si="56"/>
        <v>1.6</v>
      </c>
      <c r="AZ85" s="36">
        <f t="shared" si="56"/>
        <v>1.6</v>
      </c>
      <c r="BA85" s="36">
        <f t="shared" si="56"/>
        <v>1.6</v>
      </c>
      <c r="BB85" s="36">
        <f t="shared" si="56"/>
        <v>1.6</v>
      </c>
      <c r="BC85" s="36">
        <f t="shared" si="56"/>
        <v>1.6</v>
      </c>
      <c r="BD85" s="36">
        <f t="shared" si="56"/>
        <v>1.6</v>
      </c>
      <c r="BE85" s="36">
        <f t="shared" si="56"/>
        <v>1.6</v>
      </c>
      <c r="BF85" s="36">
        <f t="shared" si="56"/>
        <v>1.6</v>
      </c>
      <c r="BG85" s="36">
        <f t="shared" si="56"/>
        <v>1.6</v>
      </c>
      <c r="BH85" s="36">
        <f t="shared" si="56"/>
        <v>1.6</v>
      </c>
      <c r="BI85" s="36">
        <f t="shared" si="56"/>
        <v>1.6</v>
      </c>
      <c r="BJ85" s="36">
        <f t="shared" si="56"/>
        <v>1.6</v>
      </c>
      <c r="BK85" s="36">
        <f t="shared" si="56"/>
        <v>1.6</v>
      </c>
      <c r="BL85" s="36">
        <f t="shared" si="56"/>
        <v>1.6</v>
      </c>
      <c r="BM85" s="36">
        <f t="shared" si="56"/>
        <v>1.6</v>
      </c>
      <c r="BN85" s="36">
        <f t="shared" si="56"/>
        <v>1.6</v>
      </c>
      <c r="BO85" s="36">
        <f t="shared" si="56"/>
        <v>1.6</v>
      </c>
      <c r="BP85" s="36">
        <f t="shared" si="56"/>
        <v>1.6</v>
      </c>
      <c r="BQ85" s="36">
        <f t="shared" si="56"/>
        <v>1.6</v>
      </c>
      <c r="BR85" s="36">
        <f t="shared" si="56"/>
        <v>1.6</v>
      </c>
      <c r="BS85" s="36">
        <f t="shared" si="56"/>
        <v>1.6</v>
      </c>
      <c r="BT85" s="36">
        <f t="shared" ref="BT85:BZ85" si="57">BS85</f>
        <v>1.6</v>
      </c>
      <c r="BU85" s="36">
        <f t="shared" si="57"/>
        <v>1.6</v>
      </c>
      <c r="BV85" s="36">
        <f t="shared" si="57"/>
        <v>1.6</v>
      </c>
      <c r="BW85" s="36">
        <f t="shared" si="57"/>
        <v>1.6</v>
      </c>
      <c r="BX85" s="36">
        <f t="shared" si="57"/>
        <v>1.6</v>
      </c>
      <c r="BY85" s="36">
        <f t="shared" si="57"/>
        <v>1.6</v>
      </c>
      <c r="BZ85" s="37">
        <f t="shared" si="57"/>
        <v>1.6</v>
      </c>
      <c r="CA85" s="35"/>
      <c r="CB85" s="35"/>
    </row>
    <row r="86" spans="1:80" s="25" customFormat="1" ht="21" customHeight="1" x14ac:dyDescent="0.3">
      <c r="A86" s="4" t="s">
        <v>98</v>
      </c>
      <c r="B86" s="7" t="s">
        <v>123</v>
      </c>
      <c r="C86" s="4" t="s">
        <v>126</v>
      </c>
      <c r="D86" s="32">
        <f>SUM(F86:CB86)</f>
        <v>14365582.96560855</v>
      </c>
      <c r="E86" s="32"/>
      <c r="F86" s="8">
        <f t="shared" ref="F86:I86" si="58">F84*POWER((1+(F85/100)),F65)</f>
        <v>139581.78306414332</v>
      </c>
      <c r="G86" s="8">
        <f t="shared" si="58"/>
        <v>208620.54796350573</v>
      </c>
      <c r="H86" s="8">
        <f t="shared" si="58"/>
        <v>211958.4767309218</v>
      </c>
      <c r="I86" s="8">
        <f t="shared" si="58"/>
        <v>215349.81235861659</v>
      </c>
      <c r="J86" s="8">
        <f>J84*POWER((1+(J85/100)),J65)</f>
        <v>218795.40935635444</v>
      </c>
      <c r="K86" s="8">
        <f t="shared" ref="K86:BV86" si="59">K84*POWER((1+(K85/100)),K65)</f>
        <v>222296.13590605612</v>
      </c>
      <c r="L86" s="8">
        <f t="shared" si="59"/>
        <v>225852.87408055301</v>
      </c>
      <c r="M86" s="8">
        <f t="shared" si="59"/>
        <v>229466.52006584185</v>
      </c>
      <c r="N86" s="8">
        <f t="shared" si="59"/>
        <v>233137.98438689532</v>
      </c>
      <c r="O86" s="8">
        <f t="shared" si="59"/>
        <v>302073.48098381149</v>
      </c>
      <c r="P86" s="8">
        <f t="shared" si="59"/>
        <v>100048.86605412723</v>
      </c>
      <c r="Q86" s="8">
        <f t="shared" si="59"/>
        <v>92034.140676169583</v>
      </c>
      <c r="R86" s="8">
        <f t="shared" si="59"/>
        <v>90715.442541108045</v>
      </c>
      <c r="S86" s="8">
        <f t="shared" si="59"/>
        <v>188587.63568761304</v>
      </c>
      <c r="T86" s="8">
        <f t="shared" si="59"/>
        <v>38897.263324681211</v>
      </c>
      <c r="U86" s="8">
        <f t="shared" si="59"/>
        <v>39519.619537876119</v>
      </c>
      <c r="V86" s="8">
        <f t="shared" si="59"/>
        <v>40151.933450482138</v>
      </c>
      <c r="W86" s="8">
        <f t="shared" si="59"/>
        <v>40794.364385689849</v>
      </c>
      <c r="X86" s="8">
        <f t="shared" si="59"/>
        <v>41447.074215860885</v>
      </c>
      <c r="Y86" s="8">
        <f t="shared" si="59"/>
        <v>42110.22740331466</v>
      </c>
      <c r="Z86" s="8">
        <f t="shared" si="59"/>
        <v>42783.991041767702</v>
      </c>
      <c r="AA86" s="8">
        <f t="shared" si="59"/>
        <v>43468.534898435981</v>
      </c>
      <c r="AB86" s="8">
        <f t="shared" si="59"/>
        <v>44164.031456810953</v>
      </c>
      <c r="AC86" s="8">
        <f t="shared" si="59"/>
        <v>44870.655960119926</v>
      </c>
      <c r="AD86" s="8">
        <f t="shared" si="59"/>
        <v>118192.63155124924</v>
      </c>
      <c r="AE86" s="8">
        <f t="shared" si="59"/>
        <v>120083.71365606923</v>
      </c>
      <c r="AF86" s="8">
        <f t="shared" si="59"/>
        <v>137691.41704129628</v>
      </c>
      <c r="AG86" s="8">
        <f t="shared" si="59"/>
        <v>485203.63850157254</v>
      </c>
      <c r="AH86" s="8">
        <f t="shared" si="59"/>
        <v>492966.89671759773</v>
      </c>
      <c r="AI86" s="8">
        <f t="shared" si="59"/>
        <v>500854.36706507922</v>
      </c>
      <c r="AJ86" s="8">
        <f t="shared" si="59"/>
        <v>388151.16686155909</v>
      </c>
      <c r="AK86" s="8">
        <f t="shared" si="59"/>
        <v>143404.21292048873</v>
      </c>
      <c r="AL86" s="8">
        <f t="shared" si="59"/>
        <v>145698.68032721657</v>
      </c>
      <c r="AM86" s="8">
        <f t="shared" si="59"/>
        <v>148029.85921245202</v>
      </c>
      <c r="AN86" s="8">
        <f t="shared" si="59"/>
        <v>150398.33695985127</v>
      </c>
      <c r="AO86" s="8">
        <f t="shared" si="59"/>
        <v>152804.71035120887</v>
      </c>
      <c r="AP86" s="8">
        <f t="shared" si="59"/>
        <v>155249.58571682824</v>
      </c>
      <c r="AQ86" s="8">
        <f t="shared" si="59"/>
        <v>157733.5790882975</v>
      </c>
      <c r="AR86" s="8">
        <f t="shared" si="59"/>
        <v>160257.31635371022</v>
      </c>
      <c r="AS86" s="8">
        <f t="shared" si="59"/>
        <v>162821.43341536963</v>
      </c>
      <c r="AT86" s="8">
        <f t="shared" si="59"/>
        <v>165426.57635001553</v>
      </c>
      <c r="AU86" s="8">
        <f t="shared" si="59"/>
        <v>168073.40157161577</v>
      </c>
      <c r="AV86" s="8">
        <f t="shared" si="59"/>
        <v>170762.57599676159</v>
      </c>
      <c r="AW86" s="8">
        <f t="shared" si="59"/>
        <v>173494.7772127098</v>
      </c>
      <c r="AX86" s="8">
        <f t="shared" si="59"/>
        <v>176270.69364811314</v>
      </c>
      <c r="AY86" s="8">
        <f t="shared" si="59"/>
        <v>179091.02474648296</v>
      </c>
      <c r="AZ86" s="8">
        <f t="shared" si="59"/>
        <v>181956.48114242672</v>
      </c>
      <c r="BA86" s="8">
        <f t="shared" si="59"/>
        <v>184867.78484070554</v>
      </c>
      <c r="BB86" s="8">
        <f t="shared" si="59"/>
        <v>187825.66939815684</v>
      </c>
      <c r="BC86" s="8">
        <f t="shared" si="59"/>
        <v>190830.88010852734</v>
      </c>
      <c r="BD86" s="8">
        <f t="shared" si="59"/>
        <v>193884.17419026376</v>
      </c>
      <c r="BE86" s="8">
        <f t="shared" si="59"/>
        <v>196986.320977308</v>
      </c>
      <c r="BF86" s="8">
        <f t="shared" si="59"/>
        <v>200138.10211294497</v>
      </c>
      <c r="BG86" s="8">
        <f t="shared" si="59"/>
        <v>203340.31174675206</v>
      </c>
      <c r="BH86" s="8">
        <f t="shared" si="59"/>
        <v>206593.75673470006</v>
      </c>
      <c r="BI86" s="8">
        <f t="shared" si="59"/>
        <v>209899.25684245527</v>
      </c>
      <c r="BJ86" s="8">
        <f t="shared" si="59"/>
        <v>213257.64495193455</v>
      </c>
      <c r="BK86" s="8">
        <f t="shared" si="59"/>
        <v>216669.76727116556</v>
      </c>
      <c r="BL86" s="8">
        <f t="shared" si="59"/>
        <v>220136.48354750415</v>
      </c>
      <c r="BM86" s="8">
        <f t="shared" si="59"/>
        <v>223658.66728426426</v>
      </c>
      <c r="BN86" s="8">
        <f t="shared" si="59"/>
        <v>227237.20596081248</v>
      </c>
      <c r="BO86" s="8">
        <f t="shared" si="59"/>
        <v>230873.00125618547</v>
      </c>
      <c r="BP86" s="8">
        <f t="shared" si="59"/>
        <v>234566.96927628445</v>
      </c>
      <c r="BQ86" s="8">
        <f t="shared" si="59"/>
        <v>238320.04078470499</v>
      </c>
      <c r="BR86" s="8">
        <f t="shared" si="59"/>
        <v>242133.16143726028</v>
      </c>
      <c r="BS86" s="8">
        <f t="shared" si="59"/>
        <v>246007.29202025649</v>
      </c>
      <c r="BT86" s="8">
        <f t="shared" si="59"/>
        <v>249943.40869258056</v>
      </c>
      <c r="BU86" s="8">
        <f t="shared" si="59"/>
        <v>253942.50323166186</v>
      </c>
      <c r="BV86" s="8">
        <f t="shared" si="59"/>
        <v>258005.58328336847</v>
      </c>
      <c r="BW86" s="8">
        <f t="shared" ref="BW86:BZ86" si="60">BW84*POWER((1+(BW85/100)),BW65)</f>
        <v>262133.67261590232</v>
      </c>
      <c r="BX86" s="8">
        <f t="shared" si="60"/>
        <v>266327.81137775676</v>
      </c>
      <c r="BY86" s="8">
        <f t="shared" si="60"/>
        <v>534057.34807855438</v>
      </c>
      <c r="BZ86" s="33">
        <f t="shared" si="60"/>
        <v>542602.26564781123</v>
      </c>
      <c r="CA86" s="34"/>
      <c r="CB86" s="35"/>
    </row>
    <row r="87" spans="1:80" s="25" customFormat="1" ht="29.4" customHeight="1" x14ac:dyDescent="0.3">
      <c r="A87" s="4" t="s">
        <v>127</v>
      </c>
      <c r="B87" s="4" t="s">
        <v>96</v>
      </c>
      <c r="C87" s="36">
        <v>1.97</v>
      </c>
      <c r="D87" s="32"/>
      <c r="E87" s="32"/>
      <c r="F87" s="36">
        <f>C87</f>
        <v>1.97</v>
      </c>
      <c r="G87" s="36">
        <f>F87</f>
        <v>1.97</v>
      </c>
      <c r="H87" s="36">
        <f t="shared" ref="H87:BS87" si="61">G87</f>
        <v>1.97</v>
      </c>
      <c r="I87" s="36">
        <f t="shared" si="61"/>
        <v>1.97</v>
      </c>
      <c r="J87" s="36">
        <f t="shared" si="61"/>
        <v>1.97</v>
      </c>
      <c r="K87" s="36">
        <f t="shared" si="61"/>
        <v>1.97</v>
      </c>
      <c r="L87" s="36">
        <f t="shared" si="61"/>
        <v>1.97</v>
      </c>
      <c r="M87" s="36">
        <f t="shared" si="61"/>
        <v>1.97</v>
      </c>
      <c r="N87" s="36">
        <f t="shared" si="61"/>
        <v>1.97</v>
      </c>
      <c r="O87" s="36">
        <f t="shared" si="61"/>
        <v>1.97</v>
      </c>
      <c r="P87" s="36">
        <f t="shared" si="61"/>
        <v>1.97</v>
      </c>
      <c r="Q87" s="36">
        <f t="shared" si="61"/>
        <v>1.97</v>
      </c>
      <c r="R87" s="36">
        <f t="shared" si="61"/>
        <v>1.97</v>
      </c>
      <c r="S87" s="36">
        <f t="shared" si="61"/>
        <v>1.97</v>
      </c>
      <c r="T87" s="36">
        <f t="shared" si="61"/>
        <v>1.97</v>
      </c>
      <c r="U87" s="36">
        <f t="shared" si="61"/>
        <v>1.97</v>
      </c>
      <c r="V87" s="36">
        <f t="shared" si="61"/>
        <v>1.97</v>
      </c>
      <c r="W87" s="36">
        <f t="shared" si="61"/>
        <v>1.97</v>
      </c>
      <c r="X87" s="36">
        <f t="shared" si="61"/>
        <v>1.97</v>
      </c>
      <c r="Y87" s="36">
        <f t="shared" si="61"/>
        <v>1.97</v>
      </c>
      <c r="Z87" s="36">
        <f t="shared" si="61"/>
        <v>1.97</v>
      </c>
      <c r="AA87" s="36">
        <f t="shared" si="61"/>
        <v>1.97</v>
      </c>
      <c r="AB87" s="36">
        <f t="shared" si="61"/>
        <v>1.97</v>
      </c>
      <c r="AC87" s="36">
        <f t="shared" si="61"/>
        <v>1.97</v>
      </c>
      <c r="AD87" s="36">
        <f t="shared" si="61"/>
        <v>1.97</v>
      </c>
      <c r="AE87" s="36">
        <f t="shared" si="61"/>
        <v>1.97</v>
      </c>
      <c r="AF87" s="36">
        <f t="shared" si="61"/>
        <v>1.97</v>
      </c>
      <c r="AG87" s="36">
        <f t="shared" si="61"/>
        <v>1.97</v>
      </c>
      <c r="AH87" s="36">
        <f t="shared" si="61"/>
        <v>1.97</v>
      </c>
      <c r="AI87" s="36">
        <f t="shared" si="61"/>
        <v>1.97</v>
      </c>
      <c r="AJ87" s="36">
        <f t="shared" si="61"/>
        <v>1.97</v>
      </c>
      <c r="AK87" s="36">
        <f t="shared" si="61"/>
        <v>1.97</v>
      </c>
      <c r="AL87" s="36">
        <f t="shared" si="61"/>
        <v>1.97</v>
      </c>
      <c r="AM87" s="36">
        <f t="shared" si="61"/>
        <v>1.97</v>
      </c>
      <c r="AN87" s="36">
        <f t="shared" si="61"/>
        <v>1.97</v>
      </c>
      <c r="AO87" s="36">
        <f t="shared" si="61"/>
        <v>1.97</v>
      </c>
      <c r="AP87" s="36">
        <f t="shared" si="61"/>
        <v>1.97</v>
      </c>
      <c r="AQ87" s="36">
        <f t="shared" si="61"/>
        <v>1.97</v>
      </c>
      <c r="AR87" s="36">
        <f t="shared" si="61"/>
        <v>1.97</v>
      </c>
      <c r="AS87" s="36">
        <f t="shared" si="61"/>
        <v>1.97</v>
      </c>
      <c r="AT87" s="36">
        <f t="shared" si="61"/>
        <v>1.97</v>
      </c>
      <c r="AU87" s="36">
        <f t="shared" si="61"/>
        <v>1.97</v>
      </c>
      <c r="AV87" s="36">
        <f t="shared" si="61"/>
        <v>1.97</v>
      </c>
      <c r="AW87" s="36">
        <f t="shared" si="61"/>
        <v>1.97</v>
      </c>
      <c r="AX87" s="36">
        <f t="shared" si="61"/>
        <v>1.97</v>
      </c>
      <c r="AY87" s="36">
        <f t="shared" si="61"/>
        <v>1.97</v>
      </c>
      <c r="AZ87" s="36">
        <f t="shared" si="61"/>
        <v>1.97</v>
      </c>
      <c r="BA87" s="36">
        <f t="shared" si="61"/>
        <v>1.97</v>
      </c>
      <c r="BB87" s="36">
        <f t="shared" si="61"/>
        <v>1.97</v>
      </c>
      <c r="BC87" s="36">
        <f t="shared" si="61"/>
        <v>1.97</v>
      </c>
      <c r="BD87" s="36">
        <f t="shared" si="61"/>
        <v>1.97</v>
      </c>
      <c r="BE87" s="36">
        <f t="shared" si="61"/>
        <v>1.97</v>
      </c>
      <c r="BF87" s="36">
        <f t="shared" si="61"/>
        <v>1.97</v>
      </c>
      <c r="BG87" s="36">
        <f t="shared" si="61"/>
        <v>1.97</v>
      </c>
      <c r="BH87" s="36">
        <f t="shared" si="61"/>
        <v>1.97</v>
      </c>
      <c r="BI87" s="36">
        <f t="shared" si="61"/>
        <v>1.97</v>
      </c>
      <c r="BJ87" s="36">
        <f t="shared" si="61"/>
        <v>1.97</v>
      </c>
      <c r="BK87" s="36">
        <f t="shared" si="61"/>
        <v>1.97</v>
      </c>
      <c r="BL87" s="36">
        <f t="shared" si="61"/>
        <v>1.97</v>
      </c>
      <c r="BM87" s="36">
        <f t="shared" si="61"/>
        <v>1.97</v>
      </c>
      <c r="BN87" s="36">
        <f t="shared" si="61"/>
        <v>1.97</v>
      </c>
      <c r="BO87" s="36">
        <f t="shared" si="61"/>
        <v>1.97</v>
      </c>
      <c r="BP87" s="36">
        <f t="shared" si="61"/>
        <v>1.97</v>
      </c>
      <c r="BQ87" s="36">
        <f t="shared" si="61"/>
        <v>1.97</v>
      </c>
      <c r="BR87" s="36">
        <f t="shared" si="61"/>
        <v>1.97</v>
      </c>
      <c r="BS87" s="36">
        <f t="shared" si="61"/>
        <v>1.97</v>
      </c>
      <c r="BT87" s="36">
        <f t="shared" ref="BT87:BZ87" si="62">BS87</f>
        <v>1.97</v>
      </c>
      <c r="BU87" s="36">
        <f t="shared" si="62"/>
        <v>1.97</v>
      </c>
      <c r="BV87" s="36">
        <f t="shared" si="62"/>
        <v>1.97</v>
      </c>
      <c r="BW87" s="36">
        <f t="shared" si="62"/>
        <v>1.97</v>
      </c>
      <c r="BX87" s="36">
        <f t="shared" si="62"/>
        <v>1.97</v>
      </c>
      <c r="BY87" s="36">
        <f t="shared" si="62"/>
        <v>1.97</v>
      </c>
      <c r="BZ87" s="37">
        <f t="shared" si="62"/>
        <v>1.97</v>
      </c>
      <c r="CA87" s="35"/>
      <c r="CB87" s="35"/>
    </row>
    <row r="88" spans="1:80" s="25" customFormat="1" ht="27.75" customHeight="1" x14ac:dyDescent="0.3">
      <c r="A88" s="4" t="s">
        <v>98</v>
      </c>
      <c r="B88" s="7" t="s">
        <v>123</v>
      </c>
      <c r="C88" s="4" t="s">
        <v>128</v>
      </c>
      <c r="D88" s="32">
        <f>SUM(F88:CB88)</f>
        <v>41197772.289040089</v>
      </c>
      <c r="E88" s="32"/>
      <c r="F88" s="8">
        <f t="shared" ref="F88:I88" si="63">F86*POWER((1+(F87/100)),F65)</f>
        <v>166372.10656100995</v>
      </c>
      <c r="G88" s="8">
        <f t="shared" si="63"/>
        <v>253560.31043863005</v>
      </c>
      <c r="H88" s="8">
        <f t="shared" si="63"/>
        <v>262692.33573113935</v>
      </c>
      <c r="I88" s="8">
        <f t="shared" si="63"/>
        <v>272153.25274096359</v>
      </c>
      <c r="J88" s="8">
        <f>J86*POWER((1+(J87/100)),J65)</f>
        <v>281954.90656907996</v>
      </c>
      <c r="K88" s="8">
        <f t="shared" ref="K88:BV88" si="64">K86*POWER((1+(K87/100)),K65)</f>
        <v>292109.56892014667</v>
      </c>
      <c r="L88" s="8">
        <f t="shared" si="64"/>
        <v>302629.95346671948</v>
      </c>
      <c r="M88" s="8">
        <f t="shared" si="64"/>
        <v>313529.23176681413</v>
      </c>
      <c r="N88" s="8">
        <f t="shared" si="64"/>
        <v>324821.0497547423</v>
      </c>
      <c r="O88" s="8">
        <f t="shared" si="64"/>
        <v>429156.94761501311</v>
      </c>
      <c r="P88" s="8">
        <f t="shared" si="64"/>
        <v>144939.96012199137</v>
      </c>
      <c r="Q88" s="8">
        <f t="shared" si="64"/>
        <v>135955.67728166291</v>
      </c>
      <c r="R88" s="8">
        <f t="shared" si="64"/>
        <v>136647.60645307961</v>
      </c>
      <c r="S88" s="8">
        <f t="shared" si="64"/>
        <v>289671.94838089444</v>
      </c>
      <c r="T88" s="8">
        <f t="shared" si="64"/>
        <v>60923.478356977408</v>
      </c>
      <c r="U88" s="8">
        <f t="shared" si="64"/>
        <v>63117.649614699636</v>
      </c>
      <c r="V88" s="8">
        <f t="shared" si="64"/>
        <v>65390.844389102975</v>
      </c>
      <c r="W88" s="8">
        <f t="shared" si="64"/>
        <v>67745.908727945382</v>
      </c>
      <c r="X88" s="8">
        <f t="shared" si="64"/>
        <v>70185.791179964086</v>
      </c>
      <c r="Y88" s="8">
        <f t="shared" si="64"/>
        <v>72713.546486468753</v>
      </c>
      <c r="Z88" s="8">
        <f t="shared" si="64"/>
        <v>75332.339405888226</v>
      </c>
      <c r="AA88" s="8">
        <f t="shared" si="64"/>
        <v>78045.448676059168</v>
      </c>
      <c r="AB88" s="8">
        <f t="shared" si="64"/>
        <v>80856.271119217156</v>
      </c>
      <c r="AC88" s="8">
        <f t="shared" si="64"/>
        <v>83768.325894829992</v>
      </c>
      <c r="AD88" s="8">
        <f t="shared" si="64"/>
        <v>224998.81938488237</v>
      </c>
      <c r="AE88" s="8">
        <f t="shared" si="64"/>
        <v>233102.19686479279</v>
      </c>
      <c r="AF88" s="8">
        <f t="shared" si="64"/>
        <v>272547.08727600134</v>
      </c>
      <c r="AG88" s="8">
        <f t="shared" si="64"/>
        <v>979334.70236232853</v>
      </c>
      <c r="AH88" s="8">
        <f t="shared" si="64"/>
        <v>1014605.6375348485</v>
      </c>
      <c r="AI88" s="8">
        <f t="shared" si="64"/>
        <v>1051146.8624917932</v>
      </c>
      <c r="AJ88" s="8">
        <f t="shared" si="64"/>
        <v>830663.73188878037</v>
      </c>
      <c r="AK88" s="8">
        <f t="shared" si="64"/>
        <v>312938.27357290953</v>
      </c>
      <c r="AL88" s="8">
        <f t="shared" si="64"/>
        <v>324208.80808329262</v>
      </c>
      <c r="AM88" s="8">
        <f t="shared" si="64"/>
        <v>335885.25314817403</v>
      </c>
      <c r="AN88" s="8">
        <f t="shared" si="64"/>
        <v>347982.22771735612</v>
      </c>
      <c r="AO88" s="8">
        <f t="shared" si="64"/>
        <v>360514.8772450423</v>
      </c>
      <c r="AP88" s="8">
        <f t="shared" si="64"/>
        <v>373498.89265199803</v>
      </c>
      <c r="AQ88" s="8">
        <f t="shared" si="64"/>
        <v>386950.52997063828</v>
      </c>
      <c r="AR88" s="8">
        <f t="shared" si="64"/>
        <v>400886.63069763669</v>
      </c>
      <c r="AS88" s="8">
        <f t="shared" si="64"/>
        <v>415324.64287953835</v>
      </c>
      <c r="AT88" s="8">
        <f t="shared" si="64"/>
        <v>430282.64295777347</v>
      </c>
      <c r="AU88" s="8">
        <f t="shared" si="64"/>
        <v>445779.35840042628</v>
      </c>
      <c r="AV88" s="8">
        <f t="shared" si="64"/>
        <v>461834.19114908919</v>
      </c>
      <c r="AW88" s="8">
        <f t="shared" si="64"/>
        <v>478467.24191016203</v>
      </c>
      <c r="AX88" s="8">
        <f t="shared" si="64"/>
        <v>495699.33532100491</v>
      </c>
      <c r="AY88" s="8">
        <f t="shared" si="64"/>
        <v>513552.04602245789</v>
      </c>
      <c r="AZ88" s="8">
        <f t="shared" si="64"/>
        <v>532047.72567036608</v>
      </c>
      <c r="BA88" s="8">
        <f t="shared" si="64"/>
        <v>551209.5309199295</v>
      </c>
      <c r="BB88" s="8">
        <f t="shared" si="64"/>
        <v>571061.45241791697</v>
      </c>
      <c r="BC88" s="8">
        <f t="shared" si="64"/>
        <v>591628.34483903868</v>
      </c>
      <c r="BD88" s="8">
        <f t="shared" si="64"/>
        <v>612935.9580040857</v>
      </c>
      <c r="BE88" s="8">
        <f t="shared" si="64"/>
        <v>635010.96911879454</v>
      </c>
      <c r="BF88" s="8">
        <f t="shared" si="64"/>
        <v>657881.01617380173</v>
      </c>
      <c r="BG88" s="8">
        <f t="shared" si="64"/>
        <v>681574.73254750448</v>
      </c>
      <c r="BH88" s="8">
        <f t="shared" si="64"/>
        <v>706121.78285514924</v>
      </c>
      <c r="BI88" s="8">
        <f t="shared" si="64"/>
        <v>731552.90008903411</v>
      </c>
      <c r="BJ88" s="8">
        <f t="shared" si="64"/>
        <v>757899.92409632064</v>
      </c>
      <c r="BK88" s="8">
        <f t="shared" si="64"/>
        <v>785195.8414426347</v>
      </c>
      <c r="BL88" s="8">
        <f t="shared" si="64"/>
        <v>813474.8267113592</v>
      </c>
      <c r="BM88" s="8">
        <f t="shared" si="64"/>
        <v>842772.28529033449</v>
      </c>
      <c r="BN88" s="8">
        <f t="shared" si="64"/>
        <v>873124.8976995229</v>
      </c>
      <c r="BO88" s="8">
        <f t="shared" si="64"/>
        <v>904570.66551515064</v>
      </c>
      <c r="BP88" s="8">
        <f t="shared" si="64"/>
        <v>937148.95894781197</v>
      </c>
      <c r="BQ88" s="8">
        <f t="shared" si="64"/>
        <v>970900.56613410928</v>
      </c>
      <c r="BR88" s="8">
        <f t="shared" si="64"/>
        <v>1005867.7442035425</v>
      </c>
      <c r="BS88" s="8">
        <f t="shared" si="64"/>
        <v>1042094.2721845822</v>
      </c>
      <c r="BT88" s="8">
        <f t="shared" si="64"/>
        <v>1079625.5058161642</v>
      </c>
      <c r="BU88" s="8">
        <f t="shared" si="64"/>
        <v>1118508.4343332348</v>
      </c>
      <c r="BV88" s="8">
        <f t="shared" si="64"/>
        <v>1158791.7392974331</v>
      </c>
      <c r="BW88" s="8">
        <f t="shared" ref="BW88:BZ88" si="65">BW86*POWER((1+(BW87/100)),BW65)</f>
        <v>1200525.8555465778</v>
      </c>
      <c r="BX88" s="8">
        <f t="shared" si="65"/>
        <v>1243763.0343392589</v>
      </c>
      <c r="BY88" s="8">
        <f t="shared" si="65"/>
        <v>2543205.4120531469</v>
      </c>
      <c r="BZ88" s="33">
        <f t="shared" si="65"/>
        <v>2634799.4636093234</v>
      </c>
      <c r="CA88" s="34"/>
      <c r="CB88" s="35"/>
    </row>
    <row r="89" spans="1:80" s="44" customFormat="1" ht="21" customHeight="1" x14ac:dyDescent="0.3">
      <c r="A89" s="38"/>
      <c r="B89" s="38" t="s">
        <v>121</v>
      </c>
      <c r="C89" s="38"/>
      <c r="D89" s="39"/>
      <c r="E89" s="39"/>
      <c r="F89" s="41">
        <v>1</v>
      </c>
      <c r="G89" s="41">
        <v>2</v>
      </c>
      <c r="H89" s="41">
        <v>3</v>
      </c>
      <c r="I89" s="41">
        <v>4</v>
      </c>
      <c r="J89" s="41">
        <v>5</v>
      </c>
      <c r="K89" s="41">
        <v>6</v>
      </c>
      <c r="L89" s="41">
        <v>7</v>
      </c>
      <c r="M89" s="41">
        <v>8</v>
      </c>
      <c r="N89" s="41">
        <v>9</v>
      </c>
      <c r="O89" s="41">
        <v>10</v>
      </c>
      <c r="P89" s="41">
        <v>11</v>
      </c>
      <c r="Q89" s="41">
        <v>12</v>
      </c>
      <c r="R89" s="41">
        <v>13</v>
      </c>
      <c r="S89" s="41">
        <v>14</v>
      </c>
      <c r="T89" s="41">
        <v>15</v>
      </c>
      <c r="U89" s="41">
        <v>16</v>
      </c>
      <c r="V89" s="41">
        <v>17</v>
      </c>
      <c r="W89" s="41">
        <v>18</v>
      </c>
      <c r="X89" s="41">
        <v>19</v>
      </c>
      <c r="Y89" s="41">
        <v>20</v>
      </c>
      <c r="Z89" s="41">
        <v>21</v>
      </c>
      <c r="AA89" s="41">
        <v>22</v>
      </c>
      <c r="AB89" s="41">
        <v>23</v>
      </c>
      <c r="AC89" s="41">
        <v>24</v>
      </c>
      <c r="AD89" s="41">
        <v>25</v>
      </c>
      <c r="AE89" s="41">
        <v>26</v>
      </c>
      <c r="AF89" s="41">
        <v>27</v>
      </c>
      <c r="AG89" s="41">
        <v>28</v>
      </c>
      <c r="AH89" s="41">
        <v>29</v>
      </c>
      <c r="AI89" s="41">
        <v>30</v>
      </c>
      <c r="AJ89" s="41">
        <v>31</v>
      </c>
      <c r="AK89" s="41">
        <v>32</v>
      </c>
      <c r="AL89" s="41">
        <v>33</v>
      </c>
      <c r="AM89" s="41">
        <v>34</v>
      </c>
      <c r="AN89" s="41">
        <v>35</v>
      </c>
      <c r="AO89" s="41">
        <v>36</v>
      </c>
      <c r="AP89" s="41">
        <v>37</v>
      </c>
      <c r="AQ89" s="41">
        <v>38</v>
      </c>
      <c r="AR89" s="41">
        <v>39</v>
      </c>
      <c r="AS89" s="41">
        <v>40</v>
      </c>
      <c r="AT89" s="41">
        <v>41</v>
      </c>
      <c r="AU89" s="41">
        <v>42</v>
      </c>
      <c r="AV89" s="41">
        <v>43</v>
      </c>
      <c r="AW89" s="41">
        <v>44</v>
      </c>
      <c r="AX89" s="41">
        <v>45</v>
      </c>
      <c r="AY89" s="41">
        <v>46</v>
      </c>
      <c r="AZ89" s="41">
        <v>47</v>
      </c>
      <c r="BA89" s="41">
        <v>48</v>
      </c>
      <c r="BB89" s="41">
        <v>49</v>
      </c>
      <c r="BC89" s="41">
        <v>50</v>
      </c>
      <c r="BD89" s="41">
        <v>51</v>
      </c>
      <c r="BE89" s="41">
        <v>52</v>
      </c>
      <c r="BF89" s="41">
        <v>53</v>
      </c>
      <c r="BG89" s="41">
        <v>54</v>
      </c>
      <c r="BH89" s="41">
        <v>55</v>
      </c>
      <c r="BI89" s="41">
        <v>56</v>
      </c>
      <c r="BJ89" s="41">
        <v>57</v>
      </c>
      <c r="BK89" s="41">
        <v>58</v>
      </c>
      <c r="BL89" s="41">
        <v>59</v>
      </c>
      <c r="BM89" s="41">
        <v>60</v>
      </c>
      <c r="BN89" s="41">
        <v>61</v>
      </c>
      <c r="BO89" s="41">
        <v>62</v>
      </c>
      <c r="BP89" s="41">
        <v>63</v>
      </c>
      <c r="BQ89" s="41">
        <v>64</v>
      </c>
      <c r="BR89" s="41">
        <v>65</v>
      </c>
      <c r="BS89" s="41">
        <v>66</v>
      </c>
      <c r="BT89" s="41">
        <v>67</v>
      </c>
      <c r="BU89" s="41">
        <v>68</v>
      </c>
      <c r="BV89" s="41">
        <v>69</v>
      </c>
      <c r="BW89" s="41">
        <v>70</v>
      </c>
      <c r="BX89" s="41">
        <v>71</v>
      </c>
      <c r="BY89" s="41">
        <v>72</v>
      </c>
      <c r="BZ89" s="42">
        <v>73</v>
      </c>
      <c r="CA89" s="43"/>
      <c r="CB89" s="43"/>
    </row>
    <row r="90" spans="1:80" s="50" customFormat="1" ht="36.75" customHeight="1" x14ac:dyDescent="0.3">
      <c r="A90" s="45" t="s">
        <v>132</v>
      </c>
      <c r="B90" s="45" t="s">
        <v>123</v>
      </c>
      <c r="C90" s="45" t="s">
        <v>128</v>
      </c>
      <c r="D90" s="46">
        <f>SUM(F90:CB90)</f>
        <v>118289183.84277946</v>
      </c>
      <c r="E90" s="47">
        <v>0</v>
      </c>
      <c r="F90" s="47">
        <f>F70+F76+F82+F88</f>
        <v>384993.30443870072</v>
      </c>
      <c r="G90" s="47">
        <f t="shared" ref="G90:BR90" si="66">G70+G76+G82+G88</f>
        <v>460112.24871728936</v>
      </c>
      <c r="H90" s="47">
        <f t="shared" si="66"/>
        <v>475207.48373835324</v>
      </c>
      <c r="I90" s="47">
        <f t="shared" si="66"/>
        <v>492322.17630668695</v>
      </c>
      <c r="J90" s="47">
        <f t="shared" si="66"/>
        <v>662118.82553862594</v>
      </c>
      <c r="K90" s="47">
        <f t="shared" si="66"/>
        <v>689247.2974520314</v>
      </c>
      <c r="L90" s="47">
        <f t="shared" si="66"/>
        <v>690268.32082858495</v>
      </c>
      <c r="M90" s="47">
        <f t="shared" si="66"/>
        <v>701037.27102916862</v>
      </c>
      <c r="N90" s="47">
        <f t="shared" si="66"/>
        <v>726285.26855273847</v>
      </c>
      <c r="O90" s="47">
        <f t="shared" si="66"/>
        <v>805378.23649337259</v>
      </c>
      <c r="P90" s="47">
        <f t="shared" si="66"/>
        <v>521000.39719526621</v>
      </c>
      <c r="Q90" s="47">
        <f t="shared" si="66"/>
        <v>513384.87092926446</v>
      </c>
      <c r="R90" s="47">
        <f t="shared" si="66"/>
        <v>531874.52973275608</v>
      </c>
      <c r="S90" s="47">
        <f t="shared" si="66"/>
        <v>694777.07919928816</v>
      </c>
      <c r="T90" s="47">
        <f t="shared" si="66"/>
        <v>482874.9766071543</v>
      </c>
      <c r="U90" s="47">
        <f t="shared" si="66"/>
        <v>500265.81546465639</v>
      </c>
      <c r="V90" s="47">
        <f t="shared" si="66"/>
        <v>467423.44322581019</v>
      </c>
      <c r="W90" s="47">
        <f t="shared" si="66"/>
        <v>484257.79201827629</v>
      </c>
      <c r="X90" s="47">
        <f t="shared" si="66"/>
        <v>449708.95830125129</v>
      </c>
      <c r="Y90" s="47">
        <f t="shared" si="66"/>
        <v>465905.31637626275</v>
      </c>
      <c r="Z90" s="47">
        <f t="shared" si="66"/>
        <v>482684.98952661711</v>
      </c>
      <c r="AA90" s="47">
        <f t="shared" si="66"/>
        <v>500068.98596141615</v>
      </c>
      <c r="AB90" s="47">
        <f t="shared" si="66"/>
        <v>518079.07050461369</v>
      </c>
      <c r="AC90" s="47">
        <f t="shared" si="66"/>
        <v>663941.54598124512</v>
      </c>
      <c r="AD90" s="47">
        <f t="shared" si="66"/>
        <v>1009280.4183836151</v>
      </c>
      <c r="AE90" s="47">
        <f t="shared" si="66"/>
        <v>1215461.4550807052</v>
      </c>
      <c r="AF90" s="47">
        <f t="shared" si="66"/>
        <v>1438634.6252416782</v>
      </c>
      <c r="AG90" s="47">
        <f t="shared" si="66"/>
        <v>2187419.1162253469</v>
      </c>
      <c r="AH90" s="47">
        <f t="shared" si="66"/>
        <v>2077349.4987483574</v>
      </c>
      <c r="AI90" s="47">
        <f t="shared" si="66"/>
        <v>1956514.2331051626</v>
      </c>
      <c r="AJ90" s="47">
        <f t="shared" si="66"/>
        <v>1609659.3847605553</v>
      </c>
      <c r="AK90" s="47">
        <f t="shared" si="66"/>
        <v>1198224.1790752194</v>
      </c>
      <c r="AL90" s="47">
        <f t="shared" si="66"/>
        <v>1305367.0430722046</v>
      </c>
      <c r="AM90" s="47">
        <f t="shared" si="66"/>
        <v>1356799.6410064399</v>
      </c>
      <c r="AN90" s="47">
        <f t="shared" si="66"/>
        <v>1401086.337914618</v>
      </c>
      <c r="AO90" s="47">
        <f t="shared" si="66"/>
        <v>1641291.4148261137</v>
      </c>
      <c r="AP90" s="47">
        <f t="shared" si="66"/>
        <v>1700402.8533893593</v>
      </c>
      <c r="AQ90" s="47">
        <f t="shared" si="66"/>
        <v>1761643.2022347476</v>
      </c>
      <c r="AR90" s="47">
        <f t="shared" si="66"/>
        <v>1825089.1344918723</v>
      </c>
      <c r="AS90" s="47">
        <f t="shared" si="66"/>
        <v>1890820.0846884246</v>
      </c>
      <c r="AT90" s="47">
        <f t="shared" si="66"/>
        <v>1421065.0445052781</v>
      </c>
      <c r="AU90" s="47">
        <f t="shared" si="66"/>
        <v>1466379.4684224548</v>
      </c>
      <c r="AV90" s="47">
        <f t="shared" si="66"/>
        <v>1470577.2928694685</v>
      </c>
      <c r="AW90" s="47">
        <f t="shared" si="66"/>
        <v>1517244.80658354</v>
      </c>
      <c r="AX90" s="47">
        <f t="shared" si="66"/>
        <v>1571888.6817416078</v>
      </c>
      <c r="AY90" s="47">
        <f t="shared" si="66"/>
        <v>1614986.0394653613</v>
      </c>
      <c r="AZ90" s="47">
        <f t="shared" si="66"/>
        <v>1673150.0846739144</v>
      </c>
      <c r="BA90" s="47">
        <f t="shared" si="66"/>
        <v>1733408.9196034623</v>
      </c>
      <c r="BB90" s="47">
        <f t="shared" si="66"/>
        <v>1795837.9885247652</v>
      </c>
      <c r="BC90" s="47">
        <f t="shared" si="66"/>
        <v>1860515.4528490822</v>
      </c>
      <c r="BD90" s="47">
        <f t="shared" si="66"/>
        <v>1927522.2889865325</v>
      </c>
      <c r="BE90" s="47">
        <f t="shared" si="66"/>
        <v>1996942.3897288409</v>
      </c>
      <c r="BF90" s="47">
        <f t="shared" si="66"/>
        <v>2068862.6692834031</v>
      </c>
      <c r="BG90" s="47">
        <f t="shared" si="66"/>
        <v>2143373.1720901788</v>
      </c>
      <c r="BH90" s="47">
        <f t="shared" si="66"/>
        <v>2220567.1855576406</v>
      </c>
      <c r="BI90" s="47">
        <f t="shared" si="66"/>
        <v>2300541.3568589361</v>
      </c>
      <c r="BJ90" s="47">
        <f t="shared" si="66"/>
        <v>2383395.8139344822</v>
      </c>
      <c r="BK90" s="47">
        <f t="shared" si="66"/>
        <v>2334924.4758688873</v>
      </c>
      <c r="BL90" s="47">
        <f t="shared" si="66"/>
        <v>2579571.4899662836</v>
      </c>
      <c r="BM90" s="47">
        <f t="shared" si="66"/>
        <v>2661386.1640747404</v>
      </c>
      <c r="BN90" s="47">
        <f t="shared" si="66"/>
        <v>2826167.4320274033</v>
      </c>
      <c r="BO90" s="47">
        <f t="shared" si="66"/>
        <v>2868441.1893309383</v>
      </c>
      <c r="BP90" s="47">
        <f t="shared" si="66"/>
        <v>2996410.4871620834</v>
      </c>
      <c r="BQ90" s="47">
        <f t="shared" si="66"/>
        <v>3078776.7952410569</v>
      </c>
      <c r="BR90" s="47">
        <f t="shared" si="66"/>
        <v>3123484.0477899476</v>
      </c>
      <c r="BS90" s="47">
        <f t="shared" ref="BS90:BZ90" si="67">BS70+BS76+BS82+BS88</f>
        <v>3290824.017424996</v>
      </c>
      <c r="BT90" s="47">
        <f t="shared" si="67"/>
        <v>2713269.3633011496</v>
      </c>
      <c r="BU90" s="47">
        <f t="shared" si="67"/>
        <v>2884574.3832804477</v>
      </c>
      <c r="BV90" s="47">
        <f t="shared" si="67"/>
        <v>2912226.6079711807</v>
      </c>
      <c r="BW90" s="47">
        <f t="shared" si="67"/>
        <v>2985518.2460303055</v>
      </c>
      <c r="BX90" s="47">
        <f t="shared" si="67"/>
        <v>3093042.2827647356</v>
      </c>
      <c r="BY90" s="47">
        <f t="shared" si="67"/>
        <v>3848717.5235737618</v>
      </c>
      <c r="BZ90" s="48">
        <f t="shared" si="67"/>
        <v>3987329.8549287762</v>
      </c>
      <c r="CA90" s="49"/>
      <c r="CB90" s="49"/>
    </row>
    <row r="91" spans="1:80" s="25" customFormat="1" ht="21" customHeight="1" x14ac:dyDescent="0.3">
      <c r="A91" s="45" t="s">
        <v>133</v>
      </c>
      <c r="B91" s="4" t="s">
        <v>96</v>
      </c>
      <c r="C91" s="36">
        <v>4.6391465031786803</v>
      </c>
      <c r="D91" s="32"/>
      <c r="E91" s="32"/>
      <c r="F91" s="36">
        <f>C91</f>
        <v>4.6391465031786803</v>
      </c>
      <c r="G91" s="36">
        <f>F91</f>
        <v>4.6391465031786803</v>
      </c>
      <c r="H91" s="36">
        <f t="shared" ref="H91:BS91" si="68">G91</f>
        <v>4.6391465031786803</v>
      </c>
      <c r="I91" s="36">
        <f t="shared" si="68"/>
        <v>4.6391465031786803</v>
      </c>
      <c r="J91" s="36">
        <f t="shared" si="68"/>
        <v>4.6391465031786803</v>
      </c>
      <c r="K91" s="36">
        <f t="shared" si="68"/>
        <v>4.6391465031786803</v>
      </c>
      <c r="L91" s="36">
        <f t="shared" si="68"/>
        <v>4.6391465031786803</v>
      </c>
      <c r="M91" s="36">
        <f t="shared" si="68"/>
        <v>4.6391465031786803</v>
      </c>
      <c r="N91" s="36">
        <f t="shared" si="68"/>
        <v>4.6391465031786803</v>
      </c>
      <c r="O91" s="36">
        <f t="shared" si="68"/>
        <v>4.6391465031786803</v>
      </c>
      <c r="P91" s="36">
        <f t="shared" si="68"/>
        <v>4.6391465031786803</v>
      </c>
      <c r="Q91" s="36">
        <f t="shared" si="68"/>
        <v>4.6391465031786803</v>
      </c>
      <c r="R91" s="36">
        <f t="shared" si="68"/>
        <v>4.6391465031786803</v>
      </c>
      <c r="S91" s="36">
        <f t="shared" si="68"/>
        <v>4.6391465031786803</v>
      </c>
      <c r="T91" s="36">
        <f t="shared" si="68"/>
        <v>4.6391465031786803</v>
      </c>
      <c r="U91" s="36">
        <f t="shared" si="68"/>
        <v>4.6391465031786803</v>
      </c>
      <c r="V91" s="36">
        <f t="shared" si="68"/>
        <v>4.6391465031786803</v>
      </c>
      <c r="W91" s="36">
        <f t="shared" si="68"/>
        <v>4.6391465031786803</v>
      </c>
      <c r="X91" s="36">
        <f t="shared" si="68"/>
        <v>4.6391465031786803</v>
      </c>
      <c r="Y91" s="36">
        <f t="shared" si="68"/>
        <v>4.6391465031786803</v>
      </c>
      <c r="Z91" s="36">
        <f t="shared" si="68"/>
        <v>4.6391465031786803</v>
      </c>
      <c r="AA91" s="36">
        <f t="shared" si="68"/>
        <v>4.6391465031786803</v>
      </c>
      <c r="AB91" s="36">
        <f t="shared" si="68"/>
        <v>4.6391465031786803</v>
      </c>
      <c r="AC91" s="36">
        <f t="shared" si="68"/>
        <v>4.6391465031786803</v>
      </c>
      <c r="AD91" s="36">
        <f t="shared" si="68"/>
        <v>4.6391465031786803</v>
      </c>
      <c r="AE91" s="36">
        <f t="shared" si="68"/>
        <v>4.6391465031786803</v>
      </c>
      <c r="AF91" s="36">
        <f t="shared" si="68"/>
        <v>4.6391465031786803</v>
      </c>
      <c r="AG91" s="36">
        <f t="shared" si="68"/>
        <v>4.6391465031786803</v>
      </c>
      <c r="AH91" s="36">
        <f t="shared" si="68"/>
        <v>4.6391465031786803</v>
      </c>
      <c r="AI91" s="36">
        <f t="shared" si="68"/>
        <v>4.6391465031786803</v>
      </c>
      <c r="AJ91" s="36">
        <f t="shared" si="68"/>
        <v>4.6391465031786803</v>
      </c>
      <c r="AK91" s="36">
        <f t="shared" si="68"/>
        <v>4.6391465031786803</v>
      </c>
      <c r="AL91" s="36">
        <f t="shared" si="68"/>
        <v>4.6391465031786803</v>
      </c>
      <c r="AM91" s="36">
        <f t="shared" si="68"/>
        <v>4.6391465031786803</v>
      </c>
      <c r="AN91" s="36">
        <f t="shared" si="68"/>
        <v>4.6391465031786803</v>
      </c>
      <c r="AO91" s="36">
        <f t="shared" si="68"/>
        <v>4.6391465031786803</v>
      </c>
      <c r="AP91" s="36">
        <f t="shared" si="68"/>
        <v>4.6391465031786803</v>
      </c>
      <c r="AQ91" s="36">
        <f t="shared" si="68"/>
        <v>4.6391465031786803</v>
      </c>
      <c r="AR91" s="36">
        <f t="shared" si="68"/>
        <v>4.6391465031786803</v>
      </c>
      <c r="AS91" s="36">
        <f t="shared" si="68"/>
        <v>4.6391465031786803</v>
      </c>
      <c r="AT91" s="36">
        <f t="shared" si="68"/>
        <v>4.6391465031786803</v>
      </c>
      <c r="AU91" s="36">
        <f t="shared" si="68"/>
        <v>4.6391465031786803</v>
      </c>
      <c r="AV91" s="36">
        <f t="shared" si="68"/>
        <v>4.6391465031786803</v>
      </c>
      <c r="AW91" s="36">
        <f t="shared" si="68"/>
        <v>4.6391465031786803</v>
      </c>
      <c r="AX91" s="36">
        <f t="shared" si="68"/>
        <v>4.6391465031786803</v>
      </c>
      <c r="AY91" s="36">
        <f t="shared" si="68"/>
        <v>4.6391465031786803</v>
      </c>
      <c r="AZ91" s="36">
        <f t="shared" si="68"/>
        <v>4.6391465031786803</v>
      </c>
      <c r="BA91" s="36">
        <f t="shared" si="68"/>
        <v>4.6391465031786803</v>
      </c>
      <c r="BB91" s="36">
        <f t="shared" si="68"/>
        <v>4.6391465031786803</v>
      </c>
      <c r="BC91" s="36">
        <f t="shared" si="68"/>
        <v>4.6391465031786803</v>
      </c>
      <c r="BD91" s="36">
        <f t="shared" si="68"/>
        <v>4.6391465031786803</v>
      </c>
      <c r="BE91" s="36">
        <f t="shared" si="68"/>
        <v>4.6391465031786803</v>
      </c>
      <c r="BF91" s="36">
        <f t="shared" si="68"/>
        <v>4.6391465031786803</v>
      </c>
      <c r="BG91" s="36">
        <f t="shared" si="68"/>
        <v>4.6391465031786803</v>
      </c>
      <c r="BH91" s="36">
        <f t="shared" si="68"/>
        <v>4.6391465031786803</v>
      </c>
      <c r="BI91" s="36">
        <f t="shared" si="68"/>
        <v>4.6391465031786803</v>
      </c>
      <c r="BJ91" s="36">
        <f t="shared" si="68"/>
        <v>4.6391465031786803</v>
      </c>
      <c r="BK91" s="36">
        <f t="shared" si="68"/>
        <v>4.6391465031786803</v>
      </c>
      <c r="BL91" s="36">
        <f t="shared" si="68"/>
        <v>4.6391465031786803</v>
      </c>
      <c r="BM91" s="36">
        <f t="shared" si="68"/>
        <v>4.6391465031786803</v>
      </c>
      <c r="BN91" s="36">
        <f t="shared" si="68"/>
        <v>4.6391465031786803</v>
      </c>
      <c r="BO91" s="36">
        <f t="shared" si="68"/>
        <v>4.6391465031786803</v>
      </c>
      <c r="BP91" s="36">
        <f t="shared" si="68"/>
        <v>4.6391465031786803</v>
      </c>
      <c r="BQ91" s="36">
        <f t="shared" si="68"/>
        <v>4.6391465031786803</v>
      </c>
      <c r="BR91" s="36">
        <f t="shared" si="68"/>
        <v>4.6391465031786803</v>
      </c>
      <c r="BS91" s="36">
        <f t="shared" si="68"/>
        <v>4.6391465031786803</v>
      </c>
      <c r="BT91" s="36">
        <f t="shared" ref="BT91:BZ91" si="69">BS91</f>
        <v>4.6391465031786803</v>
      </c>
      <c r="BU91" s="36">
        <f t="shared" si="69"/>
        <v>4.6391465031786803</v>
      </c>
      <c r="BV91" s="36">
        <f t="shared" si="69"/>
        <v>4.6391465031786803</v>
      </c>
      <c r="BW91" s="36">
        <f t="shared" si="69"/>
        <v>4.6391465031786803</v>
      </c>
      <c r="BX91" s="36">
        <f t="shared" si="69"/>
        <v>4.6391465031786803</v>
      </c>
      <c r="BY91" s="36">
        <f t="shared" si="69"/>
        <v>4.6391465031786803</v>
      </c>
      <c r="BZ91" s="37">
        <f t="shared" si="69"/>
        <v>4.6391465031786803</v>
      </c>
      <c r="CA91" s="35"/>
      <c r="CB91" s="35"/>
    </row>
    <row r="92" spans="1:80" s="50" customFormat="1" ht="36.75" customHeight="1" x14ac:dyDescent="0.3">
      <c r="A92" s="51" t="s">
        <v>109</v>
      </c>
      <c r="B92" s="45" t="s">
        <v>123</v>
      </c>
      <c r="C92" s="45"/>
      <c r="D92" s="52"/>
      <c r="E92" s="32">
        <v>21736939.067389999</v>
      </c>
      <c r="F92" s="53">
        <f>(E92*(1+(F91/100)))-F90</f>
        <v>22360354.211594202</v>
      </c>
      <c r="G92" s="53">
        <f t="shared" ref="G92:BR92" si="70">(F92*(1+(G91/100)))-G90</f>
        <v>22937571.553382449</v>
      </c>
      <c r="H92" s="53">
        <f t="shared" si="70"/>
        <v>23526471.618276946</v>
      </c>
      <c r="I92" s="53">
        <f t="shared" si="70"/>
        <v>24125576.927370876</v>
      </c>
      <c r="J92" s="53">
        <f t="shared" si="70"/>
        <v>24582678.96023006</v>
      </c>
      <c r="K92" s="53">
        <f t="shared" si="70"/>
        <v>25033858.154149178</v>
      </c>
      <c r="L92" s="53">
        <f t="shared" si="70"/>
        <v>25504947.188489512</v>
      </c>
      <c r="M92" s="53">
        <f t="shared" si="70"/>
        <v>25987121.783092722</v>
      </c>
      <c r="N92" s="53">
        <f t="shared" si="70"/>
        <v>26466417.166017111</v>
      </c>
      <c r="O92" s="53">
        <f t="shared" si="70"/>
        <v>26888854.795997702</v>
      </c>
      <c r="P92" s="53">
        <f t="shared" si="70"/>
        <v>27615267.765815753</v>
      </c>
      <c r="Q92" s="53">
        <f t="shared" si="70"/>
        <v>28382995.623787757</v>
      </c>
      <c r="R92" s="53">
        <f t="shared" si="70"/>
        <v>29167849.843033306</v>
      </c>
      <c r="S92" s="53">
        <f t="shared" si="70"/>
        <v>29826212.049879503</v>
      </c>
      <c r="T92" s="53">
        <f t="shared" si="70"/>
        <v>30727018.746614989</v>
      </c>
      <c r="U92" s="53">
        <f t="shared" si="70"/>
        <v>31652224.346864976</v>
      </c>
      <c r="V92" s="53">
        <f t="shared" si="70"/>
        <v>32653193.962605022</v>
      </c>
      <c r="W92" s="53">
        <f t="shared" si="70"/>
        <v>33683765.676479079</v>
      </c>
      <c r="X92" s="53">
        <f t="shared" si="70"/>
        <v>34796695.955697104</v>
      </c>
      <c r="Y92" s="53">
        <f t="shared" si="70"/>
        <v>35945060.34297128</v>
      </c>
      <c r="Z92" s="53">
        <f t="shared" si="70"/>
        <v>37129919.363411084</v>
      </c>
      <c r="AA92" s="53">
        <f t="shared" si="70"/>
        <v>38352361.733230412</v>
      </c>
      <c r="AB92" s="53">
        <f t="shared" si="70"/>
        <v>39613504.910959393</v>
      </c>
      <c r="AC92" s="53">
        <f t="shared" si="70"/>
        <v>40787291.892841436</v>
      </c>
      <c r="AD92" s="53">
        <f t="shared" si="70"/>
        <v>41670193.700045854</v>
      </c>
      <c r="AE92" s="53">
        <f t="shared" si="70"/>
        <v>42387873.578868605</v>
      </c>
      <c r="AF92" s="53">
        <f t="shared" si="70"/>
        <v>42915674.508532807</v>
      </c>
      <c r="AG92" s="53">
        <f t="shared" si="70"/>
        <v>42719176.405585602</v>
      </c>
      <c r="AH92" s="53">
        <f t="shared" si="70"/>
        <v>42623632.085243702</v>
      </c>
      <c r="AI92" s="53">
        <f t="shared" si="70"/>
        <v>42644490.589548863</v>
      </c>
      <c r="AJ92" s="53">
        <f t="shared" si="70"/>
        <v>43013171.598771721</v>
      </c>
      <c r="AK92" s="53">
        <f t="shared" si="70"/>
        <v>43810391.46582716</v>
      </c>
      <c r="AL92" s="53">
        <f t="shared" si="70"/>
        <v>44537452.666470766</v>
      </c>
      <c r="AM92" s="53">
        <f t="shared" si="70"/>
        <v>45246810.703445762</v>
      </c>
      <c r="AN92" s="53">
        <f t="shared" si="70"/>
        <v>45944790.202079922</v>
      </c>
      <c r="AO92" s="53">
        <f t="shared" si="70"/>
        <v>46434944.915306374</v>
      </c>
      <c r="AP92" s="53">
        <f t="shared" si="70"/>
        <v>46888727.185208395</v>
      </c>
      <c r="AQ92" s="53">
        <f t="shared" si="70"/>
        <v>47302320.730571233</v>
      </c>
      <c r="AR92" s="53">
        <f t="shared" si="70"/>
        <v>47671655.554174013</v>
      </c>
      <c r="AS92" s="53">
        <f t="shared" si="70"/>
        <v>47992393.411134429</v>
      </c>
      <c r="AT92" s="53">
        <f t="shared" si="70"/>
        <v>48797765.807353549</v>
      </c>
      <c r="AU92" s="53">
        <f t="shared" si="70"/>
        <v>49595186.185012251</v>
      </c>
      <c r="AV92" s="53">
        <f t="shared" si="70"/>
        <v>50425402.237789728</v>
      </c>
      <c r="AW92" s="53">
        <f t="shared" si="70"/>
        <v>51247465.715834387</v>
      </c>
      <c r="AX92" s="53">
        <f t="shared" si="70"/>
        <v>52053022.047816597</v>
      </c>
      <c r="AY92" s="53">
        <f t="shared" si="70"/>
        <v>52852851.960481346</v>
      </c>
      <c r="AZ92" s="53">
        <f t="shared" si="70"/>
        <v>53631623.109362304</v>
      </c>
      <c r="BA92" s="53">
        <f t="shared" si="70"/>
        <v>54386263.757834792</v>
      </c>
      <c r="BB92" s="53">
        <f t="shared" si="70"/>
        <v>55113484.222641148</v>
      </c>
      <c r="BC92" s="53">
        <f t="shared" si="70"/>
        <v>55809764.045886651</v>
      </c>
      <c r="BD92" s="53">
        <f t="shared" si="70"/>
        <v>56471338.474067137</v>
      </c>
      <c r="BE92" s="53">
        <f t="shared" si="70"/>
        <v>57094184.208456166</v>
      </c>
      <c r="BF92" s="53">
        <f t="shared" si="70"/>
        <v>57674004.38939774</v>
      </c>
      <c r="BG92" s="53">
        <f t="shared" si="70"/>
        <v>58206212.77518142</v>
      </c>
      <c r="BH92" s="53">
        <f t="shared" si="70"/>
        <v>58685917.074216343</v>
      </c>
      <c r="BI92" s="53">
        <f t="shared" si="70"/>
        <v>59107901.38716425</v>
      </c>
      <c r="BJ92" s="53">
        <f t="shared" si="70"/>
        <v>59466607.713534698</v>
      </c>
      <c r="BK92" s="53">
        <f t="shared" si="70"/>
        <v>59890426.289967231</v>
      </c>
      <c r="BL92" s="53">
        <f t="shared" si="70"/>
        <v>60089259.416970767</v>
      </c>
      <c r="BM92" s="53">
        <f t="shared" si="70"/>
        <v>60215502.029924385</v>
      </c>
      <c r="BN92" s="53">
        <f t="shared" si="70"/>
        <v>60182819.954689696</v>
      </c>
      <c r="BO92" s="53">
        <f t="shared" si="70"/>
        <v>60106347.952801064</v>
      </c>
      <c r="BP92" s="53">
        <f t="shared" si="70"/>
        <v>59898359.004879758</v>
      </c>
      <c r="BQ92" s="53">
        <f t="shared" si="70"/>
        <v>59598354.836874984</v>
      </c>
      <c r="BR92" s="53">
        <f t="shared" si="70"/>
        <v>59239725.783451937</v>
      </c>
      <c r="BS92" s="53">
        <f t="shared" ref="BS92:BZ92" si="71">(BR92*(1+(BS91/100)))-BS90</f>
        <v>58697119.433202587</v>
      </c>
      <c r="BT92" s="53">
        <f t="shared" si="71"/>
        <v>58706895.433553465</v>
      </c>
      <c r="BU92" s="53">
        <f t="shared" si="71"/>
        <v>58545819.936903469</v>
      </c>
      <c r="BV92" s="53">
        <f t="shared" si="71"/>
        <v>58349619.687292427</v>
      </c>
      <c r="BW92" s="53">
        <f t="shared" si="71"/>
        <v>58071025.782603197</v>
      </c>
      <c r="BX92" s="53">
        <f t="shared" si="71"/>
        <v>57671983.461792082</v>
      </c>
      <c r="BY92" s="53">
        <f t="shared" si="71"/>
        <v>56498753.742299825</v>
      </c>
      <c r="BZ92" s="54">
        <f t="shared" si="71"/>
        <v>55132483.845946476</v>
      </c>
      <c r="CA92" s="55"/>
      <c r="CB92" s="55"/>
    </row>
    <row r="93" spans="1:80" ht="35.4" customHeight="1" x14ac:dyDescent="0.3">
      <c r="A93" s="15" t="s">
        <v>138</v>
      </c>
    </row>
    <row r="94" spans="1:80" s="25" customFormat="1" ht="56.4" customHeight="1" x14ac:dyDescent="0.3">
      <c r="A94" s="24" t="s">
        <v>136</v>
      </c>
      <c r="B94" s="11"/>
    </row>
    <row r="95" spans="1:80" s="25" customFormat="1" ht="51" customHeight="1" x14ac:dyDescent="0.3">
      <c r="A95" s="26"/>
      <c r="B95" s="26"/>
      <c r="C95" s="26"/>
      <c r="D95" s="26" t="s">
        <v>119</v>
      </c>
      <c r="E95" s="26" t="s">
        <v>120</v>
      </c>
      <c r="F95" s="27">
        <v>45291</v>
      </c>
      <c r="G95" s="27">
        <v>45657</v>
      </c>
      <c r="H95" s="27">
        <v>46022</v>
      </c>
      <c r="I95" s="27">
        <v>46387</v>
      </c>
      <c r="J95" s="27">
        <v>46752</v>
      </c>
      <c r="K95" s="27">
        <v>47118</v>
      </c>
      <c r="L95" s="27">
        <v>47483</v>
      </c>
      <c r="M95" s="27">
        <v>47848</v>
      </c>
      <c r="N95" s="27">
        <v>48213</v>
      </c>
      <c r="O95" s="27">
        <v>48579</v>
      </c>
      <c r="P95" s="27">
        <v>48944</v>
      </c>
      <c r="Q95" s="27">
        <v>49309</v>
      </c>
      <c r="R95" s="27">
        <v>49674</v>
      </c>
      <c r="S95" s="27">
        <v>50040</v>
      </c>
      <c r="T95" s="27">
        <v>50405</v>
      </c>
      <c r="U95" s="27">
        <v>50770</v>
      </c>
      <c r="V95" s="27">
        <v>51135</v>
      </c>
      <c r="W95" s="27">
        <v>51501</v>
      </c>
      <c r="X95" s="27">
        <v>51866</v>
      </c>
      <c r="Y95" s="27">
        <v>52231</v>
      </c>
      <c r="Z95" s="27">
        <v>52596</v>
      </c>
      <c r="AA95" s="27">
        <v>52962</v>
      </c>
      <c r="AB95" s="27">
        <v>53327</v>
      </c>
      <c r="AC95" s="27">
        <v>53692</v>
      </c>
      <c r="AD95" s="27">
        <v>54057</v>
      </c>
      <c r="AE95" s="27">
        <v>54423</v>
      </c>
      <c r="AF95" s="27">
        <v>54788</v>
      </c>
      <c r="AG95" s="27">
        <v>55153</v>
      </c>
      <c r="AH95" s="27">
        <v>55518</v>
      </c>
      <c r="AI95" s="27">
        <v>55884</v>
      </c>
      <c r="AJ95" s="27">
        <v>56249</v>
      </c>
      <c r="AK95" s="27">
        <v>56614</v>
      </c>
      <c r="AL95" s="27">
        <v>56979</v>
      </c>
      <c r="AM95" s="27">
        <v>57345</v>
      </c>
      <c r="AN95" s="27">
        <v>57710</v>
      </c>
      <c r="AO95" s="27">
        <v>58075</v>
      </c>
      <c r="AP95" s="27">
        <v>58440</v>
      </c>
      <c r="AQ95" s="27">
        <v>58806</v>
      </c>
      <c r="AR95" s="27">
        <v>59171</v>
      </c>
      <c r="AS95" s="27">
        <v>59536</v>
      </c>
      <c r="AT95" s="27">
        <v>59901</v>
      </c>
      <c r="AU95" s="27">
        <v>60267</v>
      </c>
      <c r="AV95" s="27">
        <v>60632</v>
      </c>
      <c r="AW95" s="27">
        <v>60997</v>
      </c>
      <c r="AX95" s="27">
        <v>61362</v>
      </c>
      <c r="AY95" s="27">
        <v>61728</v>
      </c>
      <c r="AZ95" s="27">
        <v>62093</v>
      </c>
      <c r="BA95" s="27">
        <v>62458</v>
      </c>
      <c r="BB95" s="27">
        <v>62823</v>
      </c>
      <c r="BC95" s="27">
        <v>63189</v>
      </c>
      <c r="BD95" s="27">
        <v>63554</v>
      </c>
      <c r="BE95" s="27">
        <v>63919</v>
      </c>
      <c r="BF95" s="27">
        <v>64284</v>
      </c>
      <c r="BG95" s="27">
        <v>64650</v>
      </c>
      <c r="BH95" s="27">
        <v>65015</v>
      </c>
      <c r="BI95" s="27">
        <v>65380</v>
      </c>
      <c r="BJ95" s="27">
        <v>65745</v>
      </c>
      <c r="BK95" s="27">
        <v>66111</v>
      </c>
      <c r="BL95" s="27">
        <v>66476</v>
      </c>
      <c r="BM95" s="27">
        <v>66841</v>
      </c>
      <c r="BN95" s="27">
        <v>67206</v>
      </c>
      <c r="BO95" s="27">
        <v>67572</v>
      </c>
      <c r="BP95" s="27">
        <v>67937</v>
      </c>
      <c r="BQ95" s="27">
        <v>68302</v>
      </c>
      <c r="BR95" s="27">
        <v>68667</v>
      </c>
      <c r="BS95" s="27">
        <v>69033</v>
      </c>
      <c r="BT95" s="27">
        <v>69398</v>
      </c>
      <c r="BU95" s="27">
        <v>69763</v>
      </c>
      <c r="BV95" s="27">
        <v>70128</v>
      </c>
      <c r="BW95" s="27">
        <v>70494</v>
      </c>
      <c r="BX95" s="27">
        <v>70859</v>
      </c>
      <c r="BY95" s="27">
        <v>71224</v>
      </c>
      <c r="BZ95" s="28">
        <v>71589</v>
      </c>
      <c r="CA95" s="29"/>
      <c r="CB95" s="29"/>
    </row>
    <row r="96" spans="1:80" s="25" customFormat="1" ht="21" customHeight="1" x14ac:dyDescent="0.3">
      <c r="A96" s="4"/>
      <c r="B96" s="7" t="s">
        <v>121</v>
      </c>
      <c r="C96" s="4"/>
      <c r="F96" s="4">
        <v>9</v>
      </c>
      <c r="G96" s="4">
        <v>10</v>
      </c>
      <c r="H96" s="4">
        <v>11</v>
      </c>
      <c r="I96" s="4">
        <v>12</v>
      </c>
      <c r="J96" s="4">
        <v>13</v>
      </c>
      <c r="K96" s="4">
        <v>14</v>
      </c>
      <c r="L96" s="4">
        <v>15</v>
      </c>
      <c r="M96" s="4">
        <v>16</v>
      </c>
      <c r="N96" s="4">
        <v>17</v>
      </c>
      <c r="O96" s="4">
        <v>18</v>
      </c>
      <c r="P96" s="4">
        <v>19</v>
      </c>
      <c r="Q96" s="4">
        <v>20</v>
      </c>
      <c r="R96" s="4">
        <v>21</v>
      </c>
      <c r="S96" s="4">
        <v>22</v>
      </c>
      <c r="T96" s="4">
        <v>23</v>
      </c>
      <c r="U96" s="4">
        <v>24</v>
      </c>
      <c r="V96" s="4">
        <v>25</v>
      </c>
      <c r="W96" s="4">
        <v>26</v>
      </c>
      <c r="X96" s="4">
        <v>27</v>
      </c>
      <c r="Y96" s="4">
        <v>28</v>
      </c>
      <c r="Z96" s="4">
        <v>29</v>
      </c>
      <c r="AA96" s="4">
        <v>30</v>
      </c>
      <c r="AB96" s="4">
        <v>31</v>
      </c>
      <c r="AC96" s="4">
        <v>32</v>
      </c>
      <c r="AD96" s="4">
        <v>33</v>
      </c>
      <c r="AE96" s="4">
        <v>34</v>
      </c>
      <c r="AF96" s="4">
        <v>35</v>
      </c>
      <c r="AG96" s="4">
        <v>36</v>
      </c>
      <c r="AH96" s="4">
        <v>37</v>
      </c>
      <c r="AI96" s="4">
        <v>38</v>
      </c>
      <c r="AJ96" s="4">
        <v>39</v>
      </c>
      <c r="AK96" s="4">
        <v>40</v>
      </c>
      <c r="AL96" s="4">
        <v>41</v>
      </c>
      <c r="AM96" s="4">
        <v>42</v>
      </c>
      <c r="AN96" s="4">
        <v>43</v>
      </c>
      <c r="AO96" s="4">
        <v>44</v>
      </c>
      <c r="AP96" s="4">
        <v>45</v>
      </c>
      <c r="AQ96" s="4">
        <v>46</v>
      </c>
      <c r="AR96" s="4">
        <v>47</v>
      </c>
      <c r="AS96" s="4">
        <v>48</v>
      </c>
      <c r="AT96" s="4">
        <v>49</v>
      </c>
      <c r="AU96" s="4">
        <v>50</v>
      </c>
      <c r="AV96" s="4">
        <v>51</v>
      </c>
      <c r="AW96" s="4">
        <v>52</v>
      </c>
      <c r="AX96" s="4">
        <v>53</v>
      </c>
      <c r="AY96" s="4">
        <v>54</v>
      </c>
      <c r="AZ96" s="4">
        <v>55</v>
      </c>
      <c r="BA96" s="4">
        <v>56</v>
      </c>
      <c r="BB96" s="4">
        <v>57</v>
      </c>
      <c r="BC96" s="4">
        <v>58</v>
      </c>
      <c r="BD96" s="4">
        <v>59</v>
      </c>
      <c r="BE96" s="4">
        <v>60</v>
      </c>
      <c r="BF96" s="4">
        <v>61</v>
      </c>
      <c r="BG96" s="4">
        <v>62</v>
      </c>
      <c r="BH96" s="4">
        <v>63</v>
      </c>
      <c r="BI96" s="4">
        <v>64</v>
      </c>
      <c r="BJ96" s="4">
        <v>65</v>
      </c>
      <c r="BK96" s="4">
        <v>66</v>
      </c>
      <c r="BL96" s="4">
        <v>67</v>
      </c>
      <c r="BM96" s="4">
        <v>68</v>
      </c>
      <c r="BN96" s="4">
        <v>69</v>
      </c>
      <c r="BO96" s="4">
        <v>70</v>
      </c>
      <c r="BP96" s="4">
        <v>71</v>
      </c>
      <c r="BQ96" s="4">
        <v>72</v>
      </c>
      <c r="BR96" s="4">
        <v>73</v>
      </c>
      <c r="BS96" s="4">
        <v>74</v>
      </c>
      <c r="BT96" s="4">
        <v>75</v>
      </c>
      <c r="BU96" s="4">
        <v>76</v>
      </c>
      <c r="BV96" s="4">
        <v>77</v>
      </c>
      <c r="BW96" s="4">
        <v>78</v>
      </c>
      <c r="BX96" s="4">
        <v>79</v>
      </c>
      <c r="BY96" s="4">
        <v>80</v>
      </c>
      <c r="BZ96" s="30">
        <v>81</v>
      </c>
      <c r="CA96" s="1"/>
      <c r="CB96" s="1"/>
    </row>
    <row r="97" spans="1:80" s="25" customFormat="1" ht="25.5" customHeight="1" x14ac:dyDescent="0.3">
      <c r="A97" s="31" t="s">
        <v>122</v>
      </c>
      <c r="B97" s="7" t="s">
        <v>123</v>
      </c>
      <c r="C97" s="4" t="s">
        <v>124</v>
      </c>
      <c r="D97" s="32">
        <f>SUM(F97:CB97)</f>
        <v>4546000</v>
      </c>
      <c r="E97" s="32"/>
      <c r="F97" s="8">
        <v>0</v>
      </c>
      <c r="G97" s="8">
        <v>0</v>
      </c>
      <c r="H97" s="8">
        <v>0</v>
      </c>
      <c r="I97" s="8">
        <v>0</v>
      </c>
      <c r="J97" s="8">
        <v>92000</v>
      </c>
      <c r="K97" s="8">
        <v>91000</v>
      </c>
      <c r="L97" s="8">
        <v>94000</v>
      </c>
      <c r="M97" s="8">
        <v>89000</v>
      </c>
      <c r="N97" s="8">
        <v>87000</v>
      </c>
      <c r="O97" s="8">
        <v>85000</v>
      </c>
      <c r="P97" s="8">
        <v>85000</v>
      </c>
      <c r="Q97" s="8">
        <v>83000</v>
      </c>
      <c r="R97" s="8">
        <v>86000</v>
      </c>
      <c r="S97" s="8">
        <v>84000</v>
      </c>
      <c r="T97" s="8">
        <v>85000</v>
      </c>
      <c r="U97" s="8">
        <v>85000</v>
      </c>
      <c r="V97" s="8">
        <v>86000</v>
      </c>
      <c r="W97" s="8">
        <v>86000</v>
      </c>
      <c r="X97" s="8">
        <v>86000</v>
      </c>
      <c r="Y97" s="8">
        <v>86000</v>
      </c>
      <c r="Z97" s="8">
        <v>86000</v>
      </c>
      <c r="AA97" s="8">
        <v>86000</v>
      </c>
      <c r="AB97" s="8">
        <v>86000</v>
      </c>
      <c r="AC97" s="8">
        <v>86000</v>
      </c>
      <c r="AD97" s="8">
        <v>86000</v>
      </c>
      <c r="AE97" s="8">
        <v>86000</v>
      </c>
      <c r="AF97" s="8">
        <v>78000</v>
      </c>
      <c r="AG97" s="8">
        <v>78000</v>
      </c>
      <c r="AH97" s="8">
        <v>78000</v>
      </c>
      <c r="AI97" s="8">
        <v>78000</v>
      </c>
      <c r="AJ97" s="8">
        <v>78000</v>
      </c>
      <c r="AK97" s="8">
        <v>76000</v>
      </c>
      <c r="AL97" s="8">
        <v>71000</v>
      </c>
      <c r="AM97" s="8">
        <v>71000</v>
      </c>
      <c r="AN97" s="8">
        <v>71000</v>
      </c>
      <c r="AO97" s="8">
        <v>71000</v>
      </c>
      <c r="AP97" s="8">
        <v>71000</v>
      </c>
      <c r="AQ97" s="8">
        <v>71000</v>
      </c>
      <c r="AR97" s="8">
        <v>71000</v>
      </c>
      <c r="AS97" s="8">
        <v>71000</v>
      </c>
      <c r="AT97" s="8">
        <v>68000</v>
      </c>
      <c r="AU97" s="8">
        <v>68000</v>
      </c>
      <c r="AV97" s="8">
        <v>60000</v>
      </c>
      <c r="AW97" s="8">
        <v>60000</v>
      </c>
      <c r="AX97" s="8">
        <v>60000</v>
      </c>
      <c r="AY97" s="8">
        <v>60000</v>
      </c>
      <c r="AZ97" s="8">
        <v>60000</v>
      </c>
      <c r="BA97" s="8">
        <v>60000</v>
      </c>
      <c r="BB97" s="8">
        <v>60000</v>
      </c>
      <c r="BC97" s="8">
        <v>60000</v>
      </c>
      <c r="BD97" s="8">
        <v>60000</v>
      </c>
      <c r="BE97" s="8">
        <v>60000</v>
      </c>
      <c r="BF97" s="8">
        <v>60000</v>
      </c>
      <c r="BG97" s="8">
        <v>60000</v>
      </c>
      <c r="BH97" s="8">
        <v>60000</v>
      </c>
      <c r="BI97" s="8">
        <v>60000</v>
      </c>
      <c r="BJ97" s="8">
        <v>60000</v>
      </c>
      <c r="BK97" s="8">
        <v>60000</v>
      </c>
      <c r="BL97" s="8">
        <v>60000</v>
      </c>
      <c r="BM97" s="8">
        <v>60000</v>
      </c>
      <c r="BN97" s="8">
        <v>60000</v>
      </c>
      <c r="BO97" s="8">
        <v>60000</v>
      </c>
      <c r="BP97" s="8">
        <v>60000</v>
      </c>
      <c r="BQ97" s="8">
        <v>60000</v>
      </c>
      <c r="BR97" s="8">
        <v>60000</v>
      </c>
      <c r="BS97" s="8">
        <v>60000</v>
      </c>
      <c r="BT97" s="8">
        <v>15000</v>
      </c>
      <c r="BU97" s="8">
        <v>15000</v>
      </c>
      <c r="BV97" s="8">
        <v>0</v>
      </c>
      <c r="BW97" s="8">
        <v>0</v>
      </c>
      <c r="BX97" s="8">
        <v>0</v>
      </c>
      <c r="BY97" s="8">
        <v>0</v>
      </c>
      <c r="BZ97" s="33">
        <v>0</v>
      </c>
      <c r="CA97" s="34"/>
      <c r="CB97" s="35"/>
    </row>
    <row r="98" spans="1:80" s="25" customFormat="1" ht="21" customHeight="1" x14ac:dyDescent="0.3">
      <c r="A98" s="4" t="s">
        <v>125</v>
      </c>
      <c r="B98" s="4" t="s">
        <v>96</v>
      </c>
      <c r="C98" s="36">
        <v>1.6</v>
      </c>
      <c r="D98" s="32"/>
      <c r="E98" s="32"/>
      <c r="F98" s="36">
        <f>C98</f>
        <v>1.6</v>
      </c>
      <c r="G98" s="36">
        <f>F98</f>
        <v>1.6</v>
      </c>
      <c r="H98" s="36">
        <f t="shared" ref="H98:BS98" si="72">G98</f>
        <v>1.6</v>
      </c>
      <c r="I98" s="36">
        <f t="shared" si="72"/>
        <v>1.6</v>
      </c>
      <c r="J98" s="36">
        <f t="shared" si="72"/>
        <v>1.6</v>
      </c>
      <c r="K98" s="36">
        <f t="shared" si="72"/>
        <v>1.6</v>
      </c>
      <c r="L98" s="36">
        <f t="shared" si="72"/>
        <v>1.6</v>
      </c>
      <c r="M98" s="36">
        <f t="shared" si="72"/>
        <v>1.6</v>
      </c>
      <c r="N98" s="36">
        <f t="shared" si="72"/>
        <v>1.6</v>
      </c>
      <c r="O98" s="36">
        <f t="shared" si="72"/>
        <v>1.6</v>
      </c>
      <c r="P98" s="36">
        <f t="shared" si="72"/>
        <v>1.6</v>
      </c>
      <c r="Q98" s="36">
        <f t="shared" si="72"/>
        <v>1.6</v>
      </c>
      <c r="R98" s="36">
        <f t="shared" si="72"/>
        <v>1.6</v>
      </c>
      <c r="S98" s="36">
        <f t="shared" si="72"/>
        <v>1.6</v>
      </c>
      <c r="T98" s="36">
        <f t="shared" si="72"/>
        <v>1.6</v>
      </c>
      <c r="U98" s="36">
        <f t="shared" si="72"/>
        <v>1.6</v>
      </c>
      <c r="V98" s="36">
        <f t="shared" si="72"/>
        <v>1.6</v>
      </c>
      <c r="W98" s="36">
        <f t="shared" si="72"/>
        <v>1.6</v>
      </c>
      <c r="X98" s="36">
        <f t="shared" si="72"/>
        <v>1.6</v>
      </c>
      <c r="Y98" s="36">
        <f t="shared" si="72"/>
        <v>1.6</v>
      </c>
      <c r="Z98" s="36">
        <f t="shared" si="72"/>
        <v>1.6</v>
      </c>
      <c r="AA98" s="36">
        <f t="shared" si="72"/>
        <v>1.6</v>
      </c>
      <c r="AB98" s="36">
        <f t="shared" si="72"/>
        <v>1.6</v>
      </c>
      <c r="AC98" s="36">
        <f t="shared" si="72"/>
        <v>1.6</v>
      </c>
      <c r="AD98" s="36">
        <f t="shared" si="72"/>
        <v>1.6</v>
      </c>
      <c r="AE98" s="36">
        <f t="shared" si="72"/>
        <v>1.6</v>
      </c>
      <c r="AF98" s="36">
        <f t="shared" si="72"/>
        <v>1.6</v>
      </c>
      <c r="AG98" s="36">
        <f t="shared" si="72"/>
        <v>1.6</v>
      </c>
      <c r="AH98" s="36">
        <f t="shared" si="72"/>
        <v>1.6</v>
      </c>
      <c r="AI98" s="36">
        <f t="shared" si="72"/>
        <v>1.6</v>
      </c>
      <c r="AJ98" s="36">
        <f t="shared" si="72"/>
        <v>1.6</v>
      </c>
      <c r="AK98" s="36">
        <f t="shared" si="72"/>
        <v>1.6</v>
      </c>
      <c r="AL98" s="36">
        <f t="shared" si="72"/>
        <v>1.6</v>
      </c>
      <c r="AM98" s="36">
        <f t="shared" si="72"/>
        <v>1.6</v>
      </c>
      <c r="AN98" s="36">
        <f t="shared" si="72"/>
        <v>1.6</v>
      </c>
      <c r="AO98" s="36">
        <f t="shared" si="72"/>
        <v>1.6</v>
      </c>
      <c r="AP98" s="36">
        <f t="shared" si="72"/>
        <v>1.6</v>
      </c>
      <c r="AQ98" s="36">
        <f t="shared" si="72"/>
        <v>1.6</v>
      </c>
      <c r="AR98" s="36">
        <f t="shared" si="72"/>
        <v>1.6</v>
      </c>
      <c r="AS98" s="36">
        <f t="shared" si="72"/>
        <v>1.6</v>
      </c>
      <c r="AT98" s="36">
        <f t="shared" si="72"/>
        <v>1.6</v>
      </c>
      <c r="AU98" s="36">
        <f t="shared" si="72"/>
        <v>1.6</v>
      </c>
      <c r="AV98" s="36">
        <f t="shared" si="72"/>
        <v>1.6</v>
      </c>
      <c r="AW98" s="36">
        <f t="shared" si="72"/>
        <v>1.6</v>
      </c>
      <c r="AX98" s="36">
        <f t="shared" si="72"/>
        <v>1.6</v>
      </c>
      <c r="AY98" s="36">
        <f t="shared" si="72"/>
        <v>1.6</v>
      </c>
      <c r="AZ98" s="36">
        <f t="shared" si="72"/>
        <v>1.6</v>
      </c>
      <c r="BA98" s="36">
        <f t="shared" si="72"/>
        <v>1.6</v>
      </c>
      <c r="BB98" s="36">
        <f t="shared" si="72"/>
        <v>1.6</v>
      </c>
      <c r="BC98" s="36">
        <f t="shared" si="72"/>
        <v>1.6</v>
      </c>
      <c r="BD98" s="36">
        <f t="shared" si="72"/>
        <v>1.6</v>
      </c>
      <c r="BE98" s="36">
        <f t="shared" si="72"/>
        <v>1.6</v>
      </c>
      <c r="BF98" s="36">
        <f t="shared" si="72"/>
        <v>1.6</v>
      </c>
      <c r="BG98" s="36">
        <f t="shared" si="72"/>
        <v>1.6</v>
      </c>
      <c r="BH98" s="36">
        <f t="shared" si="72"/>
        <v>1.6</v>
      </c>
      <c r="BI98" s="36">
        <f t="shared" si="72"/>
        <v>1.6</v>
      </c>
      <c r="BJ98" s="36">
        <f t="shared" si="72"/>
        <v>1.6</v>
      </c>
      <c r="BK98" s="36">
        <f t="shared" si="72"/>
        <v>1.6</v>
      </c>
      <c r="BL98" s="36">
        <f t="shared" si="72"/>
        <v>1.6</v>
      </c>
      <c r="BM98" s="36">
        <f t="shared" si="72"/>
        <v>1.6</v>
      </c>
      <c r="BN98" s="36">
        <f t="shared" si="72"/>
        <v>1.6</v>
      </c>
      <c r="BO98" s="36">
        <f t="shared" si="72"/>
        <v>1.6</v>
      </c>
      <c r="BP98" s="36">
        <f t="shared" si="72"/>
        <v>1.6</v>
      </c>
      <c r="BQ98" s="36">
        <f t="shared" si="72"/>
        <v>1.6</v>
      </c>
      <c r="BR98" s="36">
        <f t="shared" si="72"/>
        <v>1.6</v>
      </c>
      <c r="BS98" s="36">
        <f t="shared" si="72"/>
        <v>1.6</v>
      </c>
      <c r="BT98" s="36">
        <f t="shared" ref="BT98:BZ98" si="73">BS98</f>
        <v>1.6</v>
      </c>
      <c r="BU98" s="36">
        <f t="shared" si="73"/>
        <v>1.6</v>
      </c>
      <c r="BV98" s="36">
        <f t="shared" si="73"/>
        <v>1.6</v>
      </c>
      <c r="BW98" s="36">
        <f t="shared" si="73"/>
        <v>1.6</v>
      </c>
      <c r="BX98" s="36">
        <f t="shared" si="73"/>
        <v>1.6</v>
      </c>
      <c r="BY98" s="36">
        <f t="shared" si="73"/>
        <v>1.6</v>
      </c>
      <c r="BZ98" s="37">
        <f t="shared" si="73"/>
        <v>1.6</v>
      </c>
      <c r="CA98" s="35"/>
      <c r="CB98" s="35"/>
    </row>
    <row r="99" spans="1:80" s="25" customFormat="1" ht="21" customHeight="1" x14ac:dyDescent="0.3">
      <c r="A99" s="4" t="s">
        <v>98</v>
      </c>
      <c r="B99" s="7" t="s">
        <v>123</v>
      </c>
      <c r="C99" s="4" t="s">
        <v>126</v>
      </c>
      <c r="D99" s="32">
        <f>SUM(F99:CB99)</f>
        <v>9079684.2721316144</v>
      </c>
      <c r="E99" s="32"/>
      <c r="F99" s="8">
        <v>0</v>
      </c>
      <c r="G99" s="8">
        <v>0</v>
      </c>
      <c r="H99" s="8">
        <v>0</v>
      </c>
      <c r="I99" s="8">
        <v>0</v>
      </c>
      <c r="J99" s="8">
        <f>J97*POWER((1+(J98/100)),J96)</f>
        <v>113085.26775721691</v>
      </c>
      <c r="K99" s="8">
        <f t="shared" ref="K99:BV99" si="74">K97*POWER((1+(K98/100)),K96)</f>
        <v>113645.77734523093</v>
      </c>
      <c r="L99" s="8">
        <f t="shared" si="74"/>
        <v>119270.6188964718</v>
      </c>
      <c r="M99" s="8">
        <f t="shared" si="74"/>
        <v>114733.26003292092</v>
      </c>
      <c r="N99" s="8">
        <f t="shared" si="74"/>
        <v>113949.46427898816</v>
      </c>
      <c r="O99" s="8">
        <f t="shared" si="74"/>
        <v>113111.21534636112</v>
      </c>
      <c r="P99" s="8">
        <f t="shared" si="74"/>
        <v>114920.99479190289</v>
      </c>
      <c r="Q99" s="8">
        <f t="shared" si="74"/>
        <v>114012.44292719515</v>
      </c>
      <c r="R99" s="8">
        <f t="shared" si="74"/>
        <v>120023.50859285065</v>
      </c>
      <c r="S99" s="8">
        <f t="shared" si="74"/>
        <v>119107.98043428193</v>
      </c>
      <c r="T99" s="8">
        <f t="shared" si="74"/>
        <v>122454.34750362605</v>
      </c>
      <c r="U99" s="8">
        <f t="shared" si="74"/>
        <v>124413.61706368407</v>
      </c>
      <c r="V99" s="8">
        <f t="shared" si="74"/>
        <v>127891.34358301718</v>
      </c>
      <c r="W99" s="8">
        <f t="shared" si="74"/>
        <v>129937.60508034546</v>
      </c>
      <c r="X99" s="8">
        <f t="shared" si="74"/>
        <v>132016.60676163094</v>
      </c>
      <c r="Y99" s="8">
        <f t="shared" si="74"/>
        <v>134128.87246981708</v>
      </c>
      <c r="Z99" s="8">
        <f t="shared" si="74"/>
        <v>136274.93442933416</v>
      </c>
      <c r="AA99" s="8">
        <f t="shared" si="74"/>
        <v>138455.33338020349</v>
      </c>
      <c r="AB99" s="8">
        <f t="shared" si="74"/>
        <v>140670.61871428674</v>
      </c>
      <c r="AC99" s="8">
        <f t="shared" si="74"/>
        <v>142921.34861371532</v>
      </c>
      <c r="AD99" s="8">
        <f t="shared" si="74"/>
        <v>145208.09019153478</v>
      </c>
      <c r="AE99" s="8">
        <f t="shared" si="74"/>
        <v>147531.41963459933</v>
      </c>
      <c r="AF99" s="8">
        <f t="shared" si="74"/>
        <v>135948.48771165963</v>
      </c>
      <c r="AG99" s="8">
        <f t="shared" si="74"/>
        <v>138123.66351504618</v>
      </c>
      <c r="AH99" s="8">
        <f t="shared" si="74"/>
        <v>140333.64213128694</v>
      </c>
      <c r="AI99" s="8">
        <f t="shared" si="74"/>
        <v>142578.9804053875</v>
      </c>
      <c r="AJ99" s="8">
        <f t="shared" si="74"/>
        <v>144860.24409187373</v>
      </c>
      <c r="AK99" s="8">
        <f t="shared" si="74"/>
        <v>143404.21292048873</v>
      </c>
      <c r="AL99" s="8">
        <f t="shared" si="74"/>
        <v>136113.24083200496</v>
      </c>
      <c r="AM99" s="8">
        <f t="shared" si="74"/>
        <v>138291.05268531703</v>
      </c>
      <c r="AN99" s="8">
        <f t="shared" si="74"/>
        <v>140503.70952828211</v>
      </c>
      <c r="AO99" s="8">
        <f t="shared" si="74"/>
        <v>142751.7688807346</v>
      </c>
      <c r="AP99" s="8">
        <f t="shared" si="74"/>
        <v>145035.79718282638</v>
      </c>
      <c r="AQ99" s="8">
        <f t="shared" si="74"/>
        <v>147356.36993775159</v>
      </c>
      <c r="AR99" s="8">
        <f t="shared" si="74"/>
        <v>149714.07185675562</v>
      </c>
      <c r="AS99" s="8">
        <f t="shared" si="74"/>
        <v>152109.4970064637</v>
      </c>
      <c r="AT99" s="8">
        <f t="shared" si="74"/>
        <v>148013.25252369809</v>
      </c>
      <c r="AU99" s="8">
        <f t="shared" si="74"/>
        <v>150381.46456407727</v>
      </c>
      <c r="AV99" s="8">
        <f t="shared" si="74"/>
        <v>134812.55999744337</v>
      </c>
      <c r="AW99" s="8">
        <f t="shared" si="74"/>
        <v>136969.56095740249</v>
      </c>
      <c r="AX99" s="8">
        <f t="shared" si="74"/>
        <v>139161.0739327209</v>
      </c>
      <c r="AY99" s="8">
        <f t="shared" si="74"/>
        <v>141387.65111564446</v>
      </c>
      <c r="AZ99" s="8">
        <f t="shared" si="74"/>
        <v>143649.85353349478</v>
      </c>
      <c r="BA99" s="8">
        <f t="shared" si="74"/>
        <v>145948.25119003069</v>
      </c>
      <c r="BB99" s="8">
        <f t="shared" si="74"/>
        <v>148283.42320907119</v>
      </c>
      <c r="BC99" s="8">
        <f t="shared" si="74"/>
        <v>150655.95798041634</v>
      </c>
      <c r="BD99" s="8">
        <f t="shared" si="74"/>
        <v>153066.45330810297</v>
      </c>
      <c r="BE99" s="8">
        <f t="shared" si="74"/>
        <v>155515.51656103265</v>
      </c>
      <c r="BF99" s="8">
        <f t="shared" si="74"/>
        <v>158003.7648260092</v>
      </c>
      <c r="BG99" s="8">
        <f t="shared" si="74"/>
        <v>160531.82506322532</v>
      </c>
      <c r="BH99" s="8">
        <f t="shared" si="74"/>
        <v>163100.33426423691</v>
      </c>
      <c r="BI99" s="8">
        <f t="shared" si="74"/>
        <v>165709.93961246469</v>
      </c>
      <c r="BJ99" s="8">
        <f t="shared" si="74"/>
        <v>168361.29864626413</v>
      </c>
      <c r="BK99" s="8">
        <f t="shared" si="74"/>
        <v>171055.07942460437</v>
      </c>
      <c r="BL99" s="8">
        <f t="shared" si="74"/>
        <v>173791.96069539801</v>
      </c>
      <c r="BM99" s="8">
        <f t="shared" si="74"/>
        <v>176572.63206652441</v>
      </c>
      <c r="BN99" s="8">
        <f t="shared" si="74"/>
        <v>179397.79417958882</v>
      </c>
      <c r="BO99" s="8">
        <f t="shared" si="74"/>
        <v>182268.15888646222</v>
      </c>
      <c r="BP99" s="8">
        <f t="shared" si="74"/>
        <v>185184.44942864563</v>
      </c>
      <c r="BQ99" s="8">
        <f t="shared" si="74"/>
        <v>188147.40061950395</v>
      </c>
      <c r="BR99" s="8">
        <f t="shared" si="74"/>
        <v>191157.75902941602</v>
      </c>
      <c r="BS99" s="8">
        <f t="shared" si="74"/>
        <v>194216.28317388668</v>
      </c>
      <c r="BT99" s="8">
        <f t="shared" si="74"/>
        <v>49330.935926167214</v>
      </c>
      <c r="BU99" s="8">
        <f t="shared" si="74"/>
        <v>50120.230900985895</v>
      </c>
      <c r="BV99" s="8">
        <f t="shared" si="74"/>
        <v>0</v>
      </c>
      <c r="BW99" s="8">
        <f t="shared" ref="BW99:BZ99" si="75">BW97*POWER((1+(BW98/100)),BW96)</f>
        <v>0</v>
      </c>
      <c r="BX99" s="8">
        <f t="shared" si="75"/>
        <v>0</v>
      </c>
      <c r="BY99" s="8">
        <f t="shared" si="75"/>
        <v>0</v>
      </c>
      <c r="BZ99" s="33">
        <f t="shared" si="75"/>
        <v>0</v>
      </c>
      <c r="CA99" s="34"/>
      <c r="CB99" s="34"/>
    </row>
    <row r="100" spans="1:80" s="25" customFormat="1" ht="36" customHeight="1" x14ac:dyDescent="0.3">
      <c r="A100" s="4" t="s">
        <v>127</v>
      </c>
      <c r="B100" s="4" t="s">
        <v>96</v>
      </c>
      <c r="C100" s="36">
        <v>1.97</v>
      </c>
      <c r="D100" s="32"/>
      <c r="E100" s="32"/>
      <c r="F100" s="36">
        <f>C100</f>
        <v>1.97</v>
      </c>
      <c r="G100" s="36">
        <f>F100</f>
        <v>1.97</v>
      </c>
      <c r="H100" s="36">
        <f t="shared" ref="H100:BS100" si="76">G100</f>
        <v>1.97</v>
      </c>
      <c r="I100" s="36">
        <f t="shared" si="76"/>
        <v>1.97</v>
      </c>
      <c r="J100" s="36">
        <f t="shared" si="76"/>
        <v>1.97</v>
      </c>
      <c r="K100" s="36">
        <f t="shared" si="76"/>
        <v>1.97</v>
      </c>
      <c r="L100" s="36">
        <f t="shared" si="76"/>
        <v>1.97</v>
      </c>
      <c r="M100" s="36">
        <f t="shared" si="76"/>
        <v>1.97</v>
      </c>
      <c r="N100" s="36">
        <f t="shared" si="76"/>
        <v>1.97</v>
      </c>
      <c r="O100" s="36">
        <f t="shared" si="76"/>
        <v>1.97</v>
      </c>
      <c r="P100" s="36">
        <f t="shared" si="76"/>
        <v>1.97</v>
      </c>
      <c r="Q100" s="36">
        <f t="shared" si="76"/>
        <v>1.97</v>
      </c>
      <c r="R100" s="36">
        <f t="shared" si="76"/>
        <v>1.97</v>
      </c>
      <c r="S100" s="36">
        <f t="shared" si="76"/>
        <v>1.97</v>
      </c>
      <c r="T100" s="36">
        <f t="shared" si="76"/>
        <v>1.97</v>
      </c>
      <c r="U100" s="36">
        <f t="shared" si="76"/>
        <v>1.97</v>
      </c>
      <c r="V100" s="36">
        <f t="shared" si="76"/>
        <v>1.97</v>
      </c>
      <c r="W100" s="36">
        <f t="shared" si="76"/>
        <v>1.97</v>
      </c>
      <c r="X100" s="36">
        <f t="shared" si="76"/>
        <v>1.97</v>
      </c>
      <c r="Y100" s="36">
        <f t="shared" si="76"/>
        <v>1.97</v>
      </c>
      <c r="Z100" s="36">
        <f t="shared" si="76"/>
        <v>1.97</v>
      </c>
      <c r="AA100" s="36">
        <f t="shared" si="76"/>
        <v>1.97</v>
      </c>
      <c r="AB100" s="36">
        <f t="shared" si="76"/>
        <v>1.97</v>
      </c>
      <c r="AC100" s="36">
        <f t="shared" si="76"/>
        <v>1.97</v>
      </c>
      <c r="AD100" s="36">
        <f t="shared" si="76"/>
        <v>1.97</v>
      </c>
      <c r="AE100" s="36">
        <f t="shared" si="76"/>
        <v>1.97</v>
      </c>
      <c r="AF100" s="36">
        <f t="shared" si="76"/>
        <v>1.97</v>
      </c>
      <c r="AG100" s="36">
        <f t="shared" si="76"/>
        <v>1.97</v>
      </c>
      <c r="AH100" s="36">
        <f t="shared" si="76"/>
        <v>1.97</v>
      </c>
      <c r="AI100" s="36">
        <f t="shared" si="76"/>
        <v>1.97</v>
      </c>
      <c r="AJ100" s="36">
        <f t="shared" si="76"/>
        <v>1.97</v>
      </c>
      <c r="AK100" s="36">
        <f t="shared" si="76"/>
        <v>1.97</v>
      </c>
      <c r="AL100" s="36">
        <f t="shared" si="76"/>
        <v>1.97</v>
      </c>
      <c r="AM100" s="36">
        <f t="shared" si="76"/>
        <v>1.97</v>
      </c>
      <c r="AN100" s="36">
        <f t="shared" si="76"/>
        <v>1.97</v>
      </c>
      <c r="AO100" s="36">
        <f t="shared" si="76"/>
        <v>1.97</v>
      </c>
      <c r="AP100" s="36">
        <f t="shared" si="76"/>
        <v>1.97</v>
      </c>
      <c r="AQ100" s="36">
        <f t="shared" si="76"/>
        <v>1.97</v>
      </c>
      <c r="AR100" s="36">
        <f t="shared" si="76"/>
        <v>1.97</v>
      </c>
      <c r="AS100" s="36">
        <f t="shared" si="76"/>
        <v>1.97</v>
      </c>
      <c r="AT100" s="36">
        <f t="shared" si="76"/>
        <v>1.97</v>
      </c>
      <c r="AU100" s="36">
        <f t="shared" si="76"/>
        <v>1.97</v>
      </c>
      <c r="AV100" s="36">
        <f t="shared" si="76"/>
        <v>1.97</v>
      </c>
      <c r="AW100" s="36">
        <f t="shared" si="76"/>
        <v>1.97</v>
      </c>
      <c r="AX100" s="36">
        <f t="shared" si="76"/>
        <v>1.97</v>
      </c>
      <c r="AY100" s="36">
        <f t="shared" si="76"/>
        <v>1.97</v>
      </c>
      <c r="AZ100" s="36">
        <f t="shared" si="76"/>
        <v>1.97</v>
      </c>
      <c r="BA100" s="36">
        <f t="shared" si="76"/>
        <v>1.97</v>
      </c>
      <c r="BB100" s="36">
        <f t="shared" si="76"/>
        <v>1.97</v>
      </c>
      <c r="BC100" s="36">
        <f t="shared" si="76"/>
        <v>1.97</v>
      </c>
      <c r="BD100" s="36">
        <f t="shared" si="76"/>
        <v>1.97</v>
      </c>
      <c r="BE100" s="36">
        <f t="shared" si="76"/>
        <v>1.97</v>
      </c>
      <c r="BF100" s="36">
        <f t="shared" si="76"/>
        <v>1.97</v>
      </c>
      <c r="BG100" s="36">
        <f t="shared" si="76"/>
        <v>1.97</v>
      </c>
      <c r="BH100" s="36">
        <f t="shared" si="76"/>
        <v>1.97</v>
      </c>
      <c r="BI100" s="36">
        <f t="shared" si="76"/>
        <v>1.97</v>
      </c>
      <c r="BJ100" s="36">
        <f t="shared" si="76"/>
        <v>1.97</v>
      </c>
      <c r="BK100" s="36">
        <f t="shared" si="76"/>
        <v>1.97</v>
      </c>
      <c r="BL100" s="36">
        <f t="shared" si="76"/>
        <v>1.97</v>
      </c>
      <c r="BM100" s="36">
        <f t="shared" si="76"/>
        <v>1.97</v>
      </c>
      <c r="BN100" s="36">
        <f t="shared" si="76"/>
        <v>1.97</v>
      </c>
      <c r="BO100" s="36">
        <f t="shared" si="76"/>
        <v>1.97</v>
      </c>
      <c r="BP100" s="36">
        <f t="shared" si="76"/>
        <v>1.97</v>
      </c>
      <c r="BQ100" s="36">
        <f t="shared" si="76"/>
        <v>1.97</v>
      </c>
      <c r="BR100" s="36">
        <f t="shared" si="76"/>
        <v>1.97</v>
      </c>
      <c r="BS100" s="36">
        <f t="shared" si="76"/>
        <v>1.97</v>
      </c>
      <c r="BT100" s="36">
        <f t="shared" ref="BT100:BZ100" si="77">BS100</f>
        <v>1.97</v>
      </c>
      <c r="BU100" s="36">
        <f t="shared" si="77"/>
        <v>1.97</v>
      </c>
      <c r="BV100" s="36">
        <f t="shared" si="77"/>
        <v>1.97</v>
      </c>
      <c r="BW100" s="36">
        <f t="shared" si="77"/>
        <v>1.97</v>
      </c>
      <c r="BX100" s="36">
        <f t="shared" si="77"/>
        <v>1.97</v>
      </c>
      <c r="BY100" s="36">
        <f t="shared" si="77"/>
        <v>1.97</v>
      </c>
      <c r="BZ100" s="37">
        <f t="shared" si="77"/>
        <v>1.97</v>
      </c>
      <c r="CA100" s="35"/>
      <c r="CB100" s="35"/>
    </row>
    <row r="101" spans="1:80" s="25" customFormat="1" ht="21" customHeight="1" x14ac:dyDescent="0.3">
      <c r="A101" s="4" t="s">
        <v>98</v>
      </c>
      <c r="B101" s="7" t="s">
        <v>123</v>
      </c>
      <c r="C101" s="4" t="s">
        <v>128</v>
      </c>
      <c r="D101" s="32">
        <f>SUM(F101:CB101)</f>
        <v>25786972.499335419</v>
      </c>
      <c r="E101" s="32"/>
      <c r="F101" s="8">
        <v>430583</v>
      </c>
      <c r="G101" s="8">
        <v>520286</v>
      </c>
      <c r="H101" s="8">
        <v>548842</v>
      </c>
      <c r="I101" s="8">
        <v>541667</v>
      </c>
      <c r="J101" s="8">
        <f>J99*POWER((1+(J100/100)),J96)</f>
        <v>145729.50227165929</v>
      </c>
      <c r="K101" s="8">
        <f t="shared" ref="K101:BV101" si="78">K99*POWER((1+(K100/100)),K96)</f>
        <v>149336.91444794016</v>
      </c>
      <c r="L101" s="8">
        <f t="shared" si="78"/>
        <v>159815.81812287433</v>
      </c>
      <c r="M101" s="8">
        <f t="shared" si="78"/>
        <v>156764.61588340707</v>
      </c>
      <c r="N101" s="8">
        <f t="shared" si="78"/>
        <v>158760.85016102574</v>
      </c>
      <c r="O101" s="8">
        <f t="shared" si="78"/>
        <v>160697.53545055556</v>
      </c>
      <c r="P101" s="8">
        <f t="shared" si="78"/>
        <v>166485.08932931439</v>
      </c>
      <c r="Q101" s="8">
        <f t="shared" si="78"/>
        <v>168422.70469220926</v>
      </c>
      <c r="R101" s="8">
        <f t="shared" si="78"/>
        <v>180795.29469176687</v>
      </c>
      <c r="S101" s="8">
        <f t="shared" si="78"/>
        <v>182950.7042405649</v>
      </c>
      <c r="T101" s="8">
        <f t="shared" si="78"/>
        <v>191796.13556826222</v>
      </c>
      <c r="U101" s="8">
        <f t="shared" si="78"/>
        <v>198703.71174998034</v>
      </c>
      <c r="V101" s="8">
        <f t="shared" si="78"/>
        <v>208281.94879492058</v>
      </c>
      <c r="W101" s="8">
        <f t="shared" si="78"/>
        <v>215783.2648371594</v>
      </c>
      <c r="X101" s="8">
        <f t="shared" si="78"/>
        <v>223554.74227692263</v>
      </c>
      <c r="Y101" s="8">
        <f t="shared" si="78"/>
        <v>231606.11103097457</v>
      </c>
      <c r="Z101" s="8">
        <f t="shared" si="78"/>
        <v>239947.45144097728</v>
      </c>
      <c r="AA101" s="8">
        <f t="shared" si="78"/>
        <v>248589.20689411438</v>
      </c>
      <c r="AB101" s="8">
        <f t="shared" si="78"/>
        <v>257542.19689824726</v>
      </c>
      <c r="AC101" s="8">
        <f t="shared" si="78"/>
        <v>266817.63062797702</v>
      </c>
      <c r="AD101" s="8">
        <f t="shared" si="78"/>
        <v>276427.12095856975</v>
      </c>
      <c r="AE101" s="8">
        <f t="shared" si="78"/>
        <v>286382.69900531683</v>
      </c>
      <c r="AF101" s="8">
        <f t="shared" si="78"/>
        <v>269097.12414592539</v>
      </c>
      <c r="AG101" s="8">
        <f t="shared" si="78"/>
        <v>278788.71089146577</v>
      </c>
      <c r="AH101" s="8">
        <f t="shared" si="78"/>
        <v>288829.34207196411</v>
      </c>
      <c r="AI101" s="8">
        <f t="shared" si="78"/>
        <v>299231.58859255427</v>
      </c>
      <c r="AJ101" s="8">
        <f t="shared" si="78"/>
        <v>310008.47410203289</v>
      </c>
      <c r="AK101" s="8">
        <f t="shared" si="78"/>
        <v>312938.27357290953</v>
      </c>
      <c r="AL101" s="8">
        <f t="shared" si="78"/>
        <v>302879.28123570763</v>
      </c>
      <c r="AM101" s="8">
        <f t="shared" si="78"/>
        <v>313787.53912526782</v>
      </c>
      <c r="AN101" s="8">
        <f t="shared" si="78"/>
        <v>325088.66010437219</v>
      </c>
      <c r="AO101" s="8">
        <f t="shared" si="78"/>
        <v>336796.79321576317</v>
      </c>
      <c r="AP101" s="8">
        <f t="shared" si="78"/>
        <v>348926.5970827876</v>
      </c>
      <c r="AQ101" s="8">
        <f t="shared" si="78"/>
        <v>361493.25826204359</v>
      </c>
      <c r="AR101" s="8">
        <f t="shared" si="78"/>
        <v>374512.51025700272</v>
      </c>
      <c r="AS101" s="8">
        <f t="shared" si="78"/>
        <v>388000.65321641078</v>
      </c>
      <c r="AT101" s="8">
        <f t="shared" si="78"/>
        <v>384989.73317274463</v>
      </c>
      <c r="AU101" s="8">
        <f t="shared" si="78"/>
        <v>398855.21541090769</v>
      </c>
      <c r="AV101" s="8">
        <f t="shared" si="78"/>
        <v>364605.94038085995</v>
      </c>
      <c r="AW101" s="8">
        <f t="shared" si="78"/>
        <v>377737.29624486476</v>
      </c>
      <c r="AX101" s="8">
        <f t="shared" si="78"/>
        <v>391341.58051658282</v>
      </c>
      <c r="AY101" s="8">
        <f t="shared" si="78"/>
        <v>405435.82580720366</v>
      </c>
      <c r="AZ101" s="8">
        <f t="shared" si="78"/>
        <v>420037.67816081533</v>
      </c>
      <c r="BA101" s="8">
        <f t="shared" si="78"/>
        <v>435165.41914731276</v>
      </c>
      <c r="BB101" s="8">
        <f t="shared" si="78"/>
        <v>450837.98875098705</v>
      </c>
      <c r="BC101" s="8">
        <f t="shared" si="78"/>
        <v>467075.00908345164</v>
      </c>
      <c r="BD101" s="8">
        <f t="shared" si="78"/>
        <v>483896.80895059393</v>
      </c>
      <c r="BE101" s="8">
        <f t="shared" si="78"/>
        <v>501324.44930431154</v>
      </c>
      <c r="BF101" s="8">
        <f t="shared" si="78"/>
        <v>519379.74961089616</v>
      </c>
      <c r="BG101" s="8">
        <f t="shared" si="78"/>
        <v>538085.31516908249</v>
      </c>
      <c r="BH101" s="8">
        <f t="shared" si="78"/>
        <v>557464.56541196001</v>
      </c>
      <c r="BI101" s="8">
        <f t="shared" si="78"/>
        <v>577541.76322818478</v>
      </c>
      <c r="BJ101" s="8">
        <f t="shared" si="78"/>
        <v>598342.04533920053</v>
      </c>
      <c r="BK101" s="8">
        <f t="shared" si="78"/>
        <v>619891.45377050096</v>
      </c>
      <c r="BL101" s="8">
        <f t="shared" si="78"/>
        <v>642216.9684563363</v>
      </c>
      <c r="BM101" s="8">
        <f t="shared" si="78"/>
        <v>665346.54101868509</v>
      </c>
      <c r="BN101" s="8">
        <f t="shared" si="78"/>
        <v>689309.12976278132</v>
      </c>
      <c r="BO101" s="8">
        <f t="shared" si="78"/>
        <v>714134.73593301373</v>
      </c>
      <c r="BP101" s="8">
        <f t="shared" si="78"/>
        <v>739854.44127458846</v>
      </c>
      <c r="BQ101" s="8">
        <f t="shared" si="78"/>
        <v>766500.44694798102</v>
      </c>
      <c r="BR101" s="8">
        <f t="shared" si="78"/>
        <v>794106.11384490191</v>
      </c>
      <c r="BS101" s="8">
        <f t="shared" si="78"/>
        <v>822706.004356249</v>
      </c>
      <c r="BT101" s="8">
        <f t="shared" si="78"/>
        <v>213083.98141108503</v>
      </c>
      <c r="BU101" s="8">
        <f t="shared" si="78"/>
        <v>220758.24361840161</v>
      </c>
      <c r="BV101" s="8">
        <f t="shared" si="78"/>
        <v>0</v>
      </c>
      <c r="BW101" s="8">
        <f t="shared" ref="BW101:BZ101" si="79">BW99*POWER((1+(BW100/100)),BW96)</f>
        <v>0</v>
      </c>
      <c r="BX101" s="8">
        <f t="shared" si="79"/>
        <v>0</v>
      </c>
      <c r="BY101" s="8">
        <f t="shared" si="79"/>
        <v>0</v>
      </c>
      <c r="BZ101" s="33">
        <f t="shared" si="79"/>
        <v>0</v>
      </c>
      <c r="CA101" s="34"/>
      <c r="CB101" s="35"/>
    </row>
    <row r="102" spans="1:80" s="44" customFormat="1" ht="21" customHeight="1" x14ac:dyDescent="0.3">
      <c r="A102" s="38"/>
      <c r="B102" s="38" t="s">
        <v>121</v>
      </c>
      <c r="C102" s="38"/>
      <c r="D102" s="39"/>
      <c r="E102" s="40"/>
      <c r="F102" s="41">
        <v>1</v>
      </c>
      <c r="G102" s="41">
        <v>2</v>
      </c>
      <c r="H102" s="41">
        <v>3</v>
      </c>
      <c r="I102" s="41">
        <v>4</v>
      </c>
      <c r="J102" s="41">
        <v>5</v>
      </c>
      <c r="K102" s="41">
        <v>6</v>
      </c>
      <c r="L102" s="41">
        <v>7</v>
      </c>
      <c r="M102" s="41">
        <v>8</v>
      </c>
      <c r="N102" s="41">
        <v>9</v>
      </c>
      <c r="O102" s="41">
        <v>10</v>
      </c>
      <c r="P102" s="41">
        <v>11</v>
      </c>
      <c r="Q102" s="41">
        <v>12</v>
      </c>
      <c r="R102" s="41">
        <v>13</v>
      </c>
      <c r="S102" s="41">
        <v>14</v>
      </c>
      <c r="T102" s="41">
        <v>15</v>
      </c>
      <c r="U102" s="41">
        <v>16</v>
      </c>
      <c r="V102" s="41">
        <v>17</v>
      </c>
      <c r="W102" s="41">
        <v>18</v>
      </c>
      <c r="X102" s="41">
        <v>19</v>
      </c>
      <c r="Y102" s="41">
        <v>20</v>
      </c>
      <c r="Z102" s="41">
        <v>21</v>
      </c>
      <c r="AA102" s="41">
        <v>22</v>
      </c>
      <c r="AB102" s="41">
        <v>23</v>
      </c>
      <c r="AC102" s="41">
        <v>24</v>
      </c>
      <c r="AD102" s="41">
        <v>25</v>
      </c>
      <c r="AE102" s="41">
        <v>26</v>
      </c>
      <c r="AF102" s="41">
        <v>27</v>
      </c>
      <c r="AG102" s="41">
        <v>28</v>
      </c>
      <c r="AH102" s="41">
        <v>29</v>
      </c>
      <c r="AI102" s="41">
        <v>30</v>
      </c>
      <c r="AJ102" s="41">
        <v>31</v>
      </c>
      <c r="AK102" s="41">
        <v>32</v>
      </c>
      <c r="AL102" s="41">
        <v>33</v>
      </c>
      <c r="AM102" s="41">
        <v>34</v>
      </c>
      <c r="AN102" s="41">
        <v>35</v>
      </c>
      <c r="AO102" s="41">
        <v>36</v>
      </c>
      <c r="AP102" s="41">
        <v>37</v>
      </c>
      <c r="AQ102" s="41">
        <v>38</v>
      </c>
      <c r="AR102" s="41">
        <v>39</v>
      </c>
      <c r="AS102" s="41">
        <v>40</v>
      </c>
      <c r="AT102" s="41">
        <v>41</v>
      </c>
      <c r="AU102" s="41">
        <v>42</v>
      </c>
      <c r="AV102" s="41">
        <v>43</v>
      </c>
      <c r="AW102" s="41">
        <v>44</v>
      </c>
      <c r="AX102" s="41">
        <v>45</v>
      </c>
      <c r="AY102" s="41">
        <v>46</v>
      </c>
      <c r="AZ102" s="41">
        <v>47</v>
      </c>
      <c r="BA102" s="41">
        <v>48</v>
      </c>
      <c r="BB102" s="41">
        <v>49</v>
      </c>
      <c r="BC102" s="41">
        <v>50</v>
      </c>
      <c r="BD102" s="41">
        <v>51</v>
      </c>
      <c r="BE102" s="41">
        <v>52</v>
      </c>
      <c r="BF102" s="41">
        <v>53</v>
      </c>
      <c r="BG102" s="41">
        <v>54</v>
      </c>
      <c r="BH102" s="41">
        <v>55</v>
      </c>
      <c r="BI102" s="41">
        <v>56</v>
      </c>
      <c r="BJ102" s="41">
        <v>57</v>
      </c>
      <c r="BK102" s="41">
        <v>58</v>
      </c>
      <c r="BL102" s="41">
        <v>59</v>
      </c>
      <c r="BM102" s="41">
        <v>60</v>
      </c>
      <c r="BN102" s="41">
        <v>61</v>
      </c>
      <c r="BO102" s="41">
        <v>62</v>
      </c>
      <c r="BP102" s="41">
        <v>63</v>
      </c>
      <c r="BQ102" s="41">
        <v>64</v>
      </c>
      <c r="BR102" s="41">
        <v>65</v>
      </c>
      <c r="BS102" s="41">
        <v>66</v>
      </c>
      <c r="BT102" s="41">
        <v>67</v>
      </c>
      <c r="BU102" s="41">
        <v>68</v>
      </c>
      <c r="BV102" s="41">
        <v>69</v>
      </c>
      <c r="BW102" s="41">
        <v>70</v>
      </c>
      <c r="BX102" s="41">
        <v>71</v>
      </c>
      <c r="BY102" s="41">
        <v>72</v>
      </c>
      <c r="BZ102" s="42">
        <v>73</v>
      </c>
      <c r="CA102" s="43"/>
      <c r="CB102" s="43"/>
    </row>
    <row r="103" spans="1:80" s="25" customFormat="1" ht="55.95" customHeight="1" x14ac:dyDescent="0.3">
      <c r="A103" s="31" t="s">
        <v>129</v>
      </c>
      <c r="B103" s="7" t="s">
        <v>123</v>
      </c>
      <c r="C103" s="4" t="s">
        <v>124</v>
      </c>
      <c r="D103" s="32">
        <f>SUM(F103:CB103)</f>
        <v>6204000</v>
      </c>
      <c r="E103" s="32"/>
      <c r="F103" s="8">
        <v>0</v>
      </c>
      <c r="G103" s="8">
        <v>0</v>
      </c>
      <c r="H103" s="8">
        <v>0</v>
      </c>
      <c r="I103" s="8">
        <v>0</v>
      </c>
      <c r="J103" s="8">
        <v>95000</v>
      </c>
      <c r="K103" s="8">
        <v>98000</v>
      </c>
      <c r="L103" s="8">
        <v>81000</v>
      </c>
      <c r="M103" s="8">
        <v>78000</v>
      </c>
      <c r="N103" s="8">
        <v>80000</v>
      </c>
      <c r="O103" s="8">
        <v>61000</v>
      </c>
      <c r="P103" s="8">
        <v>54000</v>
      </c>
      <c r="Q103" s="8">
        <v>50000</v>
      </c>
      <c r="R103" s="8">
        <v>49000</v>
      </c>
      <c r="S103" s="8">
        <v>49000</v>
      </c>
      <c r="T103" s="8">
        <v>49000</v>
      </c>
      <c r="U103" s="8">
        <v>49000</v>
      </c>
      <c r="V103" s="8">
        <v>27000</v>
      </c>
      <c r="W103" s="8">
        <v>27000</v>
      </c>
      <c r="X103" s="8">
        <v>7000</v>
      </c>
      <c r="Y103" s="8">
        <v>7000</v>
      </c>
      <c r="Z103" s="8">
        <v>7000</v>
      </c>
      <c r="AA103" s="8">
        <v>7000</v>
      </c>
      <c r="AB103" s="8">
        <v>7000</v>
      </c>
      <c r="AC103" s="8">
        <v>48000</v>
      </c>
      <c r="AD103" s="8">
        <v>105000</v>
      </c>
      <c r="AE103" s="8">
        <v>156000</v>
      </c>
      <c r="AF103" s="8">
        <v>207000</v>
      </c>
      <c r="AG103" s="8">
        <v>207000</v>
      </c>
      <c r="AH103" s="8">
        <v>156000</v>
      </c>
      <c r="AI103" s="8">
        <v>105000</v>
      </c>
      <c r="AJ103" s="8">
        <v>65000</v>
      </c>
      <c r="AK103" s="8">
        <v>86000</v>
      </c>
      <c r="AL103" s="8">
        <v>106000</v>
      </c>
      <c r="AM103" s="8">
        <v>107000</v>
      </c>
      <c r="AN103" s="8">
        <v>106000</v>
      </c>
      <c r="AO103" s="8">
        <v>106000</v>
      </c>
      <c r="AP103" s="8">
        <v>106000</v>
      </c>
      <c r="AQ103" s="8">
        <v>106000</v>
      </c>
      <c r="AR103" s="8">
        <v>106000</v>
      </c>
      <c r="AS103" s="8">
        <v>106000</v>
      </c>
      <c r="AT103" s="8">
        <v>107000</v>
      </c>
      <c r="AU103" s="8">
        <v>106000</v>
      </c>
      <c r="AV103" s="8">
        <v>106000</v>
      </c>
      <c r="AW103" s="8">
        <v>105000</v>
      </c>
      <c r="AX103" s="8">
        <v>105000</v>
      </c>
      <c r="AY103" s="8">
        <v>103000</v>
      </c>
      <c r="AZ103" s="8">
        <v>103000</v>
      </c>
      <c r="BA103" s="8">
        <v>103000</v>
      </c>
      <c r="BB103" s="8">
        <v>103000</v>
      </c>
      <c r="BC103" s="8">
        <v>103000</v>
      </c>
      <c r="BD103" s="8">
        <v>103000</v>
      </c>
      <c r="BE103" s="8">
        <v>103000</v>
      </c>
      <c r="BF103" s="8">
        <v>103000</v>
      </c>
      <c r="BG103" s="8">
        <v>103000</v>
      </c>
      <c r="BH103" s="8">
        <v>103000</v>
      </c>
      <c r="BI103" s="8">
        <v>103000</v>
      </c>
      <c r="BJ103" s="8">
        <v>103000</v>
      </c>
      <c r="BK103" s="8">
        <v>90000</v>
      </c>
      <c r="BL103" s="8">
        <v>105000</v>
      </c>
      <c r="BM103" s="8">
        <v>104000</v>
      </c>
      <c r="BN103" s="8">
        <v>110000</v>
      </c>
      <c r="BO103" s="8">
        <v>105000</v>
      </c>
      <c r="BP103" s="8">
        <v>107000</v>
      </c>
      <c r="BQ103" s="8">
        <v>105000</v>
      </c>
      <c r="BR103" s="8">
        <v>100000</v>
      </c>
      <c r="BS103" s="8">
        <v>104000</v>
      </c>
      <c r="BT103" s="8">
        <v>100000</v>
      </c>
      <c r="BU103" s="8">
        <v>105000</v>
      </c>
      <c r="BV103" s="8">
        <v>100000</v>
      </c>
      <c r="BW103" s="8">
        <v>100000</v>
      </c>
      <c r="BX103" s="8">
        <v>100000</v>
      </c>
      <c r="BY103" s="8">
        <v>69000</v>
      </c>
      <c r="BZ103" s="33">
        <v>69000</v>
      </c>
      <c r="CA103" s="34"/>
      <c r="CB103" s="35"/>
    </row>
    <row r="104" spans="1:80" s="25" customFormat="1" ht="21" customHeight="1" x14ac:dyDescent="0.3">
      <c r="A104" s="4" t="s">
        <v>125</v>
      </c>
      <c r="B104" s="4" t="s">
        <v>96</v>
      </c>
      <c r="C104" s="36">
        <v>1.6</v>
      </c>
      <c r="D104" s="32"/>
      <c r="E104" s="32"/>
      <c r="F104" s="36">
        <f>C104</f>
        <v>1.6</v>
      </c>
      <c r="G104" s="36">
        <f>F104</f>
        <v>1.6</v>
      </c>
      <c r="H104" s="36">
        <f t="shared" ref="H104:BS104" si="80">G104</f>
        <v>1.6</v>
      </c>
      <c r="I104" s="36">
        <f t="shared" si="80"/>
        <v>1.6</v>
      </c>
      <c r="J104" s="36">
        <f t="shared" si="80"/>
        <v>1.6</v>
      </c>
      <c r="K104" s="36">
        <f t="shared" si="80"/>
        <v>1.6</v>
      </c>
      <c r="L104" s="36">
        <f t="shared" si="80"/>
        <v>1.6</v>
      </c>
      <c r="M104" s="36">
        <f t="shared" si="80"/>
        <v>1.6</v>
      </c>
      <c r="N104" s="36">
        <f t="shared" si="80"/>
        <v>1.6</v>
      </c>
      <c r="O104" s="36">
        <f t="shared" si="80"/>
        <v>1.6</v>
      </c>
      <c r="P104" s="36">
        <f t="shared" si="80"/>
        <v>1.6</v>
      </c>
      <c r="Q104" s="36">
        <f t="shared" si="80"/>
        <v>1.6</v>
      </c>
      <c r="R104" s="36">
        <f t="shared" si="80"/>
        <v>1.6</v>
      </c>
      <c r="S104" s="36">
        <f t="shared" si="80"/>
        <v>1.6</v>
      </c>
      <c r="T104" s="36">
        <f t="shared" si="80"/>
        <v>1.6</v>
      </c>
      <c r="U104" s="36">
        <f t="shared" si="80"/>
        <v>1.6</v>
      </c>
      <c r="V104" s="36">
        <f t="shared" si="80"/>
        <v>1.6</v>
      </c>
      <c r="W104" s="36">
        <f t="shared" si="80"/>
        <v>1.6</v>
      </c>
      <c r="X104" s="36">
        <f t="shared" si="80"/>
        <v>1.6</v>
      </c>
      <c r="Y104" s="36">
        <f t="shared" si="80"/>
        <v>1.6</v>
      </c>
      <c r="Z104" s="36">
        <f t="shared" si="80"/>
        <v>1.6</v>
      </c>
      <c r="AA104" s="36">
        <f t="shared" si="80"/>
        <v>1.6</v>
      </c>
      <c r="AB104" s="36">
        <f t="shared" si="80"/>
        <v>1.6</v>
      </c>
      <c r="AC104" s="36">
        <f t="shared" si="80"/>
        <v>1.6</v>
      </c>
      <c r="AD104" s="36">
        <f t="shared" si="80"/>
        <v>1.6</v>
      </c>
      <c r="AE104" s="36">
        <f t="shared" si="80"/>
        <v>1.6</v>
      </c>
      <c r="AF104" s="36">
        <f t="shared" si="80"/>
        <v>1.6</v>
      </c>
      <c r="AG104" s="36">
        <f t="shared" si="80"/>
        <v>1.6</v>
      </c>
      <c r="AH104" s="36">
        <f t="shared" si="80"/>
        <v>1.6</v>
      </c>
      <c r="AI104" s="36">
        <f t="shared" si="80"/>
        <v>1.6</v>
      </c>
      <c r="AJ104" s="36">
        <f t="shared" si="80"/>
        <v>1.6</v>
      </c>
      <c r="AK104" s="36">
        <f t="shared" si="80"/>
        <v>1.6</v>
      </c>
      <c r="AL104" s="36">
        <f t="shared" si="80"/>
        <v>1.6</v>
      </c>
      <c r="AM104" s="36">
        <f t="shared" si="80"/>
        <v>1.6</v>
      </c>
      <c r="AN104" s="36">
        <f t="shared" si="80"/>
        <v>1.6</v>
      </c>
      <c r="AO104" s="36">
        <f t="shared" si="80"/>
        <v>1.6</v>
      </c>
      <c r="AP104" s="36">
        <f t="shared" si="80"/>
        <v>1.6</v>
      </c>
      <c r="AQ104" s="36">
        <f t="shared" si="80"/>
        <v>1.6</v>
      </c>
      <c r="AR104" s="36">
        <f t="shared" si="80"/>
        <v>1.6</v>
      </c>
      <c r="AS104" s="36">
        <f t="shared" si="80"/>
        <v>1.6</v>
      </c>
      <c r="AT104" s="36">
        <f t="shared" si="80"/>
        <v>1.6</v>
      </c>
      <c r="AU104" s="36">
        <f t="shared" si="80"/>
        <v>1.6</v>
      </c>
      <c r="AV104" s="36">
        <f t="shared" si="80"/>
        <v>1.6</v>
      </c>
      <c r="AW104" s="36">
        <f t="shared" si="80"/>
        <v>1.6</v>
      </c>
      <c r="AX104" s="36">
        <f t="shared" si="80"/>
        <v>1.6</v>
      </c>
      <c r="AY104" s="36">
        <f t="shared" si="80"/>
        <v>1.6</v>
      </c>
      <c r="AZ104" s="36">
        <f t="shared" si="80"/>
        <v>1.6</v>
      </c>
      <c r="BA104" s="36">
        <f t="shared" si="80"/>
        <v>1.6</v>
      </c>
      <c r="BB104" s="36">
        <f t="shared" si="80"/>
        <v>1.6</v>
      </c>
      <c r="BC104" s="36">
        <f t="shared" si="80"/>
        <v>1.6</v>
      </c>
      <c r="BD104" s="36">
        <f t="shared" si="80"/>
        <v>1.6</v>
      </c>
      <c r="BE104" s="36">
        <f t="shared" si="80"/>
        <v>1.6</v>
      </c>
      <c r="BF104" s="36">
        <f t="shared" si="80"/>
        <v>1.6</v>
      </c>
      <c r="BG104" s="36">
        <f t="shared" si="80"/>
        <v>1.6</v>
      </c>
      <c r="BH104" s="36">
        <f t="shared" si="80"/>
        <v>1.6</v>
      </c>
      <c r="BI104" s="36">
        <f t="shared" si="80"/>
        <v>1.6</v>
      </c>
      <c r="BJ104" s="36">
        <f t="shared" si="80"/>
        <v>1.6</v>
      </c>
      <c r="BK104" s="36">
        <f t="shared" si="80"/>
        <v>1.6</v>
      </c>
      <c r="BL104" s="36">
        <f t="shared" si="80"/>
        <v>1.6</v>
      </c>
      <c r="BM104" s="36">
        <f t="shared" si="80"/>
        <v>1.6</v>
      </c>
      <c r="BN104" s="36">
        <f t="shared" si="80"/>
        <v>1.6</v>
      </c>
      <c r="BO104" s="36">
        <f t="shared" si="80"/>
        <v>1.6</v>
      </c>
      <c r="BP104" s="36">
        <f t="shared" si="80"/>
        <v>1.6</v>
      </c>
      <c r="BQ104" s="36">
        <f t="shared" si="80"/>
        <v>1.6</v>
      </c>
      <c r="BR104" s="36">
        <f t="shared" si="80"/>
        <v>1.6</v>
      </c>
      <c r="BS104" s="36">
        <f t="shared" si="80"/>
        <v>1.6</v>
      </c>
      <c r="BT104" s="36">
        <f t="shared" ref="BT104:BZ104" si="81">BS104</f>
        <v>1.6</v>
      </c>
      <c r="BU104" s="36">
        <f t="shared" si="81"/>
        <v>1.6</v>
      </c>
      <c r="BV104" s="36">
        <f t="shared" si="81"/>
        <v>1.6</v>
      </c>
      <c r="BW104" s="36">
        <f t="shared" si="81"/>
        <v>1.6</v>
      </c>
      <c r="BX104" s="36">
        <f t="shared" si="81"/>
        <v>1.6</v>
      </c>
      <c r="BY104" s="36">
        <f t="shared" si="81"/>
        <v>1.6</v>
      </c>
      <c r="BZ104" s="37">
        <f t="shared" si="81"/>
        <v>1.6</v>
      </c>
      <c r="CA104" s="35"/>
      <c r="CB104" s="35"/>
    </row>
    <row r="105" spans="1:80" s="25" customFormat="1" ht="21" customHeight="1" x14ac:dyDescent="0.3">
      <c r="A105" s="4" t="s">
        <v>98</v>
      </c>
      <c r="B105" s="7" t="s">
        <v>123</v>
      </c>
      <c r="C105" s="4" t="s">
        <v>126</v>
      </c>
      <c r="D105" s="32">
        <f>SUM(F105:CB105)</f>
        <v>14326966.580163278</v>
      </c>
      <c r="E105" s="32"/>
      <c r="F105" s="8">
        <v>0</v>
      </c>
      <c r="G105" s="8">
        <v>0</v>
      </c>
      <c r="H105" s="8">
        <v>0</v>
      </c>
      <c r="I105" s="8">
        <v>0</v>
      </c>
      <c r="J105" s="8">
        <f>J103*POWER((1+(J104/100)),J96)</f>
        <v>116772.83083625659</v>
      </c>
      <c r="K105" s="8">
        <f t="shared" ref="K105:BV105" si="82">K103*POWER((1+(K104/100)),K96)</f>
        <v>122387.760217941</v>
      </c>
      <c r="L105" s="8">
        <f t="shared" si="82"/>
        <v>102775.74607036401</v>
      </c>
      <c r="M105" s="8">
        <f t="shared" si="82"/>
        <v>100552.74474795317</v>
      </c>
      <c r="N105" s="8">
        <f t="shared" si="82"/>
        <v>104781.11657837992</v>
      </c>
      <c r="O105" s="8">
        <f t="shared" si="82"/>
        <v>81173.931013270922</v>
      </c>
      <c r="P105" s="8">
        <f t="shared" si="82"/>
        <v>73008.631985444197</v>
      </c>
      <c r="Q105" s="8">
        <f t="shared" si="82"/>
        <v>68682.194534454917</v>
      </c>
      <c r="R105" s="8">
        <f t="shared" si="82"/>
        <v>68385.487454066068</v>
      </c>
      <c r="S105" s="8">
        <f t="shared" si="82"/>
        <v>69479.655253331119</v>
      </c>
      <c r="T105" s="8">
        <f t="shared" si="82"/>
        <v>70591.329737384425</v>
      </c>
      <c r="U105" s="8">
        <f t="shared" si="82"/>
        <v>71720.791013182577</v>
      </c>
      <c r="V105" s="8">
        <f t="shared" si="82"/>
        <v>40151.933450482138</v>
      </c>
      <c r="W105" s="8">
        <f t="shared" si="82"/>
        <v>40794.364385689849</v>
      </c>
      <c r="X105" s="8">
        <f t="shared" si="82"/>
        <v>10745.537759667635</v>
      </c>
      <c r="Y105" s="8">
        <f t="shared" si="82"/>
        <v>10917.466363822319</v>
      </c>
      <c r="Z105" s="8">
        <f t="shared" si="82"/>
        <v>11092.145825643478</v>
      </c>
      <c r="AA105" s="8">
        <f t="shared" si="82"/>
        <v>11269.620158853773</v>
      </c>
      <c r="AB105" s="8">
        <f t="shared" si="82"/>
        <v>11449.934081395431</v>
      </c>
      <c r="AC105" s="8">
        <f t="shared" si="82"/>
        <v>79770.055040213207</v>
      </c>
      <c r="AD105" s="8">
        <f t="shared" si="82"/>
        <v>177288.94732687387</v>
      </c>
      <c r="AE105" s="8">
        <f t="shared" si="82"/>
        <v>267615.13329066854</v>
      </c>
      <c r="AF105" s="8">
        <f t="shared" si="82"/>
        <v>360786.37123478903</v>
      </c>
      <c r="AG105" s="8">
        <f t="shared" si="82"/>
        <v>366558.95317454566</v>
      </c>
      <c r="AH105" s="8">
        <f t="shared" si="82"/>
        <v>280667.28426257387</v>
      </c>
      <c r="AI105" s="8">
        <f t="shared" si="82"/>
        <v>191933.24285340626</v>
      </c>
      <c r="AJ105" s="8">
        <f t="shared" si="82"/>
        <v>120716.87007656143</v>
      </c>
      <c r="AK105" s="8">
        <f t="shared" si="82"/>
        <v>162273.18830476358</v>
      </c>
      <c r="AL105" s="8">
        <f t="shared" si="82"/>
        <v>203211.31729848628</v>
      </c>
      <c r="AM105" s="8">
        <f t="shared" si="82"/>
        <v>208410.45968068903</v>
      </c>
      <c r="AN105" s="8">
        <f t="shared" si="82"/>
        <v>209766.10154926623</v>
      </c>
      <c r="AO105" s="8">
        <f t="shared" si="82"/>
        <v>213122.35917405449</v>
      </c>
      <c r="AP105" s="8">
        <f t="shared" si="82"/>
        <v>216532.31692083937</v>
      </c>
      <c r="AQ105" s="8">
        <f t="shared" si="82"/>
        <v>219996.83399157281</v>
      </c>
      <c r="AR105" s="8">
        <f t="shared" si="82"/>
        <v>223516.78333543794</v>
      </c>
      <c r="AS105" s="8">
        <f t="shared" si="82"/>
        <v>227093.05186880499</v>
      </c>
      <c r="AT105" s="8">
        <f t="shared" si="82"/>
        <v>232903.20617699553</v>
      </c>
      <c r="AU105" s="8">
        <f t="shared" si="82"/>
        <v>234418.16534988515</v>
      </c>
      <c r="AV105" s="8">
        <f t="shared" si="82"/>
        <v>238168.85599548329</v>
      </c>
      <c r="AW105" s="8">
        <f t="shared" si="82"/>
        <v>239696.73167545433</v>
      </c>
      <c r="AX105" s="8">
        <f t="shared" si="82"/>
        <v>243531.8793822616</v>
      </c>
      <c r="AY105" s="8">
        <f t="shared" si="82"/>
        <v>242715.46774852296</v>
      </c>
      <c r="AZ105" s="8">
        <f t="shared" si="82"/>
        <v>246598.91523249936</v>
      </c>
      <c r="BA105" s="8">
        <f t="shared" si="82"/>
        <v>250544.49787621934</v>
      </c>
      <c r="BB105" s="8">
        <f t="shared" si="82"/>
        <v>254553.2098422389</v>
      </c>
      <c r="BC105" s="8">
        <f t="shared" si="82"/>
        <v>258626.06119971469</v>
      </c>
      <c r="BD105" s="8">
        <f t="shared" si="82"/>
        <v>262764.07817891007</v>
      </c>
      <c r="BE105" s="8">
        <f t="shared" si="82"/>
        <v>266968.30342977273</v>
      </c>
      <c r="BF105" s="8">
        <f t="shared" si="82"/>
        <v>271239.79628464911</v>
      </c>
      <c r="BG105" s="8">
        <f t="shared" si="82"/>
        <v>275579.63302520348</v>
      </c>
      <c r="BH105" s="8">
        <f t="shared" si="82"/>
        <v>279988.90715360671</v>
      </c>
      <c r="BI105" s="8">
        <f t="shared" si="82"/>
        <v>284468.72966806439</v>
      </c>
      <c r="BJ105" s="8">
        <f t="shared" si="82"/>
        <v>289020.22934275342</v>
      </c>
      <c r="BK105" s="8">
        <f t="shared" si="82"/>
        <v>256582.61913690658</v>
      </c>
      <c r="BL105" s="8">
        <f t="shared" si="82"/>
        <v>304135.93121694651</v>
      </c>
      <c r="BM105" s="8">
        <f t="shared" si="82"/>
        <v>306059.22891530895</v>
      </c>
      <c r="BN105" s="8">
        <f t="shared" si="82"/>
        <v>328895.95599591284</v>
      </c>
      <c r="BO105" s="8">
        <f t="shared" si="82"/>
        <v>318969.27805130888</v>
      </c>
      <c r="BP105" s="8">
        <f t="shared" si="82"/>
        <v>330245.60148108471</v>
      </c>
      <c r="BQ105" s="8">
        <f t="shared" si="82"/>
        <v>329257.9510841319</v>
      </c>
      <c r="BR105" s="8">
        <f t="shared" si="82"/>
        <v>318596.2650490267</v>
      </c>
      <c r="BS105" s="8">
        <f t="shared" si="82"/>
        <v>336641.55750140361</v>
      </c>
      <c r="BT105" s="8">
        <f t="shared" si="82"/>
        <v>328872.90617444809</v>
      </c>
      <c r="BU105" s="8">
        <f t="shared" si="82"/>
        <v>350841.61630690127</v>
      </c>
      <c r="BV105" s="8">
        <f t="shared" si="82"/>
        <v>339481.03063601116</v>
      </c>
      <c r="BW105" s="8">
        <f t="shared" ref="BW105:BZ105" si="83">BW103*POWER((1+(BW104/100)),BW96)</f>
        <v>344912.7271261873</v>
      </c>
      <c r="BX105" s="8">
        <f t="shared" si="83"/>
        <v>350431.33076020627</v>
      </c>
      <c r="BY105" s="8">
        <f t="shared" si="83"/>
        <v>245666.380116135</v>
      </c>
      <c r="BZ105" s="33">
        <f t="shared" si="83"/>
        <v>249597.0421979932</v>
      </c>
      <c r="CA105" s="34"/>
      <c r="CB105" s="35"/>
    </row>
    <row r="106" spans="1:80" s="25" customFormat="1" ht="36.6" customHeight="1" x14ac:dyDescent="0.3">
      <c r="A106" s="4" t="s">
        <v>127</v>
      </c>
      <c r="B106" s="4" t="s">
        <v>96</v>
      </c>
      <c r="C106" s="36">
        <v>1.97</v>
      </c>
      <c r="D106" s="32"/>
      <c r="E106" s="32"/>
      <c r="F106" s="36">
        <f>C106</f>
        <v>1.97</v>
      </c>
      <c r="G106" s="36">
        <f>F106</f>
        <v>1.97</v>
      </c>
      <c r="H106" s="36">
        <f t="shared" ref="H106:BS106" si="84">G106</f>
        <v>1.97</v>
      </c>
      <c r="I106" s="36">
        <f t="shared" si="84"/>
        <v>1.97</v>
      </c>
      <c r="J106" s="36">
        <f t="shared" si="84"/>
        <v>1.97</v>
      </c>
      <c r="K106" s="36">
        <f t="shared" si="84"/>
        <v>1.97</v>
      </c>
      <c r="L106" s="36">
        <f t="shared" si="84"/>
        <v>1.97</v>
      </c>
      <c r="M106" s="36">
        <f t="shared" si="84"/>
        <v>1.97</v>
      </c>
      <c r="N106" s="36">
        <f t="shared" si="84"/>
        <v>1.97</v>
      </c>
      <c r="O106" s="36">
        <f t="shared" si="84"/>
        <v>1.97</v>
      </c>
      <c r="P106" s="36">
        <f t="shared" si="84"/>
        <v>1.97</v>
      </c>
      <c r="Q106" s="36">
        <f t="shared" si="84"/>
        <v>1.97</v>
      </c>
      <c r="R106" s="36">
        <f t="shared" si="84"/>
        <v>1.97</v>
      </c>
      <c r="S106" s="36">
        <f t="shared" si="84"/>
        <v>1.97</v>
      </c>
      <c r="T106" s="36">
        <f t="shared" si="84"/>
        <v>1.97</v>
      </c>
      <c r="U106" s="36">
        <f t="shared" si="84"/>
        <v>1.97</v>
      </c>
      <c r="V106" s="36">
        <f t="shared" si="84"/>
        <v>1.97</v>
      </c>
      <c r="W106" s="36">
        <f t="shared" si="84"/>
        <v>1.97</v>
      </c>
      <c r="X106" s="36">
        <f t="shared" si="84"/>
        <v>1.97</v>
      </c>
      <c r="Y106" s="36">
        <f t="shared" si="84"/>
        <v>1.97</v>
      </c>
      <c r="Z106" s="36">
        <f t="shared" si="84"/>
        <v>1.97</v>
      </c>
      <c r="AA106" s="36">
        <f t="shared" si="84"/>
        <v>1.97</v>
      </c>
      <c r="AB106" s="36">
        <f t="shared" si="84"/>
        <v>1.97</v>
      </c>
      <c r="AC106" s="36">
        <f t="shared" si="84"/>
        <v>1.97</v>
      </c>
      <c r="AD106" s="36">
        <f t="shared" si="84"/>
        <v>1.97</v>
      </c>
      <c r="AE106" s="36">
        <f t="shared" si="84"/>
        <v>1.97</v>
      </c>
      <c r="AF106" s="36">
        <f t="shared" si="84"/>
        <v>1.97</v>
      </c>
      <c r="AG106" s="36">
        <f t="shared" si="84"/>
        <v>1.97</v>
      </c>
      <c r="AH106" s="36">
        <f t="shared" si="84"/>
        <v>1.97</v>
      </c>
      <c r="AI106" s="36">
        <f t="shared" si="84"/>
        <v>1.97</v>
      </c>
      <c r="AJ106" s="36">
        <f t="shared" si="84"/>
        <v>1.97</v>
      </c>
      <c r="AK106" s="36">
        <f t="shared" si="84"/>
        <v>1.97</v>
      </c>
      <c r="AL106" s="36">
        <f t="shared" si="84"/>
        <v>1.97</v>
      </c>
      <c r="AM106" s="36">
        <f t="shared" si="84"/>
        <v>1.97</v>
      </c>
      <c r="AN106" s="36">
        <f t="shared" si="84"/>
        <v>1.97</v>
      </c>
      <c r="AO106" s="36">
        <f t="shared" si="84"/>
        <v>1.97</v>
      </c>
      <c r="AP106" s="36">
        <f t="shared" si="84"/>
        <v>1.97</v>
      </c>
      <c r="AQ106" s="36">
        <f t="shared" si="84"/>
        <v>1.97</v>
      </c>
      <c r="AR106" s="36">
        <f t="shared" si="84"/>
        <v>1.97</v>
      </c>
      <c r="AS106" s="36">
        <f t="shared" si="84"/>
        <v>1.97</v>
      </c>
      <c r="AT106" s="36">
        <f t="shared" si="84"/>
        <v>1.97</v>
      </c>
      <c r="AU106" s="36">
        <f t="shared" si="84"/>
        <v>1.97</v>
      </c>
      <c r="AV106" s="36">
        <f t="shared" si="84"/>
        <v>1.97</v>
      </c>
      <c r="AW106" s="36">
        <f t="shared" si="84"/>
        <v>1.97</v>
      </c>
      <c r="AX106" s="36">
        <f t="shared" si="84"/>
        <v>1.97</v>
      </c>
      <c r="AY106" s="36">
        <f t="shared" si="84"/>
        <v>1.97</v>
      </c>
      <c r="AZ106" s="36">
        <f t="shared" si="84"/>
        <v>1.97</v>
      </c>
      <c r="BA106" s="36">
        <f t="shared" si="84"/>
        <v>1.97</v>
      </c>
      <c r="BB106" s="36">
        <f t="shared" si="84"/>
        <v>1.97</v>
      </c>
      <c r="BC106" s="36">
        <f t="shared" si="84"/>
        <v>1.97</v>
      </c>
      <c r="BD106" s="36">
        <f t="shared" si="84"/>
        <v>1.97</v>
      </c>
      <c r="BE106" s="36">
        <f t="shared" si="84"/>
        <v>1.97</v>
      </c>
      <c r="BF106" s="36">
        <f t="shared" si="84"/>
        <v>1.97</v>
      </c>
      <c r="BG106" s="36">
        <f t="shared" si="84"/>
        <v>1.97</v>
      </c>
      <c r="BH106" s="36">
        <f t="shared" si="84"/>
        <v>1.97</v>
      </c>
      <c r="BI106" s="36">
        <f t="shared" si="84"/>
        <v>1.97</v>
      </c>
      <c r="BJ106" s="36">
        <f t="shared" si="84"/>
        <v>1.97</v>
      </c>
      <c r="BK106" s="36">
        <f t="shared" si="84"/>
        <v>1.97</v>
      </c>
      <c r="BL106" s="36">
        <f t="shared" si="84"/>
        <v>1.97</v>
      </c>
      <c r="BM106" s="36">
        <f t="shared" si="84"/>
        <v>1.97</v>
      </c>
      <c r="BN106" s="36">
        <f t="shared" si="84"/>
        <v>1.97</v>
      </c>
      <c r="BO106" s="36">
        <f t="shared" si="84"/>
        <v>1.97</v>
      </c>
      <c r="BP106" s="36">
        <f t="shared" si="84"/>
        <v>1.97</v>
      </c>
      <c r="BQ106" s="36">
        <f t="shared" si="84"/>
        <v>1.97</v>
      </c>
      <c r="BR106" s="36">
        <f t="shared" si="84"/>
        <v>1.97</v>
      </c>
      <c r="BS106" s="36">
        <f t="shared" si="84"/>
        <v>1.97</v>
      </c>
      <c r="BT106" s="36">
        <f t="shared" ref="BT106:BZ106" si="85">BS106</f>
        <v>1.97</v>
      </c>
      <c r="BU106" s="36">
        <f t="shared" si="85"/>
        <v>1.97</v>
      </c>
      <c r="BV106" s="36">
        <f t="shared" si="85"/>
        <v>1.97</v>
      </c>
      <c r="BW106" s="36">
        <f t="shared" si="85"/>
        <v>1.97</v>
      </c>
      <c r="BX106" s="36">
        <f t="shared" si="85"/>
        <v>1.97</v>
      </c>
      <c r="BY106" s="36">
        <f t="shared" si="85"/>
        <v>1.97</v>
      </c>
      <c r="BZ106" s="37">
        <f t="shared" si="85"/>
        <v>1.97</v>
      </c>
      <c r="CA106" s="35"/>
      <c r="CB106" s="35"/>
    </row>
    <row r="107" spans="1:80" s="25" customFormat="1" ht="21" customHeight="1" x14ac:dyDescent="0.3">
      <c r="A107" s="4" t="s">
        <v>98</v>
      </c>
      <c r="B107" s="7" t="s">
        <v>123</v>
      </c>
      <c r="C107" s="4" t="s">
        <v>128</v>
      </c>
      <c r="D107" s="32">
        <f>SUM(F107:CB107)</f>
        <v>44544826.640572064</v>
      </c>
      <c r="E107" s="32"/>
      <c r="F107" s="8">
        <v>0</v>
      </c>
      <c r="G107" s="8">
        <v>0</v>
      </c>
      <c r="H107" s="8">
        <v>0</v>
      </c>
      <c r="I107" s="8">
        <v>0</v>
      </c>
      <c r="J107" s="8">
        <f>J105*POWER((1+(J106/100)),J96)</f>
        <v>150481.55125877864</v>
      </c>
      <c r="K107" s="8">
        <f t="shared" ref="K107:BV107" si="86">K105*POWER((1+(K106/100)),K96)</f>
        <v>160824.36940547399</v>
      </c>
      <c r="L107" s="8">
        <f t="shared" si="86"/>
        <v>137713.6305101364</v>
      </c>
      <c r="M107" s="8">
        <f t="shared" si="86"/>
        <v>137389.21392028933</v>
      </c>
      <c r="N107" s="8">
        <f t="shared" si="86"/>
        <v>145986.98865381678</v>
      </c>
      <c r="O107" s="8">
        <f t="shared" si="86"/>
        <v>115324.11367628105</v>
      </c>
      <c r="P107" s="8">
        <f t="shared" si="86"/>
        <v>105766.99792685857</v>
      </c>
      <c r="Q107" s="8">
        <f t="shared" si="86"/>
        <v>101459.4606579574</v>
      </c>
      <c r="R107" s="8">
        <f t="shared" si="86"/>
        <v>103011.27255693695</v>
      </c>
      <c r="S107" s="8">
        <f t="shared" si="86"/>
        <v>106721.24414032952</v>
      </c>
      <c r="T107" s="8">
        <f t="shared" si="86"/>
        <v>110564.83109229234</v>
      </c>
      <c r="U107" s="8">
        <f t="shared" si="86"/>
        <v>114546.84559704748</v>
      </c>
      <c r="V107" s="8">
        <f t="shared" si="86"/>
        <v>65390.844389102975</v>
      </c>
      <c r="W107" s="8">
        <f t="shared" si="86"/>
        <v>67745.908727945382</v>
      </c>
      <c r="X107" s="8">
        <f t="shared" si="86"/>
        <v>18196.316231842538</v>
      </c>
      <c r="Y107" s="8">
        <f t="shared" si="86"/>
        <v>18851.660200195602</v>
      </c>
      <c r="Z107" s="8">
        <f t="shared" si="86"/>
        <v>19530.606512637685</v>
      </c>
      <c r="AA107" s="8">
        <f t="shared" si="86"/>
        <v>20234.005212311637</v>
      </c>
      <c r="AB107" s="8">
        <f t="shared" si="86"/>
        <v>20962.736956834076</v>
      </c>
      <c r="AC107" s="8">
        <f t="shared" si="86"/>
        <v>148921.46825747556</v>
      </c>
      <c r="AD107" s="8">
        <f t="shared" si="86"/>
        <v>337498.22907732357</v>
      </c>
      <c r="AE107" s="8">
        <f t="shared" si="86"/>
        <v>519484.89587010961</v>
      </c>
      <c r="AF107" s="8">
        <f t="shared" si="86"/>
        <v>714142.36792572506</v>
      </c>
      <c r="AG107" s="8">
        <f t="shared" si="86"/>
        <v>739862.34813504387</v>
      </c>
      <c r="AH107" s="8">
        <f t="shared" si="86"/>
        <v>577658.68414392823</v>
      </c>
      <c r="AI107" s="8">
        <f t="shared" si="86"/>
        <v>402811.75387459231</v>
      </c>
      <c r="AJ107" s="8">
        <f t="shared" si="86"/>
        <v>258340.39508502738</v>
      </c>
      <c r="AK107" s="8">
        <f t="shared" si="86"/>
        <v>354114.36220092396</v>
      </c>
      <c r="AL107" s="8">
        <f t="shared" si="86"/>
        <v>452185.9691688029</v>
      </c>
      <c r="AM107" s="8">
        <f t="shared" si="86"/>
        <v>472891.08009019238</v>
      </c>
      <c r="AN107" s="8">
        <f t="shared" si="86"/>
        <v>485343.63339525985</v>
      </c>
      <c r="AO107" s="8">
        <f t="shared" si="86"/>
        <v>502823.38142071693</v>
      </c>
      <c r="AP107" s="8">
        <f t="shared" si="86"/>
        <v>520932.66606726032</v>
      </c>
      <c r="AQ107" s="8">
        <f t="shared" si="86"/>
        <v>539694.16022220592</v>
      </c>
      <c r="AR107" s="8">
        <f t="shared" si="86"/>
        <v>559131.35334144055</v>
      </c>
      <c r="AS107" s="8">
        <f t="shared" si="86"/>
        <v>579268.58085830347</v>
      </c>
      <c r="AT107" s="8">
        <f t="shared" si="86"/>
        <v>605792.66837475996</v>
      </c>
      <c r="AU107" s="8">
        <f t="shared" si="86"/>
        <v>621744.89461112081</v>
      </c>
      <c r="AV107" s="8">
        <f t="shared" si="86"/>
        <v>644137.1613395192</v>
      </c>
      <c r="AW107" s="8">
        <f t="shared" si="86"/>
        <v>661040.26842851331</v>
      </c>
      <c r="AX107" s="8">
        <f t="shared" si="86"/>
        <v>684847.76590401994</v>
      </c>
      <c r="AY107" s="8">
        <f t="shared" si="86"/>
        <v>695998.1676356995</v>
      </c>
      <c r="AZ107" s="8">
        <f t="shared" si="86"/>
        <v>721064.68084273289</v>
      </c>
      <c r="BA107" s="8">
        <f t="shared" si="86"/>
        <v>747033.96953622019</v>
      </c>
      <c r="BB107" s="8">
        <f t="shared" si="86"/>
        <v>773938.54735586117</v>
      </c>
      <c r="BC107" s="8">
        <f t="shared" si="86"/>
        <v>801812.09892659192</v>
      </c>
      <c r="BD107" s="8">
        <f t="shared" si="86"/>
        <v>830689.52203185286</v>
      </c>
      <c r="BE107" s="8">
        <f t="shared" si="86"/>
        <v>860606.97130573483</v>
      </c>
      <c r="BF107" s="8">
        <f t="shared" si="86"/>
        <v>891601.90349870513</v>
      </c>
      <c r="BG107" s="8">
        <f t="shared" si="86"/>
        <v>923713.12437359174</v>
      </c>
      <c r="BH107" s="8">
        <f t="shared" si="86"/>
        <v>956980.83729053137</v>
      </c>
      <c r="BI107" s="8">
        <f t="shared" si="86"/>
        <v>991446.69354171725</v>
      </c>
      <c r="BJ107" s="8">
        <f t="shared" si="86"/>
        <v>1027153.8444989609</v>
      </c>
      <c r="BK107" s="8">
        <f t="shared" si="86"/>
        <v>929837.18065575161</v>
      </c>
      <c r="BL107" s="8">
        <f t="shared" si="86"/>
        <v>1123879.6947985883</v>
      </c>
      <c r="BM107" s="8">
        <f t="shared" si="86"/>
        <v>1153267.3377657207</v>
      </c>
      <c r="BN107" s="8">
        <f t="shared" si="86"/>
        <v>1263733.4045650992</v>
      </c>
      <c r="BO107" s="8">
        <f t="shared" si="86"/>
        <v>1249735.7878827739</v>
      </c>
      <c r="BP107" s="8">
        <f t="shared" si="86"/>
        <v>1319407.0869396827</v>
      </c>
      <c r="BQ107" s="8">
        <f t="shared" si="86"/>
        <v>1341375.7821589666</v>
      </c>
      <c r="BR107" s="8">
        <f t="shared" si="86"/>
        <v>1323510.1897415032</v>
      </c>
      <c r="BS107" s="8">
        <f t="shared" si="86"/>
        <v>1426023.740884165</v>
      </c>
      <c r="BT107" s="8">
        <f t="shared" si="86"/>
        <v>1420559.8760739001</v>
      </c>
      <c r="BU107" s="8">
        <f t="shared" si="86"/>
        <v>1545307.7053288112</v>
      </c>
      <c r="BV107" s="8">
        <f t="shared" si="86"/>
        <v>1524725.9727597805</v>
      </c>
      <c r="BW107" s="8">
        <f t="shared" ref="BW107:BZ107" si="87">BW105*POWER((1+(BW106/100)),BW96)</f>
        <v>1579639.2836139183</v>
      </c>
      <c r="BX107" s="8">
        <f t="shared" si="87"/>
        <v>1636530.3083411301</v>
      </c>
      <c r="BY107" s="8">
        <f t="shared" si="87"/>
        <v>1169874.4895444473</v>
      </c>
      <c r="BZ107" s="33">
        <f t="shared" si="87"/>
        <v>1212007.7532602889</v>
      </c>
      <c r="CA107" s="34"/>
      <c r="CB107" s="35"/>
    </row>
    <row r="108" spans="1:80" s="44" customFormat="1" ht="21" customHeight="1" x14ac:dyDescent="0.3">
      <c r="A108" s="38"/>
      <c r="B108" s="38" t="s">
        <v>121</v>
      </c>
      <c r="C108" s="38"/>
      <c r="D108" s="39"/>
      <c r="E108" s="39"/>
      <c r="F108" s="41">
        <v>1</v>
      </c>
      <c r="G108" s="41">
        <v>2</v>
      </c>
      <c r="H108" s="41">
        <v>3</v>
      </c>
      <c r="I108" s="41">
        <v>4</v>
      </c>
      <c r="J108" s="41">
        <v>5</v>
      </c>
      <c r="K108" s="41">
        <v>6</v>
      </c>
      <c r="L108" s="41">
        <v>7</v>
      </c>
      <c r="M108" s="41">
        <v>8</v>
      </c>
      <c r="N108" s="41">
        <v>9</v>
      </c>
      <c r="O108" s="41">
        <v>10</v>
      </c>
      <c r="P108" s="41">
        <v>11</v>
      </c>
      <c r="Q108" s="41">
        <v>12</v>
      </c>
      <c r="R108" s="41">
        <v>13</v>
      </c>
      <c r="S108" s="41">
        <v>14</v>
      </c>
      <c r="T108" s="41">
        <v>15</v>
      </c>
      <c r="U108" s="41">
        <v>16</v>
      </c>
      <c r="V108" s="41">
        <v>17</v>
      </c>
      <c r="W108" s="41">
        <v>18</v>
      </c>
      <c r="X108" s="41">
        <v>19</v>
      </c>
      <c r="Y108" s="41">
        <v>20</v>
      </c>
      <c r="Z108" s="41">
        <v>21</v>
      </c>
      <c r="AA108" s="41">
        <v>22</v>
      </c>
      <c r="AB108" s="41">
        <v>23</v>
      </c>
      <c r="AC108" s="41">
        <v>24</v>
      </c>
      <c r="AD108" s="41">
        <v>25</v>
      </c>
      <c r="AE108" s="41">
        <v>26</v>
      </c>
      <c r="AF108" s="41">
        <v>27</v>
      </c>
      <c r="AG108" s="41">
        <v>28</v>
      </c>
      <c r="AH108" s="41">
        <v>29</v>
      </c>
      <c r="AI108" s="41">
        <v>30</v>
      </c>
      <c r="AJ108" s="41">
        <v>31</v>
      </c>
      <c r="AK108" s="41">
        <v>32</v>
      </c>
      <c r="AL108" s="41">
        <v>33</v>
      </c>
      <c r="AM108" s="41">
        <v>34</v>
      </c>
      <c r="AN108" s="41">
        <v>35</v>
      </c>
      <c r="AO108" s="41">
        <v>36</v>
      </c>
      <c r="AP108" s="41">
        <v>37</v>
      </c>
      <c r="AQ108" s="41">
        <v>38</v>
      </c>
      <c r="AR108" s="41">
        <v>39</v>
      </c>
      <c r="AS108" s="41">
        <v>40</v>
      </c>
      <c r="AT108" s="41">
        <v>41</v>
      </c>
      <c r="AU108" s="41">
        <v>42</v>
      </c>
      <c r="AV108" s="41">
        <v>43</v>
      </c>
      <c r="AW108" s="41">
        <v>44</v>
      </c>
      <c r="AX108" s="41">
        <v>45</v>
      </c>
      <c r="AY108" s="41">
        <v>46</v>
      </c>
      <c r="AZ108" s="41">
        <v>47</v>
      </c>
      <c r="BA108" s="41">
        <v>48</v>
      </c>
      <c r="BB108" s="41">
        <v>49</v>
      </c>
      <c r="BC108" s="41">
        <v>50</v>
      </c>
      <c r="BD108" s="41">
        <v>51</v>
      </c>
      <c r="BE108" s="41">
        <v>52</v>
      </c>
      <c r="BF108" s="41">
        <v>53</v>
      </c>
      <c r="BG108" s="41">
        <v>54</v>
      </c>
      <c r="BH108" s="41">
        <v>55</v>
      </c>
      <c r="BI108" s="41">
        <v>56</v>
      </c>
      <c r="BJ108" s="41">
        <v>57</v>
      </c>
      <c r="BK108" s="41">
        <v>58</v>
      </c>
      <c r="BL108" s="41">
        <v>59</v>
      </c>
      <c r="BM108" s="41">
        <v>60</v>
      </c>
      <c r="BN108" s="41">
        <v>61</v>
      </c>
      <c r="BO108" s="41">
        <v>62</v>
      </c>
      <c r="BP108" s="41">
        <v>63</v>
      </c>
      <c r="BQ108" s="41">
        <v>64</v>
      </c>
      <c r="BR108" s="41">
        <v>65</v>
      </c>
      <c r="BS108" s="41">
        <v>66</v>
      </c>
      <c r="BT108" s="41">
        <v>67</v>
      </c>
      <c r="BU108" s="41">
        <v>68</v>
      </c>
      <c r="BV108" s="41">
        <v>69</v>
      </c>
      <c r="BW108" s="41">
        <v>70</v>
      </c>
      <c r="BX108" s="41">
        <v>71</v>
      </c>
      <c r="BY108" s="41">
        <v>72</v>
      </c>
      <c r="BZ108" s="42">
        <v>73</v>
      </c>
      <c r="CA108" s="43"/>
      <c r="CB108" s="43"/>
    </row>
    <row r="109" spans="1:80" s="25" customFormat="1" ht="37.200000000000003" customHeight="1" x14ac:dyDescent="0.3">
      <c r="A109" s="31" t="s">
        <v>130</v>
      </c>
      <c r="B109" s="7" t="s">
        <v>123</v>
      </c>
      <c r="C109" s="4" t="s">
        <v>124</v>
      </c>
      <c r="D109" s="32">
        <f>SUM(F109:CB109)</f>
        <v>2055000</v>
      </c>
      <c r="E109" s="32"/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53000</v>
      </c>
      <c r="L109" s="8">
        <v>53000</v>
      </c>
      <c r="M109" s="8">
        <v>53000</v>
      </c>
      <c r="N109" s="8">
        <v>53000</v>
      </c>
      <c r="O109" s="8">
        <v>53000</v>
      </c>
      <c r="P109" s="8">
        <v>53000</v>
      </c>
      <c r="Q109" s="8">
        <v>53000</v>
      </c>
      <c r="R109" s="8">
        <v>53000</v>
      </c>
      <c r="S109" s="8">
        <v>53000</v>
      </c>
      <c r="T109" s="8">
        <v>53000</v>
      </c>
      <c r="U109" s="8">
        <v>53000</v>
      </c>
      <c r="V109" s="8">
        <v>53000</v>
      </c>
      <c r="W109" s="8">
        <v>53000</v>
      </c>
      <c r="X109" s="8">
        <v>53000</v>
      </c>
      <c r="Y109" s="8">
        <v>53000</v>
      </c>
      <c r="Z109" s="8">
        <v>53000</v>
      </c>
      <c r="AA109" s="8">
        <v>53000</v>
      </c>
      <c r="AB109" s="8">
        <v>53000</v>
      </c>
      <c r="AC109" s="8">
        <v>53000</v>
      </c>
      <c r="AD109" s="8">
        <v>53000</v>
      </c>
      <c r="AE109" s="8">
        <v>53000</v>
      </c>
      <c r="AF109" s="8">
        <v>53000</v>
      </c>
      <c r="AG109" s="8">
        <v>53000</v>
      </c>
      <c r="AH109" s="8">
        <v>53000</v>
      </c>
      <c r="AI109" s="8">
        <v>53000</v>
      </c>
      <c r="AJ109" s="8">
        <v>53000</v>
      </c>
      <c r="AK109" s="8">
        <v>53000</v>
      </c>
      <c r="AL109" s="8">
        <v>53000</v>
      </c>
      <c r="AM109" s="8">
        <v>53000</v>
      </c>
      <c r="AN109" s="8">
        <v>53000</v>
      </c>
      <c r="AO109" s="8">
        <v>93000</v>
      </c>
      <c r="AP109" s="8">
        <v>93000</v>
      </c>
      <c r="AQ109" s="8">
        <v>93000</v>
      </c>
      <c r="AR109" s="8">
        <v>93000</v>
      </c>
      <c r="AS109" s="8">
        <v>93000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33">
        <v>0</v>
      </c>
      <c r="CA109" s="34"/>
      <c r="CB109" s="35"/>
    </row>
    <row r="110" spans="1:80" s="25" customFormat="1" ht="21" customHeight="1" x14ac:dyDescent="0.3">
      <c r="A110" s="4" t="s">
        <v>125</v>
      </c>
      <c r="B110" s="4" t="s">
        <v>96</v>
      </c>
      <c r="C110" s="36">
        <v>1.6</v>
      </c>
      <c r="D110" s="32"/>
      <c r="E110" s="32"/>
      <c r="F110" s="36">
        <f>C110</f>
        <v>1.6</v>
      </c>
      <c r="G110" s="36">
        <f>F110</f>
        <v>1.6</v>
      </c>
      <c r="H110" s="36">
        <f t="shared" ref="H110:BS110" si="88">G110</f>
        <v>1.6</v>
      </c>
      <c r="I110" s="36">
        <f t="shared" si="88"/>
        <v>1.6</v>
      </c>
      <c r="J110" s="36">
        <f t="shared" si="88"/>
        <v>1.6</v>
      </c>
      <c r="K110" s="36">
        <f t="shared" si="88"/>
        <v>1.6</v>
      </c>
      <c r="L110" s="36">
        <f t="shared" si="88"/>
        <v>1.6</v>
      </c>
      <c r="M110" s="36">
        <f t="shared" si="88"/>
        <v>1.6</v>
      </c>
      <c r="N110" s="36">
        <f t="shared" si="88"/>
        <v>1.6</v>
      </c>
      <c r="O110" s="36">
        <f t="shared" si="88"/>
        <v>1.6</v>
      </c>
      <c r="P110" s="36">
        <f t="shared" si="88"/>
        <v>1.6</v>
      </c>
      <c r="Q110" s="36">
        <f t="shared" si="88"/>
        <v>1.6</v>
      </c>
      <c r="R110" s="36">
        <f t="shared" si="88"/>
        <v>1.6</v>
      </c>
      <c r="S110" s="36">
        <f t="shared" si="88"/>
        <v>1.6</v>
      </c>
      <c r="T110" s="36">
        <f t="shared" si="88"/>
        <v>1.6</v>
      </c>
      <c r="U110" s="36">
        <f t="shared" si="88"/>
        <v>1.6</v>
      </c>
      <c r="V110" s="36">
        <f t="shared" si="88"/>
        <v>1.6</v>
      </c>
      <c r="W110" s="36">
        <f t="shared" si="88"/>
        <v>1.6</v>
      </c>
      <c r="X110" s="36">
        <f t="shared" si="88"/>
        <v>1.6</v>
      </c>
      <c r="Y110" s="36">
        <f t="shared" si="88"/>
        <v>1.6</v>
      </c>
      <c r="Z110" s="36">
        <f t="shared" si="88"/>
        <v>1.6</v>
      </c>
      <c r="AA110" s="36">
        <f t="shared" si="88"/>
        <v>1.6</v>
      </c>
      <c r="AB110" s="36">
        <f t="shared" si="88"/>
        <v>1.6</v>
      </c>
      <c r="AC110" s="36">
        <f t="shared" si="88"/>
        <v>1.6</v>
      </c>
      <c r="AD110" s="36">
        <f t="shared" si="88"/>
        <v>1.6</v>
      </c>
      <c r="AE110" s="36">
        <f t="shared" si="88"/>
        <v>1.6</v>
      </c>
      <c r="AF110" s="36">
        <f t="shared" si="88"/>
        <v>1.6</v>
      </c>
      <c r="AG110" s="36">
        <f t="shared" si="88"/>
        <v>1.6</v>
      </c>
      <c r="AH110" s="36">
        <f t="shared" si="88"/>
        <v>1.6</v>
      </c>
      <c r="AI110" s="36">
        <f t="shared" si="88"/>
        <v>1.6</v>
      </c>
      <c r="AJ110" s="36">
        <f t="shared" si="88"/>
        <v>1.6</v>
      </c>
      <c r="AK110" s="36">
        <f t="shared" si="88"/>
        <v>1.6</v>
      </c>
      <c r="AL110" s="36">
        <f t="shared" si="88"/>
        <v>1.6</v>
      </c>
      <c r="AM110" s="36">
        <f t="shared" si="88"/>
        <v>1.6</v>
      </c>
      <c r="AN110" s="36">
        <f t="shared" si="88"/>
        <v>1.6</v>
      </c>
      <c r="AO110" s="36">
        <f t="shared" si="88"/>
        <v>1.6</v>
      </c>
      <c r="AP110" s="36">
        <f t="shared" si="88"/>
        <v>1.6</v>
      </c>
      <c r="AQ110" s="36">
        <f t="shared" si="88"/>
        <v>1.6</v>
      </c>
      <c r="AR110" s="36">
        <f t="shared" si="88"/>
        <v>1.6</v>
      </c>
      <c r="AS110" s="36">
        <f t="shared" si="88"/>
        <v>1.6</v>
      </c>
      <c r="AT110" s="36">
        <f t="shared" si="88"/>
        <v>1.6</v>
      </c>
      <c r="AU110" s="36">
        <f t="shared" si="88"/>
        <v>1.6</v>
      </c>
      <c r="AV110" s="36">
        <f t="shared" si="88"/>
        <v>1.6</v>
      </c>
      <c r="AW110" s="36">
        <f t="shared" si="88"/>
        <v>1.6</v>
      </c>
      <c r="AX110" s="36">
        <f t="shared" si="88"/>
        <v>1.6</v>
      </c>
      <c r="AY110" s="36">
        <f t="shared" si="88"/>
        <v>1.6</v>
      </c>
      <c r="AZ110" s="36">
        <f t="shared" si="88"/>
        <v>1.6</v>
      </c>
      <c r="BA110" s="36">
        <f t="shared" si="88"/>
        <v>1.6</v>
      </c>
      <c r="BB110" s="36">
        <f t="shared" si="88"/>
        <v>1.6</v>
      </c>
      <c r="BC110" s="36">
        <f t="shared" si="88"/>
        <v>1.6</v>
      </c>
      <c r="BD110" s="36">
        <f t="shared" si="88"/>
        <v>1.6</v>
      </c>
      <c r="BE110" s="36">
        <f t="shared" si="88"/>
        <v>1.6</v>
      </c>
      <c r="BF110" s="36">
        <f t="shared" si="88"/>
        <v>1.6</v>
      </c>
      <c r="BG110" s="36">
        <f t="shared" si="88"/>
        <v>1.6</v>
      </c>
      <c r="BH110" s="36">
        <f t="shared" si="88"/>
        <v>1.6</v>
      </c>
      <c r="BI110" s="36">
        <f t="shared" si="88"/>
        <v>1.6</v>
      </c>
      <c r="BJ110" s="36">
        <f t="shared" si="88"/>
        <v>1.6</v>
      </c>
      <c r="BK110" s="36">
        <f t="shared" si="88"/>
        <v>1.6</v>
      </c>
      <c r="BL110" s="36">
        <f t="shared" si="88"/>
        <v>1.6</v>
      </c>
      <c r="BM110" s="36">
        <f t="shared" si="88"/>
        <v>1.6</v>
      </c>
      <c r="BN110" s="36">
        <f t="shared" si="88"/>
        <v>1.6</v>
      </c>
      <c r="BO110" s="36">
        <f t="shared" si="88"/>
        <v>1.6</v>
      </c>
      <c r="BP110" s="36">
        <f t="shared" si="88"/>
        <v>1.6</v>
      </c>
      <c r="BQ110" s="36">
        <f t="shared" si="88"/>
        <v>1.6</v>
      </c>
      <c r="BR110" s="36">
        <f t="shared" si="88"/>
        <v>1.6</v>
      </c>
      <c r="BS110" s="36">
        <f t="shared" si="88"/>
        <v>1.6</v>
      </c>
      <c r="BT110" s="36">
        <f t="shared" ref="BT110:BZ110" si="89">BS110</f>
        <v>1.6</v>
      </c>
      <c r="BU110" s="36">
        <f t="shared" si="89"/>
        <v>1.6</v>
      </c>
      <c r="BV110" s="36">
        <f t="shared" si="89"/>
        <v>1.6</v>
      </c>
      <c r="BW110" s="36">
        <f t="shared" si="89"/>
        <v>1.6</v>
      </c>
      <c r="BX110" s="36">
        <f t="shared" si="89"/>
        <v>1.6</v>
      </c>
      <c r="BY110" s="36">
        <f t="shared" si="89"/>
        <v>1.6</v>
      </c>
      <c r="BZ110" s="37">
        <f t="shared" si="89"/>
        <v>1.6</v>
      </c>
      <c r="CA110" s="35"/>
      <c r="CB110" s="35"/>
    </row>
    <row r="111" spans="1:80" s="25" customFormat="1" ht="21" customHeight="1" x14ac:dyDescent="0.3">
      <c r="A111" s="4" t="s">
        <v>98</v>
      </c>
      <c r="B111" s="7" t="s">
        <v>123</v>
      </c>
      <c r="C111" s="4" t="s">
        <v>126</v>
      </c>
      <c r="D111" s="32">
        <f>SUM(F111:CB111)</f>
        <v>3488566.1764855999</v>
      </c>
      <c r="E111" s="32"/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f>K109*POWER((1+(K110/100)),K96)</f>
        <v>66189.298893376254</v>
      </c>
      <c r="L111" s="8">
        <f t="shared" ref="L111:BW111" si="90">L109*POWER((1+(L110/100)),L96)</f>
        <v>67248.327675670269</v>
      </c>
      <c r="M111" s="8">
        <f t="shared" si="90"/>
        <v>68324.300918481007</v>
      </c>
      <c r="N111" s="8">
        <f t="shared" si="90"/>
        <v>69417.489733176699</v>
      </c>
      <c r="O111" s="8">
        <f t="shared" si="90"/>
        <v>70528.169568907528</v>
      </c>
      <c r="P111" s="8">
        <f t="shared" si="90"/>
        <v>71656.620282010044</v>
      </c>
      <c r="Q111" s="8">
        <f t="shared" si="90"/>
        <v>72803.126206522211</v>
      </c>
      <c r="R111" s="8">
        <f t="shared" si="90"/>
        <v>73967.976225826555</v>
      </c>
      <c r="S111" s="8">
        <f t="shared" si="90"/>
        <v>75151.463845439779</v>
      </c>
      <c r="T111" s="8">
        <f t="shared" si="90"/>
        <v>76353.887266966834</v>
      </c>
      <c r="U111" s="8">
        <f t="shared" si="90"/>
        <v>77575.549463238305</v>
      </c>
      <c r="V111" s="8">
        <f t="shared" si="90"/>
        <v>78816.758254650122</v>
      </c>
      <c r="W111" s="8">
        <f t="shared" si="90"/>
        <v>80077.826386724526</v>
      </c>
      <c r="X111" s="8">
        <f t="shared" si="90"/>
        <v>81359.071608912098</v>
      </c>
      <c r="Y111" s="8">
        <f t="shared" si="90"/>
        <v>82660.816754654705</v>
      </c>
      <c r="Z111" s="8">
        <f t="shared" si="90"/>
        <v>83983.389822729194</v>
      </c>
      <c r="AA111" s="8">
        <f t="shared" si="90"/>
        <v>85327.124059892856</v>
      </c>
      <c r="AB111" s="8">
        <f t="shared" si="90"/>
        <v>86692.358044851135</v>
      </c>
      <c r="AC111" s="8">
        <f t="shared" si="90"/>
        <v>88079.435773568752</v>
      </c>
      <c r="AD111" s="8">
        <f t="shared" si="90"/>
        <v>89488.706745945849</v>
      </c>
      <c r="AE111" s="8">
        <f t="shared" si="90"/>
        <v>90920.526053880982</v>
      </c>
      <c r="AF111" s="8">
        <f t="shared" si="90"/>
        <v>92375.254470743079</v>
      </c>
      <c r="AG111" s="8">
        <f t="shared" si="90"/>
        <v>93853.258542274983</v>
      </c>
      <c r="AH111" s="8">
        <f t="shared" si="90"/>
        <v>95354.910678951375</v>
      </c>
      <c r="AI111" s="8">
        <f t="shared" si="90"/>
        <v>96880.589249814599</v>
      </c>
      <c r="AJ111" s="8">
        <f t="shared" si="90"/>
        <v>98430.678677811637</v>
      </c>
      <c r="AK111" s="8">
        <f t="shared" si="90"/>
        <v>100005.56953665662</v>
      </c>
      <c r="AL111" s="8">
        <f t="shared" si="90"/>
        <v>101605.65864924314</v>
      </c>
      <c r="AM111" s="8">
        <f t="shared" si="90"/>
        <v>103231.34918763103</v>
      </c>
      <c r="AN111" s="8">
        <f t="shared" si="90"/>
        <v>104883.05077463311</v>
      </c>
      <c r="AO111" s="8">
        <f t="shared" si="90"/>
        <v>186984.7113508214</v>
      </c>
      <c r="AP111" s="8">
        <f t="shared" si="90"/>
        <v>189976.46673243455</v>
      </c>
      <c r="AQ111" s="8">
        <f t="shared" si="90"/>
        <v>193016.0902001535</v>
      </c>
      <c r="AR111" s="8">
        <f t="shared" si="90"/>
        <v>196104.34764335593</v>
      </c>
      <c r="AS111" s="8">
        <f t="shared" si="90"/>
        <v>199242.01720564967</v>
      </c>
      <c r="AT111" s="8">
        <f t="shared" si="90"/>
        <v>0</v>
      </c>
      <c r="AU111" s="8">
        <f t="shared" si="90"/>
        <v>0</v>
      </c>
      <c r="AV111" s="8">
        <f t="shared" si="90"/>
        <v>0</v>
      </c>
      <c r="AW111" s="8">
        <f t="shared" si="90"/>
        <v>0</v>
      </c>
      <c r="AX111" s="8">
        <f t="shared" si="90"/>
        <v>0</v>
      </c>
      <c r="AY111" s="8">
        <f t="shared" si="90"/>
        <v>0</v>
      </c>
      <c r="AZ111" s="8">
        <f t="shared" si="90"/>
        <v>0</v>
      </c>
      <c r="BA111" s="8">
        <f t="shared" si="90"/>
        <v>0</v>
      </c>
      <c r="BB111" s="8">
        <f t="shared" si="90"/>
        <v>0</v>
      </c>
      <c r="BC111" s="8">
        <f t="shared" si="90"/>
        <v>0</v>
      </c>
      <c r="BD111" s="8">
        <f t="shared" si="90"/>
        <v>0</v>
      </c>
      <c r="BE111" s="8">
        <f t="shared" si="90"/>
        <v>0</v>
      </c>
      <c r="BF111" s="8">
        <f t="shared" si="90"/>
        <v>0</v>
      </c>
      <c r="BG111" s="8">
        <f t="shared" si="90"/>
        <v>0</v>
      </c>
      <c r="BH111" s="8">
        <f t="shared" si="90"/>
        <v>0</v>
      </c>
      <c r="BI111" s="8">
        <f t="shared" si="90"/>
        <v>0</v>
      </c>
      <c r="BJ111" s="8">
        <f t="shared" si="90"/>
        <v>0</v>
      </c>
      <c r="BK111" s="8">
        <f t="shared" si="90"/>
        <v>0</v>
      </c>
      <c r="BL111" s="8">
        <f t="shared" si="90"/>
        <v>0</v>
      </c>
      <c r="BM111" s="8">
        <f t="shared" si="90"/>
        <v>0</v>
      </c>
      <c r="BN111" s="8">
        <f t="shared" si="90"/>
        <v>0</v>
      </c>
      <c r="BO111" s="8">
        <f t="shared" si="90"/>
        <v>0</v>
      </c>
      <c r="BP111" s="8">
        <f t="shared" si="90"/>
        <v>0</v>
      </c>
      <c r="BQ111" s="8">
        <f t="shared" si="90"/>
        <v>0</v>
      </c>
      <c r="BR111" s="8">
        <f t="shared" si="90"/>
        <v>0</v>
      </c>
      <c r="BS111" s="8">
        <f t="shared" si="90"/>
        <v>0</v>
      </c>
      <c r="BT111" s="8">
        <f t="shared" si="90"/>
        <v>0</v>
      </c>
      <c r="BU111" s="8">
        <f t="shared" si="90"/>
        <v>0</v>
      </c>
      <c r="BV111" s="8">
        <f t="shared" si="90"/>
        <v>0</v>
      </c>
      <c r="BW111" s="8">
        <f t="shared" si="90"/>
        <v>0</v>
      </c>
      <c r="BX111" s="8">
        <f t="shared" ref="BX111:BZ111" si="91">BX109*POWER((1+(BX110/100)),BX96)</f>
        <v>0</v>
      </c>
      <c r="BY111" s="8">
        <f t="shared" si="91"/>
        <v>0</v>
      </c>
      <c r="BZ111" s="33">
        <f t="shared" si="91"/>
        <v>0</v>
      </c>
      <c r="CA111" s="34"/>
      <c r="CB111" s="35"/>
    </row>
    <row r="112" spans="1:80" s="25" customFormat="1" ht="30.6" customHeight="1" x14ac:dyDescent="0.3">
      <c r="A112" s="4" t="s">
        <v>127</v>
      </c>
      <c r="B112" s="4" t="s">
        <v>96</v>
      </c>
      <c r="C112" s="36">
        <v>1.97</v>
      </c>
      <c r="D112" s="32"/>
      <c r="E112" s="32"/>
      <c r="F112" s="36">
        <f>C112</f>
        <v>1.97</v>
      </c>
      <c r="G112" s="36">
        <f>F112</f>
        <v>1.97</v>
      </c>
      <c r="H112" s="36">
        <f t="shared" ref="H112:BS112" si="92">G112</f>
        <v>1.97</v>
      </c>
      <c r="I112" s="36">
        <f t="shared" si="92"/>
        <v>1.97</v>
      </c>
      <c r="J112" s="36">
        <f t="shared" si="92"/>
        <v>1.97</v>
      </c>
      <c r="K112" s="36">
        <f t="shared" si="92"/>
        <v>1.97</v>
      </c>
      <c r="L112" s="36">
        <f t="shared" si="92"/>
        <v>1.97</v>
      </c>
      <c r="M112" s="36">
        <f t="shared" si="92"/>
        <v>1.97</v>
      </c>
      <c r="N112" s="36">
        <f t="shared" si="92"/>
        <v>1.97</v>
      </c>
      <c r="O112" s="36">
        <f t="shared" si="92"/>
        <v>1.97</v>
      </c>
      <c r="P112" s="36">
        <f t="shared" si="92"/>
        <v>1.97</v>
      </c>
      <c r="Q112" s="36">
        <f t="shared" si="92"/>
        <v>1.97</v>
      </c>
      <c r="R112" s="36">
        <f t="shared" si="92"/>
        <v>1.97</v>
      </c>
      <c r="S112" s="36">
        <f t="shared" si="92"/>
        <v>1.97</v>
      </c>
      <c r="T112" s="36">
        <f t="shared" si="92"/>
        <v>1.97</v>
      </c>
      <c r="U112" s="36">
        <f t="shared" si="92"/>
        <v>1.97</v>
      </c>
      <c r="V112" s="36">
        <f t="shared" si="92"/>
        <v>1.97</v>
      </c>
      <c r="W112" s="36">
        <f t="shared" si="92"/>
        <v>1.97</v>
      </c>
      <c r="X112" s="36">
        <f t="shared" si="92"/>
        <v>1.97</v>
      </c>
      <c r="Y112" s="36">
        <f t="shared" si="92"/>
        <v>1.97</v>
      </c>
      <c r="Z112" s="36">
        <f t="shared" si="92"/>
        <v>1.97</v>
      </c>
      <c r="AA112" s="36">
        <f t="shared" si="92"/>
        <v>1.97</v>
      </c>
      <c r="AB112" s="36">
        <f t="shared" si="92"/>
        <v>1.97</v>
      </c>
      <c r="AC112" s="36">
        <f t="shared" si="92"/>
        <v>1.97</v>
      </c>
      <c r="AD112" s="36">
        <f t="shared" si="92"/>
        <v>1.97</v>
      </c>
      <c r="AE112" s="36">
        <f t="shared" si="92"/>
        <v>1.97</v>
      </c>
      <c r="AF112" s="36">
        <f t="shared" si="92"/>
        <v>1.97</v>
      </c>
      <c r="AG112" s="36">
        <f t="shared" si="92"/>
        <v>1.97</v>
      </c>
      <c r="AH112" s="36">
        <f t="shared" si="92"/>
        <v>1.97</v>
      </c>
      <c r="AI112" s="36">
        <f t="shared" si="92"/>
        <v>1.97</v>
      </c>
      <c r="AJ112" s="36">
        <f t="shared" si="92"/>
        <v>1.97</v>
      </c>
      <c r="AK112" s="36">
        <f t="shared" si="92"/>
        <v>1.97</v>
      </c>
      <c r="AL112" s="36">
        <f t="shared" si="92"/>
        <v>1.97</v>
      </c>
      <c r="AM112" s="36">
        <f t="shared" si="92"/>
        <v>1.97</v>
      </c>
      <c r="AN112" s="36">
        <f t="shared" si="92"/>
        <v>1.97</v>
      </c>
      <c r="AO112" s="36">
        <f t="shared" si="92"/>
        <v>1.97</v>
      </c>
      <c r="AP112" s="36">
        <f t="shared" si="92"/>
        <v>1.97</v>
      </c>
      <c r="AQ112" s="36">
        <f t="shared" si="92"/>
        <v>1.97</v>
      </c>
      <c r="AR112" s="36">
        <f t="shared" si="92"/>
        <v>1.97</v>
      </c>
      <c r="AS112" s="36">
        <f t="shared" si="92"/>
        <v>1.97</v>
      </c>
      <c r="AT112" s="36">
        <f t="shared" si="92"/>
        <v>1.97</v>
      </c>
      <c r="AU112" s="36">
        <f t="shared" si="92"/>
        <v>1.97</v>
      </c>
      <c r="AV112" s="36">
        <f t="shared" si="92"/>
        <v>1.97</v>
      </c>
      <c r="AW112" s="36">
        <f t="shared" si="92"/>
        <v>1.97</v>
      </c>
      <c r="AX112" s="36">
        <f t="shared" si="92"/>
        <v>1.97</v>
      </c>
      <c r="AY112" s="36">
        <f t="shared" si="92"/>
        <v>1.97</v>
      </c>
      <c r="AZ112" s="36">
        <f t="shared" si="92"/>
        <v>1.97</v>
      </c>
      <c r="BA112" s="36">
        <f t="shared" si="92"/>
        <v>1.97</v>
      </c>
      <c r="BB112" s="36">
        <f t="shared" si="92"/>
        <v>1.97</v>
      </c>
      <c r="BC112" s="36">
        <f t="shared" si="92"/>
        <v>1.97</v>
      </c>
      <c r="BD112" s="36">
        <f t="shared" si="92"/>
        <v>1.97</v>
      </c>
      <c r="BE112" s="36">
        <f t="shared" si="92"/>
        <v>1.97</v>
      </c>
      <c r="BF112" s="36">
        <f t="shared" si="92"/>
        <v>1.97</v>
      </c>
      <c r="BG112" s="36">
        <f t="shared" si="92"/>
        <v>1.97</v>
      </c>
      <c r="BH112" s="36">
        <f t="shared" si="92"/>
        <v>1.97</v>
      </c>
      <c r="BI112" s="36">
        <f t="shared" si="92"/>
        <v>1.97</v>
      </c>
      <c r="BJ112" s="36">
        <f t="shared" si="92"/>
        <v>1.97</v>
      </c>
      <c r="BK112" s="36">
        <f t="shared" si="92"/>
        <v>1.97</v>
      </c>
      <c r="BL112" s="36">
        <f t="shared" si="92"/>
        <v>1.97</v>
      </c>
      <c r="BM112" s="36">
        <f t="shared" si="92"/>
        <v>1.97</v>
      </c>
      <c r="BN112" s="36">
        <f t="shared" si="92"/>
        <v>1.97</v>
      </c>
      <c r="BO112" s="36">
        <f t="shared" si="92"/>
        <v>1.97</v>
      </c>
      <c r="BP112" s="36">
        <f t="shared" si="92"/>
        <v>1.97</v>
      </c>
      <c r="BQ112" s="36">
        <f t="shared" si="92"/>
        <v>1.97</v>
      </c>
      <c r="BR112" s="36">
        <f t="shared" si="92"/>
        <v>1.97</v>
      </c>
      <c r="BS112" s="36">
        <f t="shared" si="92"/>
        <v>1.97</v>
      </c>
      <c r="BT112" s="36">
        <f t="shared" ref="BT112:BZ112" si="93">BS112</f>
        <v>1.97</v>
      </c>
      <c r="BU112" s="36">
        <f t="shared" si="93"/>
        <v>1.97</v>
      </c>
      <c r="BV112" s="36">
        <f t="shared" si="93"/>
        <v>1.97</v>
      </c>
      <c r="BW112" s="36">
        <f t="shared" si="93"/>
        <v>1.97</v>
      </c>
      <c r="BX112" s="36">
        <f t="shared" si="93"/>
        <v>1.97</v>
      </c>
      <c r="BY112" s="36">
        <f t="shared" si="93"/>
        <v>1.97</v>
      </c>
      <c r="BZ112" s="37">
        <f t="shared" si="93"/>
        <v>1.97</v>
      </c>
      <c r="CA112" s="35"/>
      <c r="CB112" s="35"/>
    </row>
    <row r="113" spans="1:83" s="25" customFormat="1" ht="27.75" customHeight="1" x14ac:dyDescent="0.3">
      <c r="A113" s="4" t="s">
        <v>98</v>
      </c>
      <c r="B113" s="7" t="s">
        <v>123</v>
      </c>
      <c r="C113" s="4" t="s">
        <v>128</v>
      </c>
      <c r="D113" s="32">
        <f>SUM(F113:CB113)</f>
        <v>8641972.1377600543</v>
      </c>
      <c r="E113" s="32"/>
      <c r="F113" s="8">
        <v>362418</v>
      </c>
      <c r="G113" s="8">
        <v>376362</v>
      </c>
      <c r="H113" s="8">
        <v>341195</v>
      </c>
      <c r="I113" s="8">
        <v>325815</v>
      </c>
      <c r="J113" s="8">
        <v>299973</v>
      </c>
      <c r="K113" s="8">
        <f>K111*POWER((1+(K112/100)),K96)</f>
        <v>86976.444678470638</v>
      </c>
      <c r="L113" s="8">
        <f t="shared" ref="L113:BW113" si="94">L111*POWER((1+(L112/100)),L96)</f>
        <v>90108.918728854667</v>
      </c>
      <c r="M113" s="8">
        <f t="shared" si="94"/>
        <v>93354.209458658152</v>
      </c>
      <c r="N113" s="8">
        <f t="shared" si="94"/>
        <v>96716.379983153616</v>
      </c>
      <c r="O113" s="8">
        <f t="shared" si="94"/>
        <v>100199.63975152289</v>
      </c>
      <c r="P113" s="8">
        <f t="shared" si="94"/>
        <v>103808.34981710193</v>
      </c>
      <c r="Q113" s="8">
        <f t="shared" si="94"/>
        <v>107547.02829743484</v>
      </c>
      <c r="R113" s="8">
        <f t="shared" si="94"/>
        <v>111420.3560309726</v>
      </c>
      <c r="S113" s="8">
        <f t="shared" si="94"/>
        <v>115433.18243749927</v>
      </c>
      <c r="T113" s="8">
        <f t="shared" si="94"/>
        <v>119590.53158962233</v>
      </c>
      <c r="U113" s="8">
        <f t="shared" si="94"/>
        <v>123897.60850292892</v>
      </c>
      <c r="V113" s="8">
        <f t="shared" si="94"/>
        <v>128359.80565268362</v>
      </c>
      <c r="W113" s="8">
        <f t="shared" si="94"/>
        <v>132982.70972522613</v>
      </c>
      <c r="X113" s="8">
        <f t="shared" si="94"/>
        <v>137772.10861252208</v>
      </c>
      <c r="Y113" s="8">
        <f t="shared" si="94"/>
        <v>142733.99865862384</v>
      </c>
      <c r="Z113" s="8">
        <f t="shared" si="94"/>
        <v>147874.59216711391</v>
      </c>
      <c r="AA113" s="8">
        <f t="shared" si="94"/>
        <v>153200.32517893097</v>
      </c>
      <c r="AB113" s="8">
        <f t="shared" si="94"/>
        <v>158717.86553031518</v>
      </c>
      <c r="AC113" s="8">
        <f t="shared" si="94"/>
        <v>164434.1212009626</v>
      </c>
      <c r="AD113" s="8">
        <f t="shared" si="94"/>
        <v>170356.24896283951</v>
      </c>
      <c r="AE113" s="8">
        <f t="shared" si="94"/>
        <v>176491.66334048595</v>
      </c>
      <c r="AF113" s="8">
        <f t="shared" si="94"/>
        <v>182848.04589402623</v>
      </c>
      <c r="AG113" s="8">
        <f t="shared" si="94"/>
        <v>189433.35483650884</v>
      </c>
      <c r="AH113" s="8">
        <f t="shared" si="94"/>
        <v>196255.83499761665</v>
      </c>
      <c r="AI113" s="8">
        <f t="shared" si="94"/>
        <v>203324.02814622282</v>
      </c>
      <c r="AJ113" s="8">
        <f t="shared" si="94"/>
        <v>210646.78368471464</v>
      </c>
      <c r="AK113" s="8">
        <f t="shared" si="94"/>
        <v>218233.26972847641</v>
      </c>
      <c r="AL113" s="8">
        <f t="shared" si="94"/>
        <v>226092.98458440145</v>
      </c>
      <c r="AM113" s="8">
        <f t="shared" si="94"/>
        <v>234235.7686428056</v>
      </c>
      <c r="AN113" s="8">
        <f t="shared" si="94"/>
        <v>242671.81669762993</v>
      </c>
      <c r="AO113" s="8">
        <f t="shared" si="94"/>
        <v>441156.36294459127</v>
      </c>
      <c r="AP113" s="8">
        <f t="shared" si="94"/>
        <v>457044.69758731336</v>
      </c>
      <c r="AQ113" s="8">
        <f t="shared" si="94"/>
        <v>473505.25377985992</v>
      </c>
      <c r="AR113" s="8">
        <f t="shared" si="94"/>
        <v>490558.64019579225</v>
      </c>
      <c r="AS113" s="8">
        <f t="shared" si="94"/>
        <v>508226.20773417194</v>
      </c>
      <c r="AT113" s="8">
        <f t="shared" si="94"/>
        <v>0</v>
      </c>
      <c r="AU113" s="8">
        <f t="shared" si="94"/>
        <v>0</v>
      </c>
      <c r="AV113" s="8">
        <f t="shared" si="94"/>
        <v>0</v>
      </c>
      <c r="AW113" s="8">
        <f t="shared" si="94"/>
        <v>0</v>
      </c>
      <c r="AX113" s="8">
        <f t="shared" si="94"/>
        <v>0</v>
      </c>
      <c r="AY113" s="8">
        <f t="shared" si="94"/>
        <v>0</v>
      </c>
      <c r="AZ113" s="8">
        <f t="shared" si="94"/>
        <v>0</v>
      </c>
      <c r="BA113" s="8">
        <f t="shared" si="94"/>
        <v>0</v>
      </c>
      <c r="BB113" s="8">
        <f t="shared" si="94"/>
        <v>0</v>
      </c>
      <c r="BC113" s="8">
        <f t="shared" si="94"/>
        <v>0</v>
      </c>
      <c r="BD113" s="8">
        <f t="shared" si="94"/>
        <v>0</v>
      </c>
      <c r="BE113" s="8">
        <f t="shared" si="94"/>
        <v>0</v>
      </c>
      <c r="BF113" s="8">
        <f t="shared" si="94"/>
        <v>0</v>
      </c>
      <c r="BG113" s="8">
        <f t="shared" si="94"/>
        <v>0</v>
      </c>
      <c r="BH113" s="8">
        <f t="shared" si="94"/>
        <v>0</v>
      </c>
      <c r="BI113" s="8">
        <f t="shared" si="94"/>
        <v>0</v>
      </c>
      <c r="BJ113" s="8">
        <f t="shared" si="94"/>
        <v>0</v>
      </c>
      <c r="BK113" s="8">
        <f t="shared" si="94"/>
        <v>0</v>
      </c>
      <c r="BL113" s="8">
        <f t="shared" si="94"/>
        <v>0</v>
      </c>
      <c r="BM113" s="8">
        <f t="shared" si="94"/>
        <v>0</v>
      </c>
      <c r="BN113" s="8">
        <f t="shared" si="94"/>
        <v>0</v>
      </c>
      <c r="BO113" s="8">
        <f t="shared" si="94"/>
        <v>0</v>
      </c>
      <c r="BP113" s="8">
        <f t="shared" si="94"/>
        <v>0</v>
      </c>
      <c r="BQ113" s="8">
        <f t="shared" si="94"/>
        <v>0</v>
      </c>
      <c r="BR113" s="8">
        <f t="shared" si="94"/>
        <v>0</v>
      </c>
      <c r="BS113" s="8">
        <f t="shared" si="94"/>
        <v>0</v>
      </c>
      <c r="BT113" s="8">
        <f t="shared" si="94"/>
        <v>0</v>
      </c>
      <c r="BU113" s="8">
        <f t="shared" si="94"/>
        <v>0</v>
      </c>
      <c r="BV113" s="8">
        <f t="shared" si="94"/>
        <v>0</v>
      </c>
      <c r="BW113" s="8">
        <f t="shared" si="94"/>
        <v>0</v>
      </c>
      <c r="BX113" s="8">
        <f t="shared" ref="BX113:BZ113" si="95">BX111*POWER((1+(BX112/100)),BX96)</f>
        <v>0</v>
      </c>
      <c r="BY113" s="8">
        <f t="shared" si="95"/>
        <v>0</v>
      </c>
      <c r="BZ113" s="33">
        <f t="shared" si="95"/>
        <v>0</v>
      </c>
      <c r="CA113" s="34"/>
      <c r="CB113" s="35"/>
    </row>
    <row r="114" spans="1:83" s="44" customFormat="1" ht="21" customHeight="1" x14ac:dyDescent="0.3">
      <c r="A114" s="38"/>
      <c r="B114" s="38" t="s">
        <v>121</v>
      </c>
      <c r="C114" s="38"/>
      <c r="D114" s="39"/>
      <c r="E114" s="39"/>
      <c r="F114" s="41">
        <v>1</v>
      </c>
      <c r="G114" s="41">
        <v>2</v>
      </c>
      <c r="H114" s="41">
        <v>3</v>
      </c>
      <c r="I114" s="41">
        <v>4</v>
      </c>
      <c r="J114" s="41">
        <v>5</v>
      </c>
      <c r="K114" s="41">
        <v>6</v>
      </c>
      <c r="L114" s="41">
        <v>7</v>
      </c>
      <c r="M114" s="41">
        <v>8</v>
      </c>
      <c r="N114" s="41">
        <v>9</v>
      </c>
      <c r="O114" s="41">
        <v>10</v>
      </c>
      <c r="P114" s="41">
        <v>11</v>
      </c>
      <c r="Q114" s="41">
        <v>12</v>
      </c>
      <c r="R114" s="41">
        <v>13</v>
      </c>
      <c r="S114" s="41">
        <v>14</v>
      </c>
      <c r="T114" s="41">
        <v>15</v>
      </c>
      <c r="U114" s="41">
        <v>16</v>
      </c>
      <c r="V114" s="41">
        <v>17</v>
      </c>
      <c r="W114" s="41">
        <v>18</v>
      </c>
      <c r="X114" s="41">
        <v>19</v>
      </c>
      <c r="Y114" s="41">
        <v>20</v>
      </c>
      <c r="Z114" s="41">
        <v>21</v>
      </c>
      <c r="AA114" s="41">
        <v>22</v>
      </c>
      <c r="AB114" s="41">
        <v>23</v>
      </c>
      <c r="AC114" s="41">
        <v>24</v>
      </c>
      <c r="AD114" s="41">
        <v>25</v>
      </c>
      <c r="AE114" s="41">
        <v>26</v>
      </c>
      <c r="AF114" s="41">
        <v>27</v>
      </c>
      <c r="AG114" s="41">
        <v>28</v>
      </c>
      <c r="AH114" s="41">
        <v>29</v>
      </c>
      <c r="AI114" s="41">
        <v>30</v>
      </c>
      <c r="AJ114" s="41">
        <v>31</v>
      </c>
      <c r="AK114" s="41">
        <v>32</v>
      </c>
      <c r="AL114" s="41">
        <v>33</v>
      </c>
      <c r="AM114" s="41">
        <v>34</v>
      </c>
      <c r="AN114" s="41">
        <v>35</v>
      </c>
      <c r="AO114" s="41">
        <v>36</v>
      </c>
      <c r="AP114" s="41">
        <v>37</v>
      </c>
      <c r="AQ114" s="41">
        <v>38</v>
      </c>
      <c r="AR114" s="41">
        <v>39</v>
      </c>
      <c r="AS114" s="41">
        <v>40</v>
      </c>
      <c r="AT114" s="41">
        <v>41</v>
      </c>
      <c r="AU114" s="41">
        <v>42</v>
      </c>
      <c r="AV114" s="41">
        <v>43</v>
      </c>
      <c r="AW114" s="41">
        <v>44</v>
      </c>
      <c r="AX114" s="41">
        <v>45</v>
      </c>
      <c r="AY114" s="41">
        <v>46</v>
      </c>
      <c r="AZ114" s="41">
        <v>47</v>
      </c>
      <c r="BA114" s="41">
        <v>48</v>
      </c>
      <c r="BB114" s="41">
        <v>49</v>
      </c>
      <c r="BC114" s="41">
        <v>50</v>
      </c>
      <c r="BD114" s="41">
        <v>51</v>
      </c>
      <c r="BE114" s="41">
        <v>52</v>
      </c>
      <c r="BF114" s="41">
        <v>53</v>
      </c>
      <c r="BG114" s="41">
        <v>54</v>
      </c>
      <c r="BH114" s="41">
        <v>55</v>
      </c>
      <c r="BI114" s="41">
        <v>56</v>
      </c>
      <c r="BJ114" s="41">
        <v>57</v>
      </c>
      <c r="BK114" s="41">
        <v>58</v>
      </c>
      <c r="BL114" s="41">
        <v>59</v>
      </c>
      <c r="BM114" s="41">
        <v>60</v>
      </c>
      <c r="BN114" s="41">
        <v>61</v>
      </c>
      <c r="BO114" s="41">
        <v>62</v>
      </c>
      <c r="BP114" s="41">
        <v>63</v>
      </c>
      <c r="BQ114" s="41">
        <v>64</v>
      </c>
      <c r="BR114" s="41">
        <v>65</v>
      </c>
      <c r="BS114" s="41">
        <v>66</v>
      </c>
      <c r="BT114" s="41">
        <v>67</v>
      </c>
      <c r="BU114" s="41">
        <v>68</v>
      </c>
      <c r="BV114" s="41">
        <v>69</v>
      </c>
      <c r="BW114" s="41">
        <v>70</v>
      </c>
      <c r="BX114" s="41">
        <v>71</v>
      </c>
      <c r="BY114" s="41">
        <v>72</v>
      </c>
      <c r="BZ114" s="42">
        <v>73</v>
      </c>
      <c r="CA114" s="43"/>
      <c r="CB114" s="43"/>
    </row>
    <row r="115" spans="1:83" s="25" customFormat="1" ht="35.4" customHeight="1" x14ac:dyDescent="0.3">
      <c r="A115" s="31" t="s">
        <v>131</v>
      </c>
      <c r="B115" s="7" t="s">
        <v>123</v>
      </c>
      <c r="C115" s="4" t="s">
        <v>124</v>
      </c>
      <c r="D115" s="32">
        <f>SUM(F115:CB115)</f>
        <v>6316000</v>
      </c>
      <c r="E115" s="32"/>
      <c r="F115" s="8">
        <v>0</v>
      </c>
      <c r="G115" s="8">
        <v>0</v>
      </c>
      <c r="H115" s="8">
        <v>0</v>
      </c>
      <c r="I115" s="8">
        <v>0</v>
      </c>
      <c r="J115" s="8">
        <v>178000</v>
      </c>
      <c r="K115" s="8">
        <v>178000</v>
      </c>
      <c r="L115" s="8">
        <v>178000</v>
      </c>
      <c r="M115" s="8">
        <v>178000</v>
      </c>
      <c r="N115" s="8">
        <v>178000</v>
      </c>
      <c r="O115" s="8">
        <v>227000</v>
      </c>
      <c r="P115" s="8">
        <v>74000</v>
      </c>
      <c r="Q115" s="8">
        <v>67000</v>
      </c>
      <c r="R115" s="8">
        <v>65000</v>
      </c>
      <c r="S115" s="8">
        <v>133000</v>
      </c>
      <c r="T115" s="8">
        <v>27000</v>
      </c>
      <c r="U115" s="8">
        <v>27000</v>
      </c>
      <c r="V115" s="8">
        <v>27000</v>
      </c>
      <c r="W115" s="8">
        <v>27000</v>
      </c>
      <c r="X115" s="8">
        <v>27000</v>
      </c>
      <c r="Y115" s="8">
        <v>27000</v>
      </c>
      <c r="Z115" s="8">
        <v>27000</v>
      </c>
      <c r="AA115" s="8">
        <v>27000</v>
      </c>
      <c r="AB115" s="8">
        <v>27000</v>
      </c>
      <c r="AC115" s="8">
        <v>27000</v>
      </c>
      <c r="AD115" s="8">
        <v>70000</v>
      </c>
      <c r="AE115" s="8">
        <v>70000</v>
      </c>
      <c r="AF115" s="8">
        <v>79000</v>
      </c>
      <c r="AG115" s="8">
        <v>274000</v>
      </c>
      <c r="AH115" s="8">
        <v>274000</v>
      </c>
      <c r="AI115" s="8">
        <v>274000</v>
      </c>
      <c r="AJ115" s="8">
        <v>209000</v>
      </c>
      <c r="AK115" s="8">
        <v>76000</v>
      </c>
      <c r="AL115" s="8">
        <v>76000</v>
      </c>
      <c r="AM115" s="8">
        <v>76000</v>
      </c>
      <c r="AN115" s="8">
        <v>76000</v>
      </c>
      <c r="AO115" s="8">
        <v>76000</v>
      </c>
      <c r="AP115" s="8">
        <v>76000</v>
      </c>
      <c r="AQ115" s="8">
        <v>76000</v>
      </c>
      <c r="AR115" s="8">
        <v>76000</v>
      </c>
      <c r="AS115" s="8">
        <v>76000</v>
      </c>
      <c r="AT115" s="8">
        <v>76000</v>
      </c>
      <c r="AU115" s="8">
        <v>76000</v>
      </c>
      <c r="AV115" s="8">
        <v>76000</v>
      </c>
      <c r="AW115" s="8">
        <v>76000</v>
      </c>
      <c r="AX115" s="8">
        <v>76000</v>
      </c>
      <c r="AY115" s="8">
        <v>76000</v>
      </c>
      <c r="AZ115" s="8">
        <v>76000</v>
      </c>
      <c r="BA115" s="8">
        <v>76000</v>
      </c>
      <c r="BB115" s="8">
        <v>76000</v>
      </c>
      <c r="BC115" s="8">
        <v>76000</v>
      </c>
      <c r="BD115" s="8">
        <v>76000</v>
      </c>
      <c r="BE115" s="8">
        <v>76000</v>
      </c>
      <c r="BF115" s="8">
        <v>76000</v>
      </c>
      <c r="BG115" s="8">
        <v>76000</v>
      </c>
      <c r="BH115" s="8">
        <v>76000</v>
      </c>
      <c r="BI115" s="8">
        <v>76000</v>
      </c>
      <c r="BJ115" s="8">
        <v>76000</v>
      </c>
      <c r="BK115" s="8">
        <v>76000</v>
      </c>
      <c r="BL115" s="8">
        <v>76000</v>
      </c>
      <c r="BM115" s="8">
        <v>76000</v>
      </c>
      <c r="BN115" s="8">
        <v>76000</v>
      </c>
      <c r="BO115" s="8">
        <v>76000</v>
      </c>
      <c r="BP115" s="8">
        <v>76000</v>
      </c>
      <c r="BQ115" s="8">
        <v>76000</v>
      </c>
      <c r="BR115" s="8">
        <v>76000</v>
      </c>
      <c r="BS115" s="8">
        <v>76000</v>
      </c>
      <c r="BT115" s="8">
        <v>76000</v>
      </c>
      <c r="BU115" s="8">
        <v>76000</v>
      </c>
      <c r="BV115" s="8">
        <v>76000</v>
      </c>
      <c r="BW115" s="8">
        <v>76000</v>
      </c>
      <c r="BX115" s="8">
        <v>76000</v>
      </c>
      <c r="BY115" s="8">
        <v>150000</v>
      </c>
      <c r="BZ115" s="33">
        <v>150000</v>
      </c>
      <c r="CA115" s="34"/>
      <c r="CB115" s="35"/>
    </row>
    <row r="116" spans="1:83" s="25" customFormat="1" ht="21" customHeight="1" x14ac:dyDescent="0.3">
      <c r="A116" s="4" t="s">
        <v>125</v>
      </c>
      <c r="B116" s="4" t="s">
        <v>96</v>
      </c>
      <c r="C116" s="36">
        <v>1.6</v>
      </c>
      <c r="D116" s="32"/>
      <c r="E116" s="32"/>
      <c r="F116" s="36">
        <f>C116</f>
        <v>1.6</v>
      </c>
      <c r="G116" s="36">
        <f>F116</f>
        <v>1.6</v>
      </c>
      <c r="H116" s="36">
        <f t="shared" ref="H116:BS116" si="96">G116</f>
        <v>1.6</v>
      </c>
      <c r="I116" s="36">
        <f t="shared" si="96"/>
        <v>1.6</v>
      </c>
      <c r="J116" s="36">
        <f t="shared" si="96"/>
        <v>1.6</v>
      </c>
      <c r="K116" s="36">
        <f t="shared" si="96"/>
        <v>1.6</v>
      </c>
      <c r="L116" s="36">
        <f t="shared" si="96"/>
        <v>1.6</v>
      </c>
      <c r="M116" s="36">
        <f t="shared" si="96"/>
        <v>1.6</v>
      </c>
      <c r="N116" s="36">
        <f t="shared" si="96"/>
        <v>1.6</v>
      </c>
      <c r="O116" s="36">
        <f t="shared" si="96"/>
        <v>1.6</v>
      </c>
      <c r="P116" s="36">
        <f t="shared" si="96"/>
        <v>1.6</v>
      </c>
      <c r="Q116" s="36">
        <f t="shared" si="96"/>
        <v>1.6</v>
      </c>
      <c r="R116" s="36">
        <f t="shared" si="96"/>
        <v>1.6</v>
      </c>
      <c r="S116" s="36">
        <f t="shared" si="96"/>
        <v>1.6</v>
      </c>
      <c r="T116" s="36">
        <f t="shared" si="96"/>
        <v>1.6</v>
      </c>
      <c r="U116" s="36">
        <f t="shared" si="96"/>
        <v>1.6</v>
      </c>
      <c r="V116" s="36">
        <f t="shared" si="96"/>
        <v>1.6</v>
      </c>
      <c r="W116" s="36">
        <f t="shared" si="96"/>
        <v>1.6</v>
      </c>
      <c r="X116" s="36">
        <f t="shared" si="96"/>
        <v>1.6</v>
      </c>
      <c r="Y116" s="36">
        <f t="shared" si="96"/>
        <v>1.6</v>
      </c>
      <c r="Z116" s="36">
        <f t="shared" si="96"/>
        <v>1.6</v>
      </c>
      <c r="AA116" s="36">
        <f t="shared" si="96"/>
        <v>1.6</v>
      </c>
      <c r="AB116" s="36">
        <f t="shared" si="96"/>
        <v>1.6</v>
      </c>
      <c r="AC116" s="36">
        <f t="shared" si="96"/>
        <v>1.6</v>
      </c>
      <c r="AD116" s="36">
        <f t="shared" si="96"/>
        <v>1.6</v>
      </c>
      <c r="AE116" s="36">
        <f t="shared" si="96"/>
        <v>1.6</v>
      </c>
      <c r="AF116" s="36">
        <f t="shared" si="96"/>
        <v>1.6</v>
      </c>
      <c r="AG116" s="36">
        <f t="shared" si="96"/>
        <v>1.6</v>
      </c>
      <c r="AH116" s="36">
        <f t="shared" si="96"/>
        <v>1.6</v>
      </c>
      <c r="AI116" s="36">
        <f t="shared" si="96"/>
        <v>1.6</v>
      </c>
      <c r="AJ116" s="36">
        <f t="shared" si="96"/>
        <v>1.6</v>
      </c>
      <c r="AK116" s="36">
        <f t="shared" si="96"/>
        <v>1.6</v>
      </c>
      <c r="AL116" s="36">
        <f t="shared" si="96"/>
        <v>1.6</v>
      </c>
      <c r="AM116" s="36">
        <f t="shared" si="96"/>
        <v>1.6</v>
      </c>
      <c r="AN116" s="36">
        <f t="shared" si="96"/>
        <v>1.6</v>
      </c>
      <c r="AO116" s="36">
        <f t="shared" si="96"/>
        <v>1.6</v>
      </c>
      <c r="AP116" s="36">
        <f t="shared" si="96"/>
        <v>1.6</v>
      </c>
      <c r="AQ116" s="36">
        <f t="shared" si="96"/>
        <v>1.6</v>
      </c>
      <c r="AR116" s="36">
        <f t="shared" si="96"/>
        <v>1.6</v>
      </c>
      <c r="AS116" s="36">
        <f t="shared" si="96"/>
        <v>1.6</v>
      </c>
      <c r="AT116" s="36">
        <f t="shared" si="96"/>
        <v>1.6</v>
      </c>
      <c r="AU116" s="36">
        <f t="shared" si="96"/>
        <v>1.6</v>
      </c>
      <c r="AV116" s="36">
        <f t="shared" si="96"/>
        <v>1.6</v>
      </c>
      <c r="AW116" s="36">
        <f t="shared" si="96"/>
        <v>1.6</v>
      </c>
      <c r="AX116" s="36">
        <f t="shared" si="96"/>
        <v>1.6</v>
      </c>
      <c r="AY116" s="36">
        <f t="shared" si="96"/>
        <v>1.6</v>
      </c>
      <c r="AZ116" s="36">
        <f t="shared" si="96"/>
        <v>1.6</v>
      </c>
      <c r="BA116" s="36">
        <f t="shared" si="96"/>
        <v>1.6</v>
      </c>
      <c r="BB116" s="36">
        <f t="shared" si="96"/>
        <v>1.6</v>
      </c>
      <c r="BC116" s="36">
        <f t="shared" si="96"/>
        <v>1.6</v>
      </c>
      <c r="BD116" s="36">
        <f t="shared" si="96"/>
        <v>1.6</v>
      </c>
      <c r="BE116" s="36">
        <f t="shared" si="96"/>
        <v>1.6</v>
      </c>
      <c r="BF116" s="36">
        <f t="shared" si="96"/>
        <v>1.6</v>
      </c>
      <c r="BG116" s="36">
        <f t="shared" si="96"/>
        <v>1.6</v>
      </c>
      <c r="BH116" s="36">
        <f t="shared" si="96"/>
        <v>1.6</v>
      </c>
      <c r="BI116" s="36">
        <f t="shared" si="96"/>
        <v>1.6</v>
      </c>
      <c r="BJ116" s="36">
        <f t="shared" si="96"/>
        <v>1.6</v>
      </c>
      <c r="BK116" s="36">
        <f t="shared" si="96"/>
        <v>1.6</v>
      </c>
      <c r="BL116" s="36">
        <f t="shared" si="96"/>
        <v>1.6</v>
      </c>
      <c r="BM116" s="36">
        <f t="shared" si="96"/>
        <v>1.6</v>
      </c>
      <c r="BN116" s="36">
        <f t="shared" si="96"/>
        <v>1.6</v>
      </c>
      <c r="BO116" s="36">
        <f t="shared" si="96"/>
        <v>1.6</v>
      </c>
      <c r="BP116" s="36">
        <f t="shared" si="96"/>
        <v>1.6</v>
      </c>
      <c r="BQ116" s="36">
        <f t="shared" si="96"/>
        <v>1.6</v>
      </c>
      <c r="BR116" s="36">
        <f t="shared" si="96"/>
        <v>1.6</v>
      </c>
      <c r="BS116" s="36">
        <f t="shared" si="96"/>
        <v>1.6</v>
      </c>
      <c r="BT116" s="36">
        <f t="shared" ref="BT116:BZ116" si="97">BS116</f>
        <v>1.6</v>
      </c>
      <c r="BU116" s="36">
        <f t="shared" si="97"/>
        <v>1.6</v>
      </c>
      <c r="BV116" s="36">
        <f t="shared" si="97"/>
        <v>1.6</v>
      </c>
      <c r="BW116" s="36">
        <f t="shared" si="97"/>
        <v>1.6</v>
      </c>
      <c r="BX116" s="36">
        <f t="shared" si="97"/>
        <v>1.6</v>
      </c>
      <c r="BY116" s="36">
        <f t="shared" si="97"/>
        <v>1.6</v>
      </c>
      <c r="BZ116" s="37">
        <f t="shared" si="97"/>
        <v>1.6</v>
      </c>
      <c r="CA116" s="35"/>
      <c r="CB116" s="35"/>
    </row>
    <row r="117" spans="1:83" s="25" customFormat="1" ht="21" customHeight="1" x14ac:dyDescent="0.3">
      <c r="A117" s="4" t="s">
        <v>98</v>
      </c>
      <c r="B117" s="7" t="s">
        <v>123</v>
      </c>
      <c r="C117" s="4" t="s">
        <v>126</v>
      </c>
      <c r="D117" s="32">
        <f>SUM(F117:CB117)</f>
        <v>13590072.345491363</v>
      </c>
      <c r="E117" s="32"/>
      <c r="F117" s="8">
        <v>0</v>
      </c>
      <c r="G117" s="8">
        <v>0</v>
      </c>
      <c r="H117" s="8">
        <v>0</v>
      </c>
      <c r="I117" s="8">
        <v>0</v>
      </c>
      <c r="J117" s="8">
        <f>J115*POWER((1+(J116/100)),J96)</f>
        <v>218795.40935635444</v>
      </c>
      <c r="K117" s="8">
        <f t="shared" ref="K117:BV117" si="98">K115*POWER((1+(K116/100)),K96)</f>
        <v>222296.13590605612</v>
      </c>
      <c r="L117" s="8">
        <f t="shared" si="98"/>
        <v>225852.87408055301</v>
      </c>
      <c r="M117" s="8">
        <f t="shared" si="98"/>
        <v>229466.52006584185</v>
      </c>
      <c r="N117" s="8">
        <f t="shared" si="98"/>
        <v>233137.98438689532</v>
      </c>
      <c r="O117" s="8">
        <f t="shared" si="98"/>
        <v>302073.48098381149</v>
      </c>
      <c r="P117" s="8">
        <f t="shared" si="98"/>
        <v>100048.86605412723</v>
      </c>
      <c r="Q117" s="8">
        <f t="shared" si="98"/>
        <v>92034.140676169583</v>
      </c>
      <c r="R117" s="8">
        <f t="shared" si="98"/>
        <v>90715.442541108045</v>
      </c>
      <c r="S117" s="8">
        <f t="shared" si="98"/>
        <v>188587.63568761304</v>
      </c>
      <c r="T117" s="8">
        <f t="shared" si="98"/>
        <v>38897.263324681211</v>
      </c>
      <c r="U117" s="8">
        <f t="shared" si="98"/>
        <v>39519.619537876119</v>
      </c>
      <c r="V117" s="8">
        <f t="shared" si="98"/>
        <v>40151.933450482138</v>
      </c>
      <c r="W117" s="8">
        <f t="shared" si="98"/>
        <v>40794.364385689849</v>
      </c>
      <c r="X117" s="8">
        <f t="shared" si="98"/>
        <v>41447.074215860885</v>
      </c>
      <c r="Y117" s="8">
        <f t="shared" si="98"/>
        <v>42110.22740331466</v>
      </c>
      <c r="Z117" s="8">
        <f t="shared" si="98"/>
        <v>42783.991041767702</v>
      </c>
      <c r="AA117" s="8">
        <f t="shared" si="98"/>
        <v>43468.534898435981</v>
      </c>
      <c r="AB117" s="8">
        <f t="shared" si="98"/>
        <v>44164.031456810953</v>
      </c>
      <c r="AC117" s="8">
        <f t="shared" si="98"/>
        <v>44870.655960119926</v>
      </c>
      <c r="AD117" s="8">
        <f t="shared" si="98"/>
        <v>118192.63155124924</v>
      </c>
      <c r="AE117" s="8">
        <f t="shared" si="98"/>
        <v>120083.71365606923</v>
      </c>
      <c r="AF117" s="8">
        <f t="shared" si="98"/>
        <v>137691.41704129628</v>
      </c>
      <c r="AG117" s="8">
        <f t="shared" si="98"/>
        <v>485203.63850157254</v>
      </c>
      <c r="AH117" s="8">
        <f t="shared" si="98"/>
        <v>492966.89671759773</v>
      </c>
      <c r="AI117" s="8">
        <f t="shared" si="98"/>
        <v>500854.36706507922</v>
      </c>
      <c r="AJ117" s="8">
        <f t="shared" si="98"/>
        <v>388151.16686155909</v>
      </c>
      <c r="AK117" s="8">
        <f t="shared" si="98"/>
        <v>143404.21292048873</v>
      </c>
      <c r="AL117" s="8">
        <f t="shared" si="98"/>
        <v>145698.68032721657</v>
      </c>
      <c r="AM117" s="8">
        <f t="shared" si="98"/>
        <v>148029.85921245202</v>
      </c>
      <c r="AN117" s="8">
        <f t="shared" si="98"/>
        <v>150398.33695985127</v>
      </c>
      <c r="AO117" s="8">
        <f t="shared" si="98"/>
        <v>152804.71035120887</v>
      </c>
      <c r="AP117" s="8">
        <f t="shared" si="98"/>
        <v>155249.58571682824</v>
      </c>
      <c r="AQ117" s="8">
        <f t="shared" si="98"/>
        <v>157733.5790882975</v>
      </c>
      <c r="AR117" s="8">
        <f t="shared" si="98"/>
        <v>160257.31635371022</v>
      </c>
      <c r="AS117" s="8">
        <f t="shared" si="98"/>
        <v>162821.43341536963</v>
      </c>
      <c r="AT117" s="8">
        <f t="shared" si="98"/>
        <v>165426.57635001553</v>
      </c>
      <c r="AU117" s="8">
        <f t="shared" si="98"/>
        <v>168073.40157161577</v>
      </c>
      <c r="AV117" s="8">
        <f t="shared" si="98"/>
        <v>170762.57599676159</v>
      </c>
      <c r="AW117" s="8">
        <f t="shared" si="98"/>
        <v>173494.7772127098</v>
      </c>
      <c r="AX117" s="8">
        <f t="shared" si="98"/>
        <v>176270.69364811314</v>
      </c>
      <c r="AY117" s="8">
        <f t="shared" si="98"/>
        <v>179091.02474648296</v>
      </c>
      <c r="AZ117" s="8">
        <f t="shared" si="98"/>
        <v>181956.48114242672</v>
      </c>
      <c r="BA117" s="8">
        <f t="shared" si="98"/>
        <v>184867.78484070554</v>
      </c>
      <c r="BB117" s="8">
        <f t="shared" si="98"/>
        <v>187825.66939815684</v>
      </c>
      <c r="BC117" s="8">
        <f t="shared" si="98"/>
        <v>190830.88010852734</v>
      </c>
      <c r="BD117" s="8">
        <f t="shared" si="98"/>
        <v>193884.17419026376</v>
      </c>
      <c r="BE117" s="8">
        <f t="shared" si="98"/>
        <v>196986.320977308</v>
      </c>
      <c r="BF117" s="8">
        <f t="shared" si="98"/>
        <v>200138.10211294497</v>
      </c>
      <c r="BG117" s="8">
        <f t="shared" si="98"/>
        <v>203340.31174675206</v>
      </c>
      <c r="BH117" s="8">
        <f t="shared" si="98"/>
        <v>206593.75673470006</v>
      </c>
      <c r="BI117" s="8">
        <f t="shared" si="98"/>
        <v>209899.25684245527</v>
      </c>
      <c r="BJ117" s="8">
        <f t="shared" si="98"/>
        <v>213257.64495193455</v>
      </c>
      <c r="BK117" s="8">
        <f t="shared" si="98"/>
        <v>216669.76727116556</v>
      </c>
      <c r="BL117" s="8">
        <f t="shared" si="98"/>
        <v>220136.48354750415</v>
      </c>
      <c r="BM117" s="8">
        <f t="shared" si="98"/>
        <v>223658.66728426426</v>
      </c>
      <c r="BN117" s="8">
        <f t="shared" si="98"/>
        <v>227237.20596081248</v>
      </c>
      <c r="BO117" s="8">
        <f t="shared" si="98"/>
        <v>230873.00125618547</v>
      </c>
      <c r="BP117" s="8">
        <f t="shared" si="98"/>
        <v>234566.96927628445</v>
      </c>
      <c r="BQ117" s="8">
        <f t="shared" si="98"/>
        <v>238320.04078470499</v>
      </c>
      <c r="BR117" s="8">
        <f t="shared" si="98"/>
        <v>242133.16143726028</v>
      </c>
      <c r="BS117" s="8">
        <f t="shared" si="98"/>
        <v>246007.29202025649</v>
      </c>
      <c r="BT117" s="8">
        <f t="shared" si="98"/>
        <v>249943.40869258056</v>
      </c>
      <c r="BU117" s="8">
        <f t="shared" si="98"/>
        <v>253942.50323166186</v>
      </c>
      <c r="BV117" s="8">
        <f t="shared" si="98"/>
        <v>258005.58328336847</v>
      </c>
      <c r="BW117" s="8">
        <f t="shared" ref="BW117:BZ117" si="99">BW115*POWER((1+(BW116/100)),BW96)</f>
        <v>262133.67261590232</v>
      </c>
      <c r="BX117" s="8">
        <f t="shared" si="99"/>
        <v>266327.81137775676</v>
      </c>
      <c r="BY117" s="8">
        <f t="shared" si="99"/>
        <v>534057.34807855438</v>
      </c>
      <c r="BZ117" s="33">
        <f t="shared" si="99"/>
        <v>542602.26564781123</v>
      </c>
      <c r="CA117" s="34"/>
      <c r="CB117" s="35"/>
    </row>
    <row r="118" spans="1:83" s="25" customFormat="1" ht="29.4" customHeight="1" x14ac:dyDescent="0.3">
      <c r="A118" s="4" t="s">
        <v>127</v>
      </c>
      <c r="B118" s="4" t="s">
        <v>96</v>
      </c>
      <c r="C118" s="36">
        <v>1.97</v>
      </c>
      <c r="D118" s="32"/>
      <c r="E118" s="32"/>
      <c r="F118" s="36">
        <f>C118</f>
        <v>1.97</v>
      </c>
      <c r="G118" s="36">
        <f>F118</f>
        <v>1.97</v>
      </c>
      <c r="H118" s="36">
        <f t="shared" ref="H118:BS118" si="100">G118</f>
        <v>1.97</v>
      </c>
      <c r="I118" s="36">
        <f t="shared" si="100"/>
        <v>1.97</v>
      </c>
      <c r="J118" s="36">
        <f t="shared" si="100"/>
        <v>1.97</v>
      </c>
      <c r="K118" s="36">
        <f t="shared" si="100"/>
        <v>1.97</v>
      </c>
      <c r="L118" s="36">
        <f t="shared" si="100"/>
        <v>1.97</v>
      </c>
      <c r="M118" s="36">
        <f t="shared" si="100"/>
        <v>1.97</v>
      </c>
      <c r="N118" s="36">
        <f t="shared" si="100"/>
        <v>1.97</v>
      </c>
      <c r="O118" s="36">
        <f t="shared" si="100"/>
        <v>1.97</v>
      </c>
      <c r="P118" s="36">
        <f t="shared" si="100"/>
        <v>1.97</v>
      </c>
      <c r="Q118" s="36">
        <f t="shared" si="100"/>
        <v>1.97</v>
      </c>
      <c r="R118" s="36">
        <f t="shared" si="100"/>
        <v>1.97</v>
      </c>
      <c r="S118" s="36">
        <f t="shared" si="100"/>
        <v>1.97</v>
      </c>
      <c r="T118" s="36">
        <f t="shared" si="100"/>
        <v>1.97</v>
      </c>
      <c r="U118" s="36">
        <f t="shared" si="100"/>
        <v>1.97</v>
      </c>
      <c r="V118" s="36">
        <f t="shared" si="100"/>
        <v>1.97</v>
      </c>
      <c r="W118" s="36">
        <f t="shared" si="100"/>
        <v>1.97</v>
      </c>
      <c r="X118" s="36">
        <f t="shared" si="100"/>
        <v>1.97</v>
      </c>
      <c r="Y118" s="36">
        <f t="shared" si="100"/>
        <v>1.97</v>
      </c>
      <c r="Z118" s="36">
        <f t="shared" si="100"/>
        <v>1.97</v>
      </c>
      <c r="AA118" s="36">
        <f t="shared" si="100"/>
        <v>1.97</v>
      </c>
      <c r="AB118" s="36">
        <f t="shared" si="100"/>
        <v>1.97</v>
      </c>
      <c r="AC118" s="36">
        <f t="shared" si="100"/>
        <v>1.97</v>
      </c>
      <c r="AD118" s="36">
        <f t="shared" si="100"/>
        <v>1.97</v>
      </c>
      <c r="AE118" s="36">
        <f t="shared" si="100"/>
        <v>1.97</v>
      </c>
      <c r="AF118" s="36">
        <f t="shared" si="100"/>
        <v>1.97</v>
      </c>
      <c r="AG118" s="36">
        <f t="shared" si="100"/>
        <v>1.97</v>
      </c>
      <c r="AH118" s="36">
        <f t="shared" si="100"/>
        <v>1.97</v>
      </c>
      <c r="AI118" s="36">
        <f t="shared" si="100"/>
        <v>1.97</v>
      </c>
      <c r="AJ118" s="36">
        <f t="shared" si="100"/>
        <v>1.97</v>
      </c>
      <c r="AK118" s="36">
        <f t="shared" si="100"/>
        <v>1.97</v>
      </c>
      <c r="AL118" s="36">
        <f t="shared" si="100"/>
        <v>1.97</v>
      </c>
      <c r="AM118" s="36">
        <f t="shared" si="100"/>
        <v>1.97</v>
      </c>
      <c r="AN118" s="36">
        <f t="shared" si="100"/>
        <v>1.97</v>
      </c>
      <c r="AO118" s="36">
        <f t="shared" si="100"/>
        <v>1.97</v>
      </c>
      <c r="AP118" s="36">
        <f t="shared" si="100"/>
        <v>1.97</v>
      </c>
      <c r="AQ118" s="36">
        <f t="shared" si="100"/>
        <v>1.97</v>
      </c>
      <c r="AR118" s="36">
        <f t="shared" si="100"/>
        <v>1.97</v>
      </c>
      <c r="AS118" s="36">
        <f t="shared" si="100"/>
        <v>1.97</v>
      </c>
      <c r="AT118" s="36">
        <f t="shared" si="100"/>
        <v>1.97</v>
      </c>
      <c r="AU118" s="36">
        <f t="shared" si="100"/>
        <v>1.97</v>
      </c>
      <c r="AV118" s="36">
        <f t="shared" si="100"/>
        <v>1.97</v>
      </c>
      <c r="AW118" s="36">
        <f t="shared" si="100"/>
        <v>1.97</v>
      </c>
      <c r="AX118" s="36">
        <f t="shared" si="100"/>
        <v>1.97</v>
      </c>
      <c r="AY118" s="36">
        <f t="shared" si="100"/>
        <v>1.97</v>
      </c>
      <c r="AZ118" s="36">
        <f t="shared" si="100"/>
        <v>1.97</v>
      </c>
      <c r="BA118" s="36">
        <f t="shared" si="100"/>
        <v>1.97</v>
      </c>
      <c r="BB118" s="36">
        <f t="shared" si="100"/>
        <v>1.97</v>
      </c>
      <c r="BC118" s="36">
        <f t="shared" si="100"/>
        <v>1.97</v>
      </c>
      <c r="BD118" s="36">
        <f t="shared" si="100"/>
        <v>1.97</v>
      </c>
      <c r="BE118" s="36">
        <f t="shared" si="100"/>
        <v>1.97</v>
      </c>
      <c r="BF118" s="36">
        <f t="shared" si="100"/>
        <v>1.97</v>
      </c>
      <c r="BG118" s="36">
        <f t="shared" si="100"/>
        <v>1.97</v>
      </c>
      <c r="BH118" s="36">
        <f t="shared" si="100"/>
        <v>1.97</v>
      </c>
      <c r="BI118" s="36">
        <f t="shared" si="100"/>
        <v>1.97</v>
      </c>
      <c r="BJ118" s="36">
        <f t="shared" si="100"/>
        <v>1.97</v>
      </c>
      <c r="BK118" s="36">
        <f t="shared" si="100"/>
        <v>1.97</v>
      </c>
      <c r="BL118" s="36">
        <f t="shared" si="100"/>
        <v>1.97</v>
      </c>
      <c r="BM118" s="36">
        <f t="shared" si="100"/>
        <v>1.97</v>
      </c>
      <c r="BN118" s="36">
        <f t="shared" si="100"/>
        <v>1.97</v>
      </c>
      <c r="BO118" s="36">
        <f t="shared" si="100"/>
        <v>1.97</v>
      </c>
      <c r="BP118" s="36">
        <f t="shared" si="100"/>
        <v>1.97</v>
      </c>
      <c r="BQ118" s="36">
        <f t="shared" si="100"/>
        <v>1.97</v>
      </c>
      <c r="BR118" s="36">
        <f t="shared" si="100"/>
        <v>1.97</v>
      </c>
      <c r="BS118" s="36">
        <f t="shared" si="100"/>
        <v>1.97</v>
      </c>
      <c r="BT118" s="36">
        <f t="shared" ref="BT118:BZ118" si="101">BS118</f>
        <v>1.97</v>
      </c>
      <c r="BU118" s="36">
        <f t="shared" si="101"/>
        <v>1.97</v>
      </c>
      <c r="BV118" s="36">
        <f t="shared" si="101"/>
        <v>1.97</v>
      </c>
      <c r="BW118" s="36">
        <f t="shared" si="101"/>
        <v>1.97</v>
      </c>
      <c r="BX118" s="36">
        <f t="shared" si="101"/>
        <v>1.97</v>
      </c>
      <c r="BY118" s="36">
        <f t="shared" si="101"/>
        <v>1.97</v>
      </c>
      <c r="BZ118" s="37">
        <f t="shared" si="101"/>
        <v>1.97</v>
      </c>
      <c r="CA118" s="35"/>
      <c r="CB118" s="35"/>
    </row>
    <row r="119" spans="1:83" s="25" customFormat="1" ht="27.75" customHeight="1" x14ac:dyDescent="0.3">
      <c r="A119" s="4" t="s">
        <v>98</v>
      </c>
      <c r="B119" s="7" t="s">
        <v>123</v>
      </c>
      <c r="C119" s="4" t="s">
        <v>128</v>
      </c>
      <c r="D119" s="32">
        <f>SUM(F119:CB119)</f>
        <v>40708268.283568345</v>
      </c>
      <c r="E119" s="32"/>
      <c r="F119" s="8">
        <v>103156</v>
      </c>
      <c r="G119" s="8">
        <v>112597</v>
      </c>
      <c r="H119" s="8">
        <v>117773</v>
      </c>
      <c r="I119" s="8">
        <v>131748</v>
      </c>
      <c r="J119" s="8">
        <f>J117*POWER((1+(J118/100)),J96)</f>
        <v>281954.90656907996</v>
      </c>
      <c r="K119" s="8">
        <f t="shared" ref="K119:BV119" si="102">K117*POWER((1+(K118/100)),K96)</f>
        <v>292109.56892014667</v>
      </c>
      <c r="L119" s="8">
        <f t="shared" si="102"/>
        <v>302629.95346671948</v>
      </c>
      <c r="M119" s="8">
        <f t="shared" si="102"/>
        <v>313529.23176681413</v>
      </c>
      <c r="N119" s="8">
        <f t="shared" si="102"/>
        <v>324821.0497547423</v>
      </c>
      <c r="O119" s="8">
        <f t="shared" si="102"/>
        <v>429156.94761501311</v>
      </c>
      <c r="P119" s="8">
        <f t="shared" si="102"/>
        <v>144939.96012199137</v>
      </c>
      <c r="Q119" s="8">
        <f t="shared" si="102"/>
        <v>135955.67728166291</v>
      </c>
      <c r="R119" s="8">
        <f t="shared" si="102"/>
        <v>136647.60645307961</v>
      </c>
      <c r="S119" s="8">
        <f t="shared" si="102"/>
        <v>289671.94838089444</v>
      </c>
      <c r="T119" s="8">
        <f t="shared" si="102"/>
        <v>60923.478356977408</v>
      </c>
      <c r="U119" s="8">
        <f t="shared" si="102"/>
        <v>63117.649614699636</v>
      </c>
      <c r="V119" s="8">
        <f t="shared" si="102"/>
        <v>65390.844389102975</v>
      </c>
      <c r="W119" s="8">
        <f t="shared" si="102"/>
        <v>67745.908727945382</v>
      </c>
      <c r="X119" s="8">
        <f t="shared" si="102"/>
        <v>70185.791179964086</v>
      </c>
      <c r="Y119" s="8">
        <f t="shared" si="102"/>
        <v>72713.546486468753</v>
      </c>
      <c r="Z119" s="8">
        <f t="shared" si="102"/>
        <v>75332.339405888226</v>
      </c>
      <c r="AA119" s="8">
        <f t="shared" si="102"/>
        <v>78045.448676059168</v>
      </c>
      <c r="AB119" s="8">
        <f t="shared" si="102"/>
        <v>80856.271119217156</v>
      </c>
      <c r="AC119" s="8">
        <f t="shared" si="102"/>
        <v>83768.325894829992</v>
      </c>
      <c r="AD119" s="8">
        <f t="shared" si="102"/>
        <v>224998.81938488237</v>
      </c>
      <c r="AE119" s="8">
        <f t="shared" si="102"/>
        <v>233102.19686479279</v>
      </c>
      <c r="AF119" s="8">
        <f t="shared" si="102"/>
        <v>272547.08727600134</v>
      </c>
      <c r="AG119" s="8">
        <f t="shared" si="102"/>
        <v>979334.70236232853</v>
      </c>
      <c r="AH119" s="8">
        <f t="shared" si="102"/>
        <v>1014605.6375348485</v>
      </c>
      <c r="AI119" s="8">
        <f t="shared" si="102"/>
        <v>1051146.8624917932</v>
      </c>
      <c r="AJ119" s="8">
        <f t="shared" si="102"/>
        <v>830663.73188878037</v>
      </c>
      <c r="AK119" s="8">
        <f t="shared" si="102"/>
        <v>312938.27357290953</v>
      </c>
      <c r="AL119" s="8">
        <f t="shared" si="102"/>
        <v>324208.80808329262</v>
      </c>
      <c r="AM119" s="8">
        <f t="shared" si="102"/>
        <v>335885.25314817403</v>
      </c>
      <c r="AN119" s="8">
        <f t="shared" si="102"/>
        <v>347982.22771735612</v>
      </c>
      <c r="AO119" s="8">
        <f t="shared" si="102"/>
        <v>360514.8772450423</v>
      </c>
      <c r="AP119" s="8">
        <f t="shared" si="102"/>
        <v>373498.89265199803</v>
      </c>
      <c r="AQ119" s="8">
        <f t="shared" si="102"/>
        <v>386950.52997063828</v>
      </c>
      <c r="AR119" s="8">
        <f t="shared" si="102"/>
        <v>400886.63069763669</v>
      </c>
      <c r="AS119" s="8">
        <f t="shared" si="102"/>
        <v>415324.64287953835</v>
      </c>
      <c r="AT119" s="8">
        <f t="shared" si="102"/>
        <v>430282.64295777347</v>
      </c>
      <c r="AU119" s="8">
        <f t="shared" si="102"/>
        <v>445779.35840042628</v>
      </c>
      <c r="AV119" s="8">
        <f t="shared" si="102"/>
        <v>461834.19114908919</v>
      </c>
      <c r="AW119" s="8">
        <f t="shared" si="102"/>
        <v>478467.24191016203</v>
      </c>
      <c r="AX119" s="8">
        <f t="shared" si="102"/>
        <v>495699.33532100491</v>
      </c>
      <c r="AY119" s="8">
        <f t="shared" si="102"/>
        <v>513552.04602245789</v>
      </c>
      <c r="AZ119" s="8">
        <f t="shared" si="102"/>
        <v>532047.72567036608</v>
      </c>
      <c r="BA119" s="8">
        <f t="shared" si="102"/>
        <v>551209.5309199295</v>
      </c>
      <c r="BB119" s="8">
        <f t="shared" si="102"/>
        <v>571061.45241791697</v>
      </c>
      <c r="BC119" s="8">
        <f t="shared" si="102"/>
        <v>591628.34483903868</v>
      </c>
      <c r="BD119" s="8">
        <f t="shared" si="102"/>
        <v>612935.9580040857</v>
      </c>
      <c r="BE119" s="8">
        <f t="shared" si="102"/>
        <v>635010.96911879454</v>
      </c>
      <c r="BF119" s="8">
        <f t="shared" si="102"/>
        <v>657881.01617380173</v>
      </c>
      <c r="BG119" s="8">
        <f t="shared" si="102"/>
        <v>681574.73254750448</v>
      </c>
      <c r="BH119" s="8">
        <f t="shared" si="102"/>
        <v>706121.78285514924</v>
      </c>
      <c r="BI119" s="8">
        <f t="shared" si="102"/>
        <v>731552.90008903411</v>
      </c>
      <c r="BJ119" s="8">
        <f t="shared" si="102"/>
        <v>757899.92409632064</v>
      </c>
      <c r="BK119" s="8">
        <f t="shared" si="102"/>
        <v>785195.8414426347</v>
      </c>
      <c r="BL119" s="8">
        <f t="shared" si="102"/>
        <v>813474.8267113592</v>
      </c>
      <c r="BM119" s="8">
        <f t="shared" si="102"/>
        <v>842772.28529033449</v>
      </c>
      <c r="BN119" s="8">
        <f t="shared" si="102"/>
        <v>873124.8976995229</v>
      </c>
      <c r="BO119" s="8">
        <f t="shared" si="102"/>
        <v>904570.66551515064</v>
      </c>
      <c r="BP119" s="8">
        <f t="shared" si="102"/>
        <v>937148.95894781197</v>
      </c>
      <c r="BQ119" s="8">
        <f t="shared" si="102"/>
        <v>970900.56613410928</v>
      </c>
      <c r="BR119" s="8">
        <f t="shared" si="102"/>
        <v>1005867.7442035425</v>
      </c>
      <c r="BS119" s="8">
        <f t="shared" si="102"/>
        <v>1042094.2721845822</v>
      </c>
      <c r="BT119" s="8">
        <f t="shared" si="102"/>
        <v>1079625.5058161642</v>
      </c>
      <c r="BU119" s="8">
        <f t="shared" si="102"/>
        <v>1118508.4343332348</v>
      </c>
      <c r="BV119" s="8">
        <f t="shared" si="102"/>
        <v>1158791.7392974331</v>
      </c>
      <c r="BW119" s="8">
        <f t="shared" ref="BW119:BZ119" si="103">BW117*POWER((1+(BW118/100)),BW96)</f>
        <v>1200525.8555465778</v>
      </c>
      <c r="BX119" s="8">
        <f t="shared" si="103"/>
        <v>1243763.0343392589</v>
      </c>
      <c r="BY119" s="8">
        <f t="shared" si="103"/>
        <v>2543205.4120531469</v>
      </c>
      <c r="BZ119" s="33">
        <f t="shared" si="103"/>
        <v>2634799.4636093234</v>
      </c>
      <c r="CA119" s="34"/>
      <c r="CB119" s="35"/>
    </row>
    <row r="120" spans="1:83" s="44" customFormat="1" ht="21" customHeight="1" x14ac:dyDescent="0.3">
      <c r="A120" s="38"/>
      <c r="B120" s="38" t="s">
        <v>121</v>
      </c>
      <c r="C120" s="38"/>
      <c r="D120" s="39"/>
      <c r="E120" s="39"/>
      <c r="F120" s="41">
        <v>1</v>
      </c>
      <c r="G120" s="41">
        <v>2</v>
      </c>
      <c r="H120" s="41">
        <v>3</v>
      </c>
      <c r="I120" s="41">
        <v>4</v>
      </c>
      <c r="J120" s="41">
        <v>5</v>
      </c>
      <c r="K120" s="41">
        <v>6</v>
      </c>
      <c r="L120" s="41">
        <v>7</v>
      </c>
      <c r="M120" s="41">
        <v>8</v>
      </c>
      <c r="N120" s="41">
        <v>9</v>
      </c>
      <c r="O120" s="41">
        <v>10</v>
      </c>
      <c r="P120" s="41">
        <v>11</v>
      </c>
      <c r="Q120" s="41">
        <v>12</v>
      </c>
      <c r="R120" s="41">
        <v>13</v>
      </c>
      <c r="S120" s="41">
        <v>14</v>
      </c>
      <c r="T120" s="41">
        <v>15</v>
      </c>
      <c r="U120" s="41">
        <v>16</v>
      </c>
      <c r="V120" s="41">
        <v>17</v>
      </c>
      <c r="W120" s="41">
        <v>18</v>
      </c>
      <c r="X120" s="41">
        <v>19</v>
      </c>
      <c r="Y120" s="41">
        <v>20</v>
      </c>
      <c r="Z120" s="41">
        <v>21</v>
      </c>
      <c r="AA120" s="41">
        <v>22</v>
      </c>
      <c r="AB120" s="41">
        <v>23</v>
      </c>
      <c r="AC120" s="41">
        <v>24</v>
      </c>
      <c r="AD120" s="41">
        <v>25</v>
      </c>
      <c r="AE120" s="41">
        <v>26</v>
      </c>
      <c r="AF120" s="41">
        <v>27</v>
      </c>
      <c r="AG120" s="41">
        <v>28</v>
      </c>
      <c r="AH120" s="41">
        <v>29</v>
      </c>
      <c r="AI120" s="41">
        <v>30</v>
      </c>
      <c r="AJ120" s="41">
        <v>31</v>
      </c>
      <c r="AK120" s="41">
        <v>32</v>
      </c>
      <c r="AL120" s="41">
        <v>33</v>
      </c>
      <c r="AM120" s="41">
        <v>34</v>
      </c>
      <c r="AN120" s="41">
        <v>35</v>
      </c>
      <c r="AO120" s="41">
        <v>36</v>
      </c>
      <c r="AP120" s="41">
        <v>37</v>
      </c>
      <c r="AQ120" s="41">
        <v>38</v>
      </c>
      <c r="AR120" s="41">
        <v>39</v>
      </c>
      <c r="AS120" s="41">
        <v>40</v>
      </c>
      <c r="AT120" s="41">
        <v>41</v>
      </c>
      <c r="AU120" s="41">
        <v>42</v>
      </c>
      <c r="AV120" s="41">
        <v>43</v>
      </c>
      <c r="AW120" s="41">
        <v>44</v>
      </c>
      <c r="AX120" s="41">
        <v>45</v>
      </c>
      <c r="AY120" s="41">
        <v>46</v>
      </c>
      <c r="AZ120" s="41">
        <v>47</v>
      </c>
      <c r="BA120" s="41">
        <v>48</v>
      </c>
      <c r="BB120" s="41">
        <v>49</v>
      </c>
      <c r="BC120" s="41">
        <v>50</v>
      </c>
      <c r="BD120" s="41">
        <v>51</v>
      </c>
      <c r="BE120" s="41">
        <v>52</v>
      </c>
      <c r="BF120" s="41">
        <v>53</v>
      </c>
      <c r="BG120" s="41">
        <v>54</v>
      </c>
      <c r="BH120" s="41">
        <v>55</v>
      </c>
      <c r="BI120" s="41">
        <v>56</v>
      </c>
      <c r="BJ120" s="41">
        <v>57</v>
      </c>
      <c r="BK120" s="41">
        <v>58</v>
      </c>
      <c r="BL120" s="41">
        <v>59</v>
      </c>
      <c r="BM120" s="41">
        <v>60</v>
      </c>
      <c r="BN120" s="41">
        <v>61</v>
      </c>
      <c r="BO120" s="41">
        <v>62</v>
      </c>
      <c r="BP120" s="41">
        <v>63</v>
      </c>
      <c r="BQ120" s="41">
        <v>64</v>
      </c>
      <c r="BR120" s="41">
        <v>65</v>
      </c>
      <c r="BS120" s="41">
        <v>66</v>
      </c>
      <c r="BT120" s="41">
        <v>67</v>
      </c>
      <c r="BU120" s="41">
        <v>68</v>
      </c>
      <c r="BV120" s="41">
        <v>69</v>
      </c>
      <c r="BW120" s="41">
        <v>70</v>
      </c>
      <c r="BX120" s="41">
        <v>71</v>
      </c>
      <c r="BY120" s="41">
        <v>72</v>
      </c>
      <c r="BZ120" s="42">
        <v>73</v>
      </c>
      <c r="CA120" s="43"/>
      <c r="CB120" s="43"/>
    </row>
    <row r="121" spans="1:83" s="50" customFormat="1" ht="36.75" customHeight="1" x14ac:dyDescent="0.3">
      <c r="A121" s="45" t="s">
        <v>132</v>
      </c>
      <c r="B121" s="45" t="s">
        <v>123</v>
      </c>
      <c r="C121" s="45" t="s">
        <v>128</v>
      </c>
      <c r="D121" s="46">
        <f>SUM(F121:CB121)</f>
        <v>119682039.56123589</v>
      </c>
      <c r="E121" s="47">
        <v>0</v>
      </c>
      <c r="F121" s="47">
        <f>F101+F107+F113+F119</f>
        <v>896157</v>
      </c>
      <c r="G121" s="47">
        <f t="shared" ref="G121:BR121" si="104">G101+G107+G113+G119</f>
        <v>1009245</v>
      </c>
      <c r="H121" s="47">
        <f t="shared" si="104"/>
        <v>1007810</v>
      </c>
      <c r="I121" s="47">
        <f t="shared" si="104"/>
        <v>999230</v>
      </c>
      <c r="J121" s="47">
        <f t="shared" si="104"/>
        <v>878138.96009951783</v>
      </c>
      <c r="K121" s="47">
        <f t="shared" si="104"/>
        <v>689247.2974520314</v>
      </c>
      <c r="L121" s="47">
        <f t="shared" si="104"/>
        <v>690268.32082858495</v>
      </c>
      <c r="M121" s="47">
        <f t="shared" si="104"/>
        <v>701037.27102916862</v>
      </c>
      <c r="N121" s="47">
        <f t="shared" si="104"/>
        <v>726285.26855273847</v>
      </c>
      <c r="O121" s="47">
        <f t="shared" si="104"/>
        <v>805378.23649337259</v>
      </c>
      <c r="P121" s="47">
        <f t="shared" si="104"/>
        <v>521000.39719526621</v>
      </c>
      <c r="Q121" s="47">
        <f t="shared" si="104"/>
        <v>513384.87092926446</v>
      </c>
      <c r="R121" s="47">
        <f t="shared" si="104"/>
        <v>531874.52973275608</v>
      </c>
      <c r="S121" s="47">
        <f t="shared" si="104"/>
        <v>694777.07919928816</v>
      </c>
      <c r="T121" s="47">
        <f t="shared" si="104"/>
        <v>482874.9766071543</v>
      </c>
      <c r="U121" s="47">
        <f t="shared" si="104"/>
        <v>500265.81546465639</v>
      </c>
      <c r="V121" s="47">
        <f t="shared" si="104"/>
        <v>467423.44322581019</v>
      </c>
      <c r="W121" s="47">
        <f t="shared" si="104"/>
        <v>484257.79201827629</v>
      </c>
      <c r="X121" s="47">
        <f t="shared" si="104"/>
        <v>449708.95830125129</v>
      </c>
      <c r="Y121" s="47">
        <f t="shared" si="104"/>
        <v>465905.31637626275</v>
      </c>
      <c r="Z121" s="47">
        <f t="shared" si="104"/>
        <v>482684.98952661711</v>
      </c>
      <c r="AA121" s="47">
        <f t="shared" si="104"/>
        <v>500068.98596141615</v>
      </c>
      <c r="AB121" s="47">
        <f t="shared" si="104"/>
        <v>518079.07050461369</v>
      </c>
      <c r="AC121" s="47">
        <f t="shared" si="104"/>
        <v>663941.54598124512</v>
      </c>
      <c r="AD121" s="47">
        <f t="shared" si="104"/>
        <v>1009280.4183836151</v>
      </c>
      <c r="AE121" s="47">
        <f t="shared" si="104"/>
        <v>1215461.4550807052</v>
      </c>
      <c r="AF121" s="47">
        <f t="shared" si="104"/>
        <v>1438634.6252416782</v>
      </c>
      <c r="AG121" s="47">
        <f t="shared" si="104"/>
        <v>2187419.1162253469</v>
      </c>
      <c r="AH121" s="47">
        <f t="shared" si="104"/>
        <v>2077349.4987483574</v>
      </c>
      <c r="AI121" s="47">
        <f t="shared" si="104"/>
        <v>1956514.2331051626</v>
      </c>
      <c r="AJ121" s="47">
        <f t="shared" si="104"/>
        <v>1609659.3847605553</v>
      </c>
      <c r="AK121" s="47">
        <f t="shared" si="104"/>
        <v>1198224.1790752194</v>
      </c>
      <c r="AL121" s="47">
        <f t="shared" si="104"/>
        <v>1305367.0430722046</v>
      </c>
      <c r="AM121" s="47">
        <f t="shared" si="104"/>
        <v>1356799.6410064399</v>
      </c>
      <c r="AN121" s="47">
        <f t="shared" si="104"/>
        <v>1401086.337914618</v>
      </c>
      <c r="AO121" s="47">
        <f t="shared" si="104"/>
        <v>1641291.4148261137</v>
      </c>
      <c r="AP121" s="47">
        <f t="shared" si="104"/>
        <v>1700402.8533893593</v>
      </c>
      <c r="AQ121" s="47">
        <f t="shared" si="104"/>
        <v>1761643.2022347476</v>
      </c>
      <c r="AR121" s="47">
        <f t="shared" si="104"/>
        <v>1825089.1344918723</v>
      </c>
      <c r="AS121" s="47">
        <f t="shared" si="104"/>
        <v>1890820.0846884246</v>
      </c>
      <c r="AT121" s="47">
        <f t="shared" si="104"/>
        <v>1421065.0445052781</v>
      </c>
      <c r="AU121" s="47">
        <f t="shared" si="104"/>
        <v>1466379.4684224548</v>
      </c>
      <c r="AV121" s="47">
        <f t="shared" si="104"/>
        <v>1470577.2928694685</v>
      </c>
      <c r="AW121" s="47">
        <f t="shared" si="104"/>
        <v>1517244.80658354</v>
      </c>
      <c r="AX121" s="47">
        <f t="shared" si="104"/>
        <v>1571888.6817416078</v>
      </c>
      <c r="AY121" s="47">
        <f t="shared" si="104"/>
        <v>1614986.0394653613</v>
      </c>
      <c r="AZ121" s="47">
        <f t="shared" si="104"/>
        <v>1673150.0846739144</v>
      </c>
      <c r="BA121" s="47">
        <f t="shared" si="104"/>
        <v>1733408.9196034623</v>
      </c>
      <c r="BB121" s="47">
        <f t="shared" si="104"/>
        <v>1795837.9885247652</v>
      </c>
      <c r="BC121" s="47">
        <f t="shared" si="104"/>
        <v>1860515.4528490822</v>
      </c>
      <c r="BD121" s="47">
        <f t="shared" si="104"/>
        <v>1927522.2889865325</v>
      </c>
      <c r="BE121" s="47">
        <f t="shared" si="104"/>
        <v>1996942.3897288409</v>
      </c>
      <c r="BF121" s="47">
        <f t="shared" si="104"/>
        <v>2068862.6692834031</v>
      </c>
      <c r="BG121" s="47">
        <f t="shared" si="104"/>
        <v>2143373.1720901788</v>
      </c>
      <c r="BH121" s="47">
        <f t="shared" si="104"/>
        <v>2220567.1855576406</v>
      </c>
      <c r="BI121" s="47">
        <f t="shared" si="104"/>
        <v>2300541.3568589361</v>
      </c>
      <c r="BJ121" s="47">
        <f t="shared" si="104"/>
        <v>2383395.8139344822</v>
      </c>
      <c r="BK121" s="47">
        <f t="shared" si="104"/>
        <v>2334924.4758688873</v>
      </c>
      <c r="BL121" s="47">
        <f t="shared" si="104"/>
        <v>2579571.4899662836</v>
      </c>
      <c r="BM121" s="47">
        <f t="shared" si="104"/>
        <v>2661386.1640747404</v>
      </c>
      <c r="BN121" s="47">
        <f t="shared" si="104"/>
        <v>2826167.4320274033</v>
      </c>
      <c r="BO121" s="47">
        <f t="shared" si="104"/>
        <v>2868441.1893309383</v>
      </c>
      <c r="BP121" s="47">
        <f t="shared" si="104"/>
        <v>2996410.4871620834</v>
      </c>
      <c r="BQ121" s="47">
        <f t="shared" si="104"/>
        <v>3078776.7952410569</v>
      </c>
      <c r="BR121" s="47">
        <f t="shared" si="104"/>
        <v>3123484.0477899476</v>
      </c>
      <c r="BS121" s="47">
        <f t="shared" ref="BS121:BZ121" si="105">BS101+BS107+BS113+BS119</f>
        <v>3290824.017424996</v>
      </c>
      <c r="BT121" s="47">
        <f t="shared" si="105"/>
        <v>2713269.3633011496</v>
      </c>
      <c r="BU121" s="47">
        <f t="shared" si="105"/>
        <v>2884574.3832804477</v>
      </c>
      <c r="BV121" s="47">
        <f t="shared" si="105"/>
        <v>2683517.7120572133</v>
      </c>
      <c r="BW121" s="47">
        <f t="shared" si="105"/>
        <v>2780165.1391604962</v>
      </c>
      <c r="BX121" s="47">
        <f t="shared" si="105"/>
        <v>2880293.3426803891</v>
      </c>
      <c r="BY121" s="47">
        <f t="shared" si="105"/>
        <v>3713079.9015975939</v>
      </c>
      <c r="BZ121" s="48">
        <f t="shared" si="105"/>
        <v>3846807.2168696122</v>
      </c>
      <c r="CA121" s="49"/>
      <c r="CB121" s="49"/>
    </row>
    <row r="122" spans="1:83" s="25" customFormat="1" ht="21" customHeight="1" x14ac:dyDescent="0.3">
      <c r="A122" s="45" t="s">
        <v>133</v>
      </c>
      <c r="B122" s="4" t="s">
        <v>96</v>
      </c>
      <c r="C122" s="36">
        <v>4.6391468359042101</v>
      </c>
      <c r="D122" s="32"/>
      <c r="E122" s="32"/>
      <c r="F122" s="36">
        <f>C122</f>
        <v>4.6391468359042101</v>
      </c>
      <c r="G122" s="36">
        <f>F122</f>
        <v>4.6391468359042101</v>
      </c>
      <c r="H122" s="36">
        <f t="shared" ref="H122:BS122" si="106">G122</f>
        <v>4.6391468359042101</v>
      </c>
      <c r="I122" s="36">
        <f t="shared" si="106"/>
        <v>4.6391468359042101</v>
      </c>
      <c r="J122" s="36">
        <f t="shared" si="106"/>
        <v>4.6391468359042101</v>
      </c>
      <c r="K122" s="36">
        <f t="shared" si="106"/>
        <v>4.6391468359042101</v>
      </c>
      <c r="L122" s="36">
        <f t="shared" si="106"/>
        <v>4.6391468359042101</v>
      </c>
      <c r="M122" s="36">
        <f t="shared" si="106"/>
        <v>4.6391468359042101</v>
      </c>
      <c r="N122" s="36">
        <f t="shared" si="106"/>
        <v>4.6391468359042101</v>
      </c>
      <c r="O122" s="36">
        <f t="shared" si="106"/>
        <v>4.6391468359042101</v>
      </c>
      <c r="P122" s="36">
        <f t="shared" si="106"/>
        <v>4.6391468359042101</v>
      </c>
      <c r="Q122" s="36">
        <f t="shared" si="106"/>
        <v>4.6391468359042101</v>
      </c>
      <c r="R122" s="36">
        <f t="shared" si="106"/>
        <v>4.6391468359042101</v>
      </c>
      <c r="S122" s="36">
        <f t="shared" si="106"/>
        <v>4.6391468359042101</v>
      </c>
      <c r="T122" s="36">
        <f t="shared" si="106"/>
        <v>4.6391468359042101</v>
      </c>
      <c r="U122" s="36">
        <f t="shared" si="106"/>
        <v>4.6391468359042101</v>
      </c>
      <c r="V122" s="36">
        <f t="shared" si="106"/>
        <v>4.6391468359042101</v>
      </c>
      <c r="W122" s="36">
        <f t="shared" si="106"/>
        <v>4.6391468359042101</v>
      </c>
      <c r="X122" s="36">
        <f t="shared" si="106"/>
        <v>4.6391468359042101</v>
      </c>
      <c r="Y122" s="36">
        <f t="shared" si="106"/>
        <v>4.6391468359042101</v>
      </c>
      <c r="Z122" s="36">
        <f t="shared" si="106"/>
        <v>4.6391468359042101</v>
      </c>
      <c r="AA122" s="36">
        <f t="shared" si="106"/>
        <v>4.6391468359042101</v>
      </c>
      <c r="AB122" s="36">
        <f t="shared" si="106"/>
        <v>4.6391468359042101</v>
      </c>
      <c r="AC122" s="36">
        <f t="shared" si="106"/>
        <v>4.6391468359042101</v>
      </c>
      <c r="AD122" s="36">
        <f t="shared" si="106"/>
        <v>4.6391468359042101</v>
      </c>
      <c r="AE122" s="36">
        <f t="shared" si="106"/>
        <v>4.6391468359042101</v>
      </c>
      <c r="AF122" s="36">
        <f t="shared" si="106"/>
        <v>4.6391468359042101</v>
      </c>
      <c r="AG122" s="36">
        <f t="shared" si="106"/>
        <v>4.6391468359042101</v>
      </c>
      <c r="AH122" s="36">
        <f t="shared" si="106"/>
        <v>4.6391468359042101</v>
      </c>
      <c r="AI122" s="36">
        <f t="shared" si="106"/>
        <v>4.6391468359042101</v>
      </c>
      <c r="AJ122" s="36">
        <f t="shared" si="106"/>
        <v>4.6391468359042101</v>
      </c>
      <c r="AK122" s="36">
        <f t="shared" si="106"/>
        <v>4.6391468359042101</v>
      </c>
      <c r="AL122" s="36">
        <f t="shared" si="106"/>
        <v>4.6391468359042101</v>
      </c>
      <c r="AM122" s="36">
        <f t="shared" si="106"/>
        <v>4.6391468359042101</v>
      </c>
      <c r="AN122" s="36">
        <f t="shared" si="106"/>
        <v>4.6391468359042101</v>
      </c>
      <c r="AO122" s="36">
        <f t="shared" si="106"/>
        <v>4.6391468359042101</v>
      </c>
      <c r="AP122" s="36">
        <f t="shared" si="106"/>
        <v>4.6391468359042101</v>
      </c>
      <c r="AQ122" s="36">
        <f t="shared" si="106"/>
        <v>4.6391468359042101</v>
      </c>
      <c r="AR122" s="36">
        <f t="shared" si="106"/>
        <v>4.6391468359042101</v>
      </c>
      <c r="AS122" s="36">
        <f t="shared" si="106"/>
        <v>4.6391468359042101</v>
      </c>
      <c r="AT122" s="36">
        <f t="shared" si="106"/>
        <v>4.6391468359042101</v>
      </c>
      <c r="AU122" s="36">
        <f t="shared" si="106"/>
        <v>4.6391468359042101</v>
      </c>
      <c r="AV122" s="36">
        <f t="shared" si="106"/>
        <v>4.6391468359042101</v>
      </c>
      <c r="AW122" s="36">
        <f t="shared" si="106"/>
        <v>4.6391468359042101</v>
      </c>
      <c r="AX122" s="36">
        <f t="shared" si="106"/>
        <v>4.6391468359042101</v>
      </c>
      <c r="AY122" s="36">
        <f t="shared" si="106"/>
        <v>4.6391468359042101</v>
      </c>
      <c r="AZ122" s="36">
        <f t="shared" si="106"/>
        <v>4.6391468359042101</v>
      </c>
      <c r="BA122" s="36">
        <f t="shared" si="106"/>
        <v>4.6391468359042101</v>
      </c>
      <c r="BB122" s="36">
        <f t="shared" si="106"/>
        <v>4.6391468359042101</v>
      </c>
      <c r="BC122" s="36">
        <f t="shared" si="106"/>
        <v>4.6391468359042101</v>
      </c>
      <c r="BD122" s="36">
        <f t="shared" si="106"/>
        <v>4.6391468359042101</v>
      </c>
      <c r="BE122" s="36">
        <f t="shared" si="106"/>
        <v>4.6391468359042101</v>
      </c>
      <c r="BF122" s="36">
        <f t="shared" si="106"/>
        <v>4.6391468359042101</v>
      </c>
      <c r="BG122" s="36">
        <f t="shared" si="106"/>
        <v>4.6391468359042101</v>
      </c>
      <c r="BH122" s="36">
        <f t="shared" si="106"/>
        <v>4.6391468359042101</v>
      </c>
      <c r="BI122" s="36">
        <f t="shared" si="106"/>
        <v>4.6391468359042101</v>
      </c>
      <c r="BJ122" s="36">
        <f t="shared" si="106"/>
        <v>4.6391468359042101</v>
      </c>
      <c r="BK122" s="36">
        <f t="shared" si="106"/>
        <v>4.6391468359042101</v>
      </c>
      <c r="BL122" s="36">
        <f t="shared" si="106"/>
        <v>4.6391468359042101</v>
      </c>
      <c r="BM122" s="36">
        <f t="shared" si="106"/>
        <v>4.6391468359042101</v>
      </c>
      <c r="BN122" s="36">
        <f t="shared" si="106"/>
        <v>4.6391468359042101</v>
      </c>
      <c r="BO122" s="36">
        <f t="shared" si="106"/>
        <v>4.6391468359042101</v>
      </c>
      <c r="BP122" s="36">
        <f t="shared" si="106"/>
        <v>4.6391468359042101</v>
      </c>
      <c r="BQ122" s="36">
        <f t="shared" si="106"/>
        <v>4.6391468359042101</v>
      </c>
      <c r="BR122" s="36">
        <f t="shared" si="106"/>
        <v>4.6391468359042101</v>
      </c>
      <c r="BS122" s="36">
        <f t="shared" si="106"/>
        <v>4.6391468359042101</v>
      </c>
      <c r="BT122" s="36">
        <f t="shared" ref="BT122:BZ122" si="107">BS122</f>
        <v>4.6391468359042101</v>
      </c>
      <c r="BU122" s="36">
        <f t="shared" si="107"/>
        <v>4.6391468359042101</v>
      </c>
      <c r="BV122" s="36">
        <f t="shared" si="107"/>
        <v>4.6391468359042101</v>
      </c>
      <c r="BW122" s="36">
        <f t="shared" si="107"/>
        <v>4.6391468359042101</v>
      </c>
      <c r="BX122" s="36">
        <f t="shared" si="107"/>
        <v>4.6391468359042101</v>
      </c>
      <c r="BY122" s="36">
        <f t="shared" si="107"/>
        <v>4.6391468359042101</v>
      </c>
      <c r="BZ122" s="37">
        <f t="shared" si="107"/>
        <v>4.6391468359042101</v>
      </c>
      <c r="CA122" s="35"/>
      <c r="CB122" s="35"/>
    </row>
    <row r="123" spans="1:83" s="50" customFormat="1" ht="36.75" customHeight="1" x14ac:dyDescent="0.3">
      <c r="A123" s="51" t="s">
        <v>109</v>
      </c>
      <c r="B123" s="45" t="s">
        <v>123</v>
      </c>
      <c r="C123" s="45"/>
      <c r="D123" s="52"/>
      <c r="E123" s="32">
        <v>21736939.067389999</v>
      </c>
      <c r="F123" s="53">
        <f>(E123*(1+(F122/100)))-F121</f>
        <v>21849190.588357247</v>
      </c>
      <c r="G123" s="53">
        <f t="shared" ref="G123:BR123" si="108">(F123*(1+(G122/100)))-G121</f>
        <v>21853561.622207701</v>
      </c>
      <c r="H123" s="53">
        <f t="shared" si="108"/>
        <v>21859570.434736725</v>
      </c>
      <c r="I123" s="53">
        <f t="shared" si="108"/>
        <v>21874438.004902065</v>
      </c>
      <c r="J123" s="53">
        <f t="shared" si="108"/>
        <v>22011086.34337879</v>
      </c>
      <c r="K123" s="53">
        <f t="shared" si="108"/>
        <v>22342965.661573756</v>
      </c>
      <c r="L123" s="53">
        <f t="shared" si="108"/>
        <v>22689220.325281233</v>
      </c>
      <c r="M123" s="53">
        <f t="shared" si="108"/>
        <v>23040769.301063683</v>
      </c>
      <c r="N123" s="53">
        <f t="shared" si="108"/>
        <v>23383379.152509227</v>
      </c>
      <c r="O123" s="53">
        <f t="shared" si="108"/>
        <v>23662790.21009697</v>
      </c>
      <c r="P123" s="53">
        <f t="shared" si="108"/>
        <v>24239541.396220069</v>
      </c>
      <c r="Q123" s="53">
        <f t="shared" si="108"/>
        <v>24850664.443011239</v>
      </c>
      <c r="R123" s="53">
        <f t="shared" si="108"/>
        <v>25471648.72648761</v>
      </c>
      <c r="S123" s="53">
        <f t="shared" si="108"/>
        <v>25958538.833235808</v>
      </c>
      <c r="T123" s="53">
        <f t="shared" si="108"/>
        <v>26679918.589557678</v>
      </c>
      <c r="U123" s="53">
        <f t="shared" si="108"/>
        <v>27417373.373162303</v>
      </c>
      <c r="V123" s="53">
        <f t="shared" si="108"/>
        <v>28221882.139265597</v>
      </c>
      <c r="W123" s="53">
        <f t="shared" si="108"/>
        <v>29046878.899543677</v>
      </c>
      <c r="X123" s="53">
        <f t="shared" si="108"/>
        <v>29944697.304639533</v>
      </c>
      <c r="Y123" s="53">
        <f t="shared" si="108"/>
        <v>30867970.465792548</v>
      </c>
      <c r="Z123" s="53">
        <f t="shared" si="108"/>
        <v>31817295.951437589</v>
      </c>
      <c r="AA123" s="53">
        <f t="shared" si="108"/>
        <v>32793278.043877568</v>
      </c>
      <c r="AB123" s="53">
        <f t="shared" si="108"/>
        <v>33796527.294134773</v>
      </c>
      <c r="AC123" s="53">
        <f t="shared" si="108"/>
        <v>34700456.274764888</v>
      </c>
      <c r="AD123" s="53">
        <f t="shared" si="108"/>
        <v>35300980.975696355</v>
      </c>
      <c r="AE123" s="53">
        <f t="shared" si="108"/>
        <v>35723183.862592816</v>
      </c>
      <c r="AF123" s="53">
        <f t="shared" si="108"/>
        <v>35941800.191196859</v>
      </c>
      <c r="AG123" s="53">
        <f t="shared" si="108"/>
        <v>35421773.961308435</v>
      </c>
      <c r="AH123" s="53">
        <f t="shared" si="108"/>
        <v>34987692.568507262</v>
      </c>
      <c r="AI123" s="53">
        <f t="shared" si="108"/>
        <v>34654308.768149897</v>
      </c>
      <c r="AJ123" s="53">
        <f t="shared" si="108"/>
        <v>34652313.652111441</v>
      </c>
      <c r="AK123" s="53">
        <f t="shared" si="108"/>
        <v>35061661.185395755</v>
      </c>
      <c r="AL123" s="53">
        <f t="shared" si="108"/>
        <v>35382856.087821297</v>
      </c>
      <c r="AM123" s="53">
        <f t="shared" si="108"/>
        <v>35667519.095465556</v>
      </c>
      <c r="AN123" s="53">
        <f t="shared" si="108"/>
        <v>35921101.341113761</v>
      </c>
      <c r="AO123" s="53">
        <f t="shared" si="108"/>
        <v>35946242.562575877</v>
      </c>
      <c r="AP123" s="53">
        <f t="shared" si="108"/>
        <v>35913438.683654703</v>
      </c>
      <c r="AQ123" s="53">
        <f t="shared" si="108"/>
        <v>35817872.635777123</v>
      </c>
      <c r="AR123" s="53">
        <f t="shared" si="108"/>
        <v>35654427.206356101</v>
      </c>
      <c r="AS123" s="53">
        <f t="shared" si="108"/>
        <v>35417668.353271112</v>
      </c>
      <c r="AT123" s="53">
        <f t="shared" si="108"/>
        <v>35639680.949527659</v>
      </c>
      <c r="AU123" s="53">
        <f t="shared" si="108"/>
        <v>35826678.612201564</v>
      </c>
      <c r="AV123" s="53">
        <f t="shared" si="108"/>
        <v>36018153.546579614</v>
      </c>
      <c r="AW123" s="53">
        <f t="shared" si="108"/>
        <v>36171843.770603344</v>
      </c>
      <c r="AX123" s="53">
        <f t="shared" si="108"/>
        <v>36278020.03463389</v>
      </c>
      <c r="AY123" s="53">
        <f t="shared" si="108"/>
        <v>36346024.61373394</v>
      </c>
      <c r="AZ123" s="53">
        <f t="shared" si="108"/>
        <v>36359019.979905032</v>
      </c>
      <c r="BA123" s="53">
        <f t="shared" si="108"/>
        <v>36312359.385265112</v>
      </c>
      <c r="BB123" s="53">
        <f t="shared" si="108"/>
        <v>36201105.068204038</v>
      </c>
      <c r="BC123" s="53">
        <f t="shared" si="108"/>
        <v>36020012.035688899</v>
      </c>
      <c r="BD123" s="53">
        <f t="shared" si="108"/>
        <v>35763510.995348342</v>
      </c>
      <c r="BE123" s="53">
        <f t="shared" si="108"/>
        <v>35425690.394368455</v>
      </c>
      <c r="BF123" s="53">
        <f t="shared" si="108"/>
        <v>35000277.520112611</v>
      </c>
      <c r="BG123" s="53">
        <f t="shared" si="108"/>
        <v>34480618.61515443</v>
      </c>
      <c r="BH123" s="53">
        <f t="shared" si="108"/>
        <v>33859657.957081921</v>
      </c>
      <c r="BI123" s="53">
        <f t="shared" si="108"/>
        <v>33129915.850986939</v>
      </c>
      <c r="BJ123" s="53">
        <f t="shared" si="108"/>
        <v>32283465.479991242</v>
      </c>
      <c r="BK123" s="53">
        <f t="shared" si="108"/>
        <v>31446218.371457592</v>
      </c>
      <c r="BL123" s="53">
        <f t="shared" si="108"/>
        <v>30325483.126082309</v>
      </c>
      <c r="BM123" s="53">
        <f t="shared" si="108"/>
        <v>29070940.652923878</v>
      </c>
      <c r="BN123" s="53">
        <f t="shared" si="108"/>
        <v>27593416.844364181</v>
      </c>
      <c r="BO123" s="53">
        <f t="shared" si="108"/>
        <v>26005074.779486421</v>
      </c>
      <c r="BP123" s="53">
        <f t="shared" si="108"/>
        <v>24215077.896131404</v>
      </c>
      <c r="BQ123" s="53">
        <f t="shared" si="108"/>
        <v>22259674.120920464</v>
      </c>
      <c r="BR123" s="53">
        <f t="shared" si="108"/>
        <v>20168849.040793788</v>
      </c>
      <c r="BS123" s="53">
        <f t="shared" ref="BS123:BZ123" si="109">(BR123*(1+(BS122/100)))-BS121</f>
        <v>17813687.545483071</v>
      </c>
      <c r="BT123" s="53">
        <f t="shared" si="109"/>
        <v>15926821.30430606</v>
      </c>
      <c r="BU123" s="53">
        <f t="shared" si="109"/>
        <v>13781115.547624443</v>
      </c>
      <c r="BV123" s="53">
        <f t="shared" si="109"/>
        <v>11736924.021447152</v>
      </c>
      <c r="BW123" s="53">
        <f t="shared" si="109"/>
        <v>9501252.0216601007</v>
      </c>
      <c r="BX123" s="53">
        <f t="shared" si="109"/>
        <v>7061735.7115138415</v>
      </c>
      <c r="BY123" s="53">
        <f t="shared" si="109"/>
        <v>3676260.0987368599</v>
      </c>
      <c r="BZ123" s="54">
        <f t="shared" si="109"/>
        <v>-1.4082592446357012E-2</v>
      </c>
      <c r="CA123" s="55"/>
      <c r="CB123" s="55"/>
    </row>
    <row r="126" spans="1:83" ht="35.4" customHeight="1" x14ac:dyDescent="0.3">
      <c r="A126" s="4" t="s">
        <v>0</v>
      </c>
      <c r="B126" s="6">
        <v>45291</v>
      </c>
      <c r="C126" s="6">
        <v>45657</v>
      </c>
      <c r="D126" s="6">
        <v>46022</v>
      </c>
      <c r="E126" s="6">
        <v>46387</v>
      </c>
      <c r="F126" s="6">
        <v>46752</v>
      </c>
      <c r="G126" s="6">
        <v>47118</v>
      </c>
      <c r="H126" s="6">
        <v>47483</v>
      </c>
      <c r="I126" s="6">
        <v>47848</v>
      </c>
      <c r="J126" s="6">
        <v>48213</v>
      </c>
      <c r="K126" s="6">
        <v>48579</v>
      </c>
      <c r="L126" s="6">
        <v>48944</v>
      </c>
      <c r="M126" s="6">
        <v>49309</v>
      </c>
      <c r="N126" s="6">
        <v>49674</v>
      </c>
      <c r="O126" s="6">
        <v>50040</v>
      </c>
      <c r="P126" s="6">
        <v>50405</v>
      </c>
      <c r="Q126" s="6">
        <v>50770</v>
      </c>
      <c r="R126" s="6">
        <v>51135</v>
      </c>
      <c r="S126" s="6">
        <v>51501</v>
      </c>
      <c r="T126" s="6">
        <v>51866</v>
      </c>
      <c r="U126" s="6">
        <v>52231</v>
      </c>
      <c r="V126" s="6">
        <v>52596</v>
      </c>
      <c r="W126" s="6">
        <v>52962</v>
      </c>
      <c r="X126" s="6">
        <v>53327</v>
      </c>
      <c r="Y126" s="6">
        <v>53692</v>
      </c>
      <c r="Z126" s="6">
        <v>54057</v>
      </c>
      <c r="AA126" s="6">
        <v>54423</v>
      </c>
      <c r="AB126" s="6">
        <v>54788</v>
      </c>
      <c r="AC126" s="6">
        <v>55153</v>
      </c>
      <c r="AD126" s="6">
        <v>55518</v>
      </c>
      <c r="AE126" s="6">
        <v>55884</v>
      </c>
      <c r="AF126" s="6">
        <v>56249</v>
      </c>
      <c r="AG126" s="6">
        <v>56614</v>
      </c>
      <c r="AH126" s="6">
        <v>56979</v>
      </c>
      <c r="AI126" s="6">
        <v>57345</v>
      </c>
      <c r="AJ126" s="6">
        <v>57710</v>
      </c>
      <c r="AK126" s="6">
        <v>58075</v>
      </c>
      <c r="AL126" s="6">
        <v>58440</v>
      </c>
      <c r="AM126" s="6">
        <v>58806</v>
      </c>
      <c r="AN126" s="6">
        <v>59171</v>
      </c>
      <c r="AO126" s="6">
        <v>59536</v>
      </c>
      <c r="AP126" s="6">
        <v>59901</v>
      </c>
      <c r="AQ126" s="6">
        <v>60267</v>
      </c>
      <c r="AR126" s="6">
        <v>60632</v>
      </c>
      <c r="AS126" s="6">
        <v>60997</v>
      </c>
      <c r="AT126" s="6">
        <v>61362</v>
      </c>
      <c r="AU126" s="6">
        <v>61728</v>
      </c>
      <c r="AV126" s="6">
        <v>62093</v>
      </c>
      <c r="AW126" s="6">
        <v>62458</v>
      </c>
      <c r="AX126" s="6">
        <v>62823</v>
      </c>
      <c r="AY126" s="6">
        <v>63189</v>
      </c>
      <c r="AZ126" s="6">
        <v>63554</v>
      </c>
      <c r="BA126" s="6">
        <v>63919</v>
      </c>
      <c r="BB126" s="6">
        <v>64284</v>
      </c>
      <c r="BC126" s="6">
        <v>64650</v>
      </c>
      <c r="BD126" s="6">
        <v>65015</v>
      </c>
      <c r="BE126" s="6">
        <v>65380</v>
      </c>
      <c r="BF126" s="6">
        <v>65745</v>
      </c>
      <c r="BG126" s="6">
        <v>66111</v>
      </c>
      <c r="BH126" s="6">
        <v>66476</v>
      </c>
      <c r="BI126" s="6">
        <v>66841</v>
      </c>
      <c r="BJ126" s="6">
        <v>67206</v>
      </c>
      <c r="BK126" s="6">
        <v>67572</v>
      </c>
      <c r="BL126" s="6">
        <v>67937</v>
      </c>
      <c r="BM126" s="6">
        <v>68302</v>
      </c>
      <c r="BN126" s="6">
        <v>68667</v>
      </c>
      <c r="BO126" s="6">
        <v>69033</v>
      </c>
      <c r="BP126" s="6">
        <v>69398</v>
      </c>
      <c r="BQ126" s="6">
        <v>69763</v>
      </c>
      <c r="BR126" s="6">
        <v>70128</v>
      </c>
      <c r="BS126" s="6">
        <v>70494</v>
      </c>
      <c r="BT126" s="6">
        <v>70859</v>
      </c>
      <c r="BU126" s="6">
        <v>71224</v>
      </c>
      <c r="BV126" s="6">
        <v>71589</v>
      </c>
      <c r="BW126" s="6">
        <v>71955</v>
      </c>
      <c r="BX126" s="6">
        <v>72320</v>
      </c>
      <c r="BY126" s="6">
        <v>72685</v>
      </c>
      <c r="BZ126" s="6">
        <v>73050</v>
      </c>
      <c r="CA126" s="6">
        <v>73415</v>
      </c>
      <c r="CB126" s="6">
        <v>73780</v>
      </c>
      <c r="CC126" s="6">
        <v>74145</v>
      </c>
      <c r="CD126" s="6">
        <v>74510</v>
      </c>
      <c r="CE126" s="6">
        <v>74876</v>
      </c>
    </row>
    <row r="127" spans="1:83" ht="35.4" customHeight="1" x14ac:dyDescent="0.3">
      <c r="A127" s="9" t="s">
        <v>5</v>
      </c>
      <c r="B127" s="10">
        <v>896157</v>
      </c>
      <c r="C127" s="10">
        <v>1009245</v>
      </c>
      <c r="D127" s="10">
        <v>1007810</v>
      </c>
      <c r="E127" s="10">
        <v>999230</v>
      </c>
      <c r="F127" s="10">
        <v>878138.96009951783</v>
      </c>
      <c r="G127" s="10">
        <v>689247.2974520314</v>
      </c>
      <c r="H127" s="10">
        <v>690268.32082858495</v>
      </c>
      <c r="I127" s="10">
        <v>701037.27102916862</v>
      </c>
      <c r="J127" s="10">
        <v>726285.26855273847</v>
      </c>
      <c r="K127" s="10">
        <v>805378.23649337259</v>
      </c>
      <c r="L127" s="10">
        <v>521000.39719526621</v>
      </c>
      <c r="M127" s="10">
        <v>513384.87092926446</v>
      </c>
      <c r="N127" s="10">
        <v>531874.52973275608</v>
      </c>
      <c r="O127" s="10">
        <v>694777.07919928816</v>
      </c>
      <c r="P127" s="10">
        <v>482874.9766071543</v>
      </c>
      <c r="Q127" s="10">
        <v>500265.81546465639</v>
      </c>
      <c r="R127" s="10">
        <v>467423.44322581019</v>
      </c>
      <c r="S127" s="10">
        <v>484257.79201827629</v>
      </c>
      <c r="T127" s="10">
        <v>449708.95830125129</v>
      </c>
      <c r="U127" s="10">
        <v>465905.31637626275</v>
      </c>
      <c r="V127" s="10">
        <v>482684.98952661711</v>
      </c>
      <c r="W127" s="10">
        <v>500068.98596141615</v>
      </c>
      <c r="X127" s="10">
        <v>518079.07050461369</v>
      </c>
      <c r="Y127" s="10">
        <v>663941.54598124512</v>
      </c>
      <c r="Z127" s="10">
        <v>1009280.4183836151</v>
      </c>
      <c r="AA127" s="10">
        <v>1215461.4550807052</v>
      </c>
      <c r="AB127" s="10">
        <v>1438634.6252416782</v>
      </c>
      <c r="AC127" s="10">
        <v>2187419.1162253469</v>
      </c>
      <c r="AD127" s="10">
        <v>2077349.4987483574</v>
      </c>
      <c r="AE127" s="10">
        <v>1956514.2331051626</v>
      </c>
      <c r="AF127" s="10">
        <v>1609659.3847605553</v>
      </c>
      <c r="AG127" s="10">
        <v>1198224.1790752194</v>
      </c>
      <c r="AH127" s="10">
        <v>1305367.0430722046</v>
      </c>
      <c r="AI127" s="10">
        <v>1356799.6410064399</v>
      </c>
      <c r="AJ127" s="10">
        <v>1401086.337914618</v>
      </c>
      <c r="AK127" s="10">
        <v>1641291.4148261137</v>
      </c>
      <c r="AL127" s="10">
        <v>1700402.8533893593</v>
      </c>
      <c r="AM127" s="10">
        <v>1761643.2022347476</v>
      </c>
      <c r="AN127" s="10">
        <v>1825089.1344918723</v>
      </c>
      <c r="AO127" s="10">
        <v>1890820.0846884246</v>
      </c>
      <c r="AP127" s="10">
        <v>1421065.0445052781</v>
      </c>
      <c r="AQ127" s="10">
        <v>1466379.4684224548</v>
      </c>
      <c r="AR127" s="10">
        <v>1470577.2928694685</v>
      </c>
      <c r="AS127" s="10">
        <v>1517244.80658354</v>
      </c>
      <c r="AT127" s="10">
        <v>1571888.6817416078</v>
      </c>
      <c r="AU127" s="10">
        <v>1614986.0394653613</v>
      </c>
      <c r="AV127" s="10">
        <v>1673150.0846739144</v>
      </c>
      <c r="AW127" s="10">
        <v>1733408.9196034623</v>
      </c>
      <c r="AX127" s="10">
        <v>1795837.9885247652</v>
      </c>
      <c r="AY127" s="10">
        <v>1860515.4528490822</v>
      </c>
      <c r="AZ127" s="10">
        <v>1927522.2889865325</v>
      </c>
      <c r="BA127" s="10">
        <v>1996942.3897288409</v>
      </c>
      <c r="BB127" s="10">
        <v>2068862.6692834031</v>
      </c>
      <c r="BC127" s="10">
        <v>2143373.1720901788</v>
      </c>
      <c r="BD127" s="10">
        <v>2220567.1855576406</v>
      </c>
      <c r="BE127" s="10">
        <v>2300541.3568589361</v>
      </c>
      <c r="BF127" s="10">
        <v>2383395.8139344822</v>
      </c>
      <c r="BG127" s="10">
        <v>2334924.4758688873</v>
      </c>
      <c r="BH127" s="10">
        <v>2579571.4899662836</v>
      </c>
      <c r="BI127" s="10">
        <v>2661386.1640747404</v>
      </c>
      <c r="BJ127" s="10">
        <v>2826167.4320274033</v>
      </c>
      <c r="BK127" s="10">
        <v>2868441.1893309383</v>
      </c>
      <c r="BL127" s="10">
        <v>2996410.4871620834</v>
      </c>
      <c r="BM127" s="10">
        <v>3078776.7952410569</v>
      </c>
      <c r="BN127" s="10">
        <v>3123484.0477899476</v>
      </c>
      <c r="BO127" s="10">
        <v>3290824.017424996</v>
      </c>
      <c r="BP127" s="10">
        <v>2713269.3633011496</v>
      </c>
      <c r="BQ127" s="10">
        <v>2884574.3832804477</v>
      </c>
      <c r="BR127" s="10">
        <v>2683517.7120572133</v>
      </c>
      <c r="BS127" s="10">
        <v>2780165.1391604962</v>
      </c>
      <c r="BT127" s="10">
        <v>2880293.3426803891</v>
      </c>
      <c r="BU127" s="10">
        <v>3713079.9015975939</v>
      </c>
      <c r="BV127" s="10">
        <v>3846807.2168696122</v>
      </c>
      <c r="BW127" s="10">
        <v>3078776.7952410569</v>
      </c>
      <c r="BX127" s="10">
        <v>3123484.0477899476</v>
      </c>
      <c r="BY127" s="10">
        <v>3290824.017424996</v>
      </c>
      <c r="BZ127" s="10">
        <v>2713269.3633011496</v>
      </c>
      <c r="CA127" s="10">
        <v>2884574.3832804477</v>
      </c>
      <c r="CB127" s="10">
        <v>2683517.7120572133</v>
      </c>
      <c r="CC127" s="10">
        <v>2780165.1391604962</v>
      </c>
      <c r="CD127" s="10">
        <v>2880293.3426803891</v>
      </c>
      <c r="CE127" s="10">
        <v>3713079.9015975939</v>
      </c>
    </row>
    <row r="129" spans="1:96" ht="35.4" customHeight="1" x14ac:dyDescent="0.3">
      <c r="A129" s="1" t="s">
        <v>160</v>
      </c>
      <c r="B129" s="6">
        <v>45291</v>
      </c>
      <c r="C129" s="6">
        <v>45657</v>
      </c>
      <c r="D129" s="6">
        <v>46022</v>
      </c>
      <c r="E129" s="6">
        <v>46387</v>
      </c>
      <c r="F129" s="6">
        <v>46752</v>
      </c>
      <c r="G129" s="6">
        <v>47118</v>
      </c>
      <c r="H129" s="6">
        <v>47483</v>
      </c>
      <c r="I129" s="6">
        <v>47848</v>
      </c>
      <c r="J129" s="6">
        <v>48213</v>
      </c>
      <c r="K129" s="6">
        <v>48579</v>
      </c>
      <c r="L129" s="6">
        <v>48944</v>
      </c>
      <c r="M129" s="6">
        <v>49309</v>
      </c>
      <c r="N129" s="6">
        <v>49674</v>
      </c>
      <c r="O129" s="6">
        <v>50040</v>
      </c>
      <c r="P129" s="6">
        <v>50405</v>
      </c>
      <c r="Q129" s="6">
        <v>50770</v>
      </c>
      <c r="R129" s="6">
        <v>51135</v>
      </c>
      <c r="S129" s="6">
        <v>51501</v>
      </c>
      <c r="T129" s="6">
        <v>51866</v>
      </c>
      <c r="U129" s="6">
        <v>52231</v>
      </c>
      <c r="V129" s="6">
        <v>52596</v>
      </c>
      <c r="W129" s="6">
        <v>52962</v>
      </c>
      <c r="X129" s="6">
        <v>53327</v>
      </c>
      <c r="Y129" s="6">
        <v>53692</v>
      </c>
      <c r="Z129" s="6">
        <v>54057</v>
      </c>
      <c r="AA129" s="6">
        <v>54423</v>
      </c>
      <c r="AB129" s="6">
        <v>54788</v>
      </c>
      <c r="AC129" s="6">
        <v>55153</v>
      </c>
      <c r="AD129" s="6">
        <v>55518</v>
      </c>
      <c r="AE129" s="6">
        <v>55884</v>
      </c>
      <c r="AF129" s="6">
        <v>56249</v>
      </c>
      <c r="AG129" s="6">
        <v>56614</v>
      </c>
      <c r="AH129" s="6">
        <v>56979</v>
      </c>
      <c r="AI129" s="6">
        <v>57345</v>
      </c>
      <c r="AJ129" s="6">
        <v>57710</v>
      </c>
      <c r="AK129" s="6">
        <v>58075</v>
      </c>
      <c r="AL129" s="6">
        <v>58440</v>
      </c>
      <c r="AM129" s="6">
        <v>58806</v>
      </c>
      <c r="AN129" s="6">
        <v>59171</v>
      </c>
      <c r="AO129" s="6">
        <v>59536</v>
      </c>
      <c r="AP129" s="6">
        <v>59901</v>
      </c>
      <c r="AQ129" s="6">
        <v>60267</v>
      </c>
      <c r="AR129" s="6">
        <v>60632</v>
      </c>
      <c r="AS129" s="6">
        <v>60997</v>
      </c>
      <c r="AT129" s="6">
        <v>61362</v>
      </c>
      <c r="AU129" s="6">
        <v>61728</v>
      </c>
      <c r="AV129" s="6">
        <v>62093</v>
      </c>
      <c r="AW129" s="6">
        <v>62458</v>
      </c>
      <c r="AX129" s="6">
        <v>62823</v>
      </c>
      <c r="AY129" s="6">
        <v>63189</v>
      </c>
      <c r="AZ129" s="6">
        <v>63554</v>
      </c>
      <c r="BA129" s="6">
        <v>63919</v>
      </c>
      <c r="BB129" s="6">
        <v>64284</v>
      </c>
      <c r="BC129" s="6">
        <v>64650</v>
      </c>
      <c r="BD129" s="6">
        <v>65015</v>
      </c>
      <c r="BE129" s="6">
        <v>65380</v>
      </c>
      <c r="BF129" s="6">
        <v>65745</v>
      </c>
      <c r="BG129" s="6">
        <v>66111</v>
      </c>
      <c r="BH129" s="6">
        <v>66476</v>
      </c>
      <c r="BI129" s="6">
        <v>66841</v>
      </c>
      <c r="BJ129" s="6">
        <v>67206</v>
      </c>
      <c r="BK129" s="6">
        <v>67572</v>
      </c>
      <c r="BL129" s="6">
        <v>67937</v>
      </c>
      <c r="BM129" s="6">
        <v>68302</v>
      </c>
      <c r="BN129" s="6">
        <v>68667</v>
      </c>
      <c r="BO129" s="6">
        <v>69033</v>
      </c>
      <c r="BP129" s="6">
        <v>69398</v>
      </c>
      <c r="BQ129" s="6">
        <v>69763</v>
      </c>
      <c r="BR129" s="6">
        <v>70128</v>
      </c>
      <c r="BS129" s="6">
        <v>70494</v>
      </c>
      <c r="BT129" s="6">
        <v>70859</v>
      </c>
      <c r="BU129" s="6">
        <v>71224</v>
      </c>
      <c r="BV129" s="6">
        <v>71589</v>
      </c>
      <c r="BW129" s="6">
        <v>71955</v>
      </c>
      <c r="BX129" s="6">
        <v>72320</v>
      </c>
      <c r="BY129" s="6">
        <v>72685</v>
      </c>
      <c r="BZ129" s="6">
        <v>73050</v>
      </c>
      <c r="CA129" s="6">
        <v>73415</v>
      </c>
      <c r="CB129" s="6">
        <v>73780</v>
      </c>
      <c r="CC129" s="6">
        <v>74145</v>
      </c>
      <c r="CD129" s="6">
        <v>74510</v>
      </c>
      <c r="CE129" s="6">
        <v>74876</v>
      </c>
    </row>
    <row r="130" spans="1:96" ht="35.4" customHeight="1" x14ac:dyDescent="0.3">
      <c r="A130" s="1" t="s">
        <v>162</v>
      </c>
      <c r="B130" s="66">
        <f>B127/1000000</f>
        <v>0.89615699999999998</v>
      </c>
      <c r="C130" s="66">
        <f t="shared" ref="C130:BN130" si="110">C127/1000000</f>
        <v>1.0092449999999999</v>
      </c>
      <c r="D130" s="66">
        <f t="shared" si="110"/>
        <v>1.0078100000000001</v>
      </c>
      <c r="E130" s="66">
        <f t="shared" si="110"/>
        <v>0.99922999999999995</v>
      </c>
      <c r="F130" s="66">
        <f t="shared" si="110"/>
        <v>0.87813896009951786</v>
      </c>
      <c r="G130" s="66">
        <f t="shared" si="110"/>
        <v>0.68924729745203139</v>
      </c>
      <c r="H130" s="66">
        <f t="shared" si="110"/>
        <v>0.69026832082858491</v>
      </c>
      <c r="I130" s="66">
        <f t="shared" si="110"/>
        <v>0.70103727102916857</v>
      </c>
      <c r="J130" s="66">
        <f t="shared" si="110"/>
        <v>0.72628526855273845</v>
      </c>
      <c r="K130" s="66">
        <f t="shared" si="110"/>
        <v>0.80537823649337259</v>
      </c>
      <c r="L130" s="66">
        <f t="shared" si="110"/>
        <v>0.52100039719526625</v>
      </c>
      <c r="M130" s="66">
        <f t="shared" si="110"/>
        <v>0.51338487092926444</v>
      </c>
      <c r="N130" s="66">
        <f t="shared" si="110"/>
        <v>0.53187452973275606</v>
      </c>
      <c r="O130" s="66">
        <f t="shared" si="110"/>
        <v>0.69477707919928811</v>
      </c>
      <c r="P130" s="66">
        <f t="shared" si="110"/>
        <v>0.48287497660715428</v>
      </c>
      <c r="Q130" s="66">
        <f t="shared" si="110"/>
        <v>0.50026581546465643</v>
      </c>
      <c r="R130" s="66">
        <f t="shared" si="110"/>
        <v>0.4674234432258102</v>
      </c>
      <c r="S130" s="66">
        <f t="shared" si="110"/>
        <v>0.48425779201827629</v>
      </c>
      <c r="T130" s="66">
        <f t="shared" si="110"/>
        <v>0.44970895830125129</v>
      </c>
      <c r="U130" s="66">
        <f t="shared" si="110"/>
        <v>0.46590531637626276</v>
      </c>
      <c r="V130" s="66">
        <f t="shared" si="110"/>
        <v>0.48268498952661709</v>
      </c>
      <c r="W130" s="66">
        <f t="shared" si="110"/>
        <v>0.50006898596141613</v>
      </c>
      <c r="X130" s="66">
        <f t="shared" si="110"/>
        <v>0.51807907050461366</v>
      </c>
      <c r="Y130" s="66">
        <f t="shared" si="110"/>
        <v>0.66394154598124511</v>
      </c>
      <c r="Z130" s="66">
        <f t="shared" si="110"/>
        <v>1.009280418383615</v>
      </c>
      <c r="AA130" s="66">
        <f t="shared" si="110"/>
        <v>1.2154614550807052</v>
      </c>
      <c r="AB130" s="66">
        <f t="shared" si="110"/>
        <v>1.4386346252416782</v>
      </c>
      <c r="AC130" s="66">
        <f t="shared" si="110"/>
        <v>2.1874191162253469</v>
      </c>
      <c r="AD130" s="66">
        <f t="shared" si="110"/>
        <v>2.0773494987483576</v>
      </c>
      <c r="AE130" s="66">
        <f t="shared" si="110"/>
        <v>1.9565142331051626</v>
      </c>
      <c r="AF130" s="66">
        <f t="shared" si="110"/>
        <v>1.6096593847605554</v>
      </c>
      <c r="AG130" s="66">
        <f t="shared" si="110"/>
        <v>1.1982241790752195</v>
      </c>
      <c r="AH130" s="66">
        <f t="shared" si="110"/>
        <v>1.3053670430722046</v>
      </c>
      <c r="AI130" s="66">
        <f t="shared" si="110"/>
        <v>1.35679964100644</v>
      </c>
      <c r="AJ130" s="66">
        <f t="shared" si="110"/>
        <v>1.4010863379146179</v>
      </c>
      <c r="AK130" s="66">
        <f t="shared" si="110"/>
        <v>1.6412914148261137</v>
      </c>
      <c r="AL130" s="66">
        <f t="shared" si="110"/>
        <v>1.7004028533893594</v>
      </c>
      <c r="AM130" s="66">
        <f t="shared" si="110"/>
        <v>1.7616432022347477</v>
      </c>
      <c r="AN130" s="66">
        <f t="shared" si="110"/>
        <v>1.8250891344918723</v>
      </c>
      <c r="AO130" s="66">
        <f t="shared" si="110"/>
        <v>1.8908200846884247</v>
      </c>
      <c r="AP130" s="66">
        <f t="shared" si="110"/>
        <v>1.4210650445052782</v>
      </c>
      <c r="AQ130" s="66">
        <f t="shared" si="110"/>
        <v>1.4663794684224547</v>
      </c>
      <c r="AR130" s="66">
        <f t="shared" si="110"/>
        <v>1.4705772928694685</v>
      </c>
      <c r="AS130" s="66">
        <f t="shared" si="110"/>
        <v>1.51724480658354</v>
      </c>
      <c r="AT130" s="66">
        <f t="shared" si="110"/>
        <v>1.5718886817416078</v>
      </c>
      <c r="AU130" s="66">
        <f t="shared" si="110"/>
        <v>1.6149860394653612</v>
      </c>
      <c r="AV130" s="66">
        <f t="shared" si="110"/>
        <v>1.6731500846739145</v>
      </c>
      <c r="AW130" s="66">
        <f t="shared" si="110"/>
        <v>1.7334089196034623</v>
      </c>
      <c r="AX130" s="66">
        <f t="shared" si="110"/>
        <v>1.7958379885247653</v>
      </c>
      <c r="AY130" s="66">
        <f t="shared" si="110"/>
        <v>1.8605154528490822</v>
      </c>
      <c r="AZ130" s="66">
        <f t="shared" si="110"/>
        <v>1.9275222889865324</v>
      </c>
      <c r="BA130" s="66">
        <f t="shared" si="110"/>
        <v>1.996942389728841</v>
      </c>
      <c r="BB130" s="66">
        <f t="shared" si="110"/>
        <v>2.0688626692834031</v>
      </c>
      <c r="BC130" s="66">
        <f t="shared" si="110"/>
        <v>2.143373172090179</v>
      </c>
      <c r="BD130" s="66">
        <f t="shared" si="110"/>
        <v>2.2205671855576408</v>
      </c>
      <c r="BE130" s="66">
        <f t="shared" si="110"/>
        <v>2.3005413568589361</v>
      </c>
      <c r="BF130" s="66">
        <f t="shared" si="110"/>
        <v>2.3833958139344822</v>
      </c>
      <c r="BG130" s="66">
        <f t="shared" si="110"/>
        <v>2.3349244758688874</v>
      </c>
      <c r="BH130" s="66">
        <f t="shared" si="110"/>
        <v>2.5795714899662836</v>
      </c>
      <c r="BI130" s="66">
        <f t="shared" si="110"/>
        <v>2.6613861640747403</v>
      </c>
      <c r="BJ130" s="66">
        <f t="shared" si="110"/>
        <v>2.8261674320274031</v>
      </c>
      <c r="BK130" s="66">
        <f t="shared" si="110"/>
        <v>2.8684411893309383</v>
      </c>
      <c r="BL130" s="66">
        <f t="shared" si="110"/>
        <v>2.9964104871620836</v>
      </c>
      <c r="BM130" s="66">
        <f t="shared" si="110"/>
        <v>3.078776795241057</v>
      </c>
      <c r="BN130" s="66">
        <f t="shared" si="110"/>
        <v>3.1234840477899475</v>
      </c>
      <c r="BO130" s="66">
        <f t="shared" ref="BO130:CE130" si="111">BO127/1000000</f>
        <v>3.2908240174249959</v>
      </c>
      <c r="BP130" s="66">
        <f t="shared" si="111"/>
        <v>2.7132693633011495</v>
      </c>
      <c r="BQ130" s="66">
        <f t="shared" si="111"/>
        <v>2.8845743832804476</v>
      </c>
      <c r="BR130" s="66">
        <f t="shared" si="111"/>
        <v>2.6835177120572133</v>
      </c>
      <c r="BS130" s="66">
        <f t="shared" si="111"/>
        <v>2.7801651391604962</v>
      </c>
      <c r="BT130" s="66">
        <f t="shared" si="111"/>
        <v>2.8802933426803889</v>
      </c>
      <c r="BU130" s="66">
        <f t="shared" si="111"/>
        <v>3.7130799015975939</v>
      </c>
      <c r="BV130" s="66">
        <f t="shared" si="111"/>
        <v>3.8468072168696121</v>
      </c>
      <c r="BW130" s="66">
        <f t="shared" si="111"/>
        <v>3.078776795241057</v>
      </c>
      <c r="BX130" s="66">
        <f t="shared" si="111"/>
        <v>3.1234840477899475</v>
      </c>
      <c r="BY130" s="66">
        <f t="shared" si="111"/>
        <v>3.2908240174249959</v>
      </c>
      <c r="BZ130" s="66">
        <f t="shared" si="111"/>
        <v>2.7132693633011495</v>
      </c>
      <c r="CA130" s="66">
        <f t="shared" si="111"/>
        <v>2.8845743832804476</v>
      </c>
      <c r="CB130" s="66">
        <f t="shared" si="111"/>
        <v>2.6835177120572133</v>
      </c>
      <c r="CC130" s="66">
        <f t="shared" si="111"/>
        <v>2.7801651391604962</v>
      </c>
      <c r="CD130" s="66">
        <f t="shared" si="111"/>
        <v>2.8802933426803889</v>
      </c>
      <c r="CE130" s="66">
        <f t="shared" si="111"/>
        <v>3.7130799015975939</v>
      </c>
    </row>
    <row r="134" spans="1:96" ht="35.4" customHeight="1" x14ac:dyDescent="0.3">
      <c r="A134" s="4" t="s">
        <v>158</v>
      </c>
      <c r="B134" s="6">
        <v>45291</v>
      </c>
      <c r="C134" s="6">
        <v>45657</v>
      </c>
      <c r="D134" s="6">
        <v>46022</v>
      </c>
      <c r="E134" s="6">
        <v>46387</v>
      </c>
      <c r="F134" s="6">
        <v>46752</v>
      </c>
      <c r="G134" s="6">
        <v>47118</v>
      </c>
      <c r="H134" s="6">
        <v>47483</v>
      </c>
      <c r="I134" s="6">
        <v>47848</v>
      </c>
      <c r="J134" s="6">
        <v>48213</v>
      </c>
      <c r="K134" s="6">
        <v>48579</v>
      </c>
      <c r="L134" s="6">
        <v>48944</v>
      </c>
      <c r="M134" s="6">
        <v>49309</v>
      </c>
      <c r="N134" s="6">
        <v>49674</v>
      </c>
      <c r="O134" s="6">
        <v>50040</v>
      </c>
      <c r="P134" s="6">
        <v>50405</v>
      </c>
      <c r="Q134" s="6">
        <v>50770</v>
      </c>
      <c r="R134" s="6">
        <v>51135</v>
      </c>
      <c r="S134" s="6">
        <v>51501</v>
      </c>
      <c r="T134" s="6">
        <v>51866</v>
      </c>
      <c r="U134" s="6">
        <v>52231</v>
      </c>
      <c r="V134" s="6">
        <v>52596</v>
      </c>
      <c r="W134" s="6">
        <v>52962</v>
      </c>
      <c r="X134" s="6">
        <v>53327</v>
      </c>
      <c r="Y134" s="6">
        <v>53692</v>
      </c>
      <c r="Z134" s="6">
        <v>54057</v>
      </c>
      <c r="AA134" s="6">
        <v>54423</v>
      </c>
      <c r="AB134" s="6">
        <v>54788</v>
      </c>
      <c r="AC134" s="6">
        <v>55153</v>
      </c>
      <c r="AD134" s="6">
        <v>55518</v>
      </c>
      <c r="AE134" s="6">
        <v>55884</v>
      </c>
      <c r="AF134" s="6">
        <v>56249</v>
      </c>
      <c r="AG134" s="6">
        <v>56614</v>
      </c>
      <c r="AH134" s="6">
        <v>56979</v>
      </c>
      <c r="AI134" s="6">
        <v>57345</v>
      </c>
      <c r="AJ134" s="6">
        <v>57710</v>
      </c>
      <c r="AK134" s="6">
        <v>58075</v>
      </c>
      <c r="AL134" s="6">
        <v>58440</v>
      </c>
      <c r="AM134" s="6">
        <v>58806</v>
      </c>
      <c r="AN134" s="6">
        <v>59171</v>
      </c>
      <c r="AO134" s="6">
        <v>59536</v>
      </c>
      <c r="AP134" s="6">
        <v>59901</v>
      </c>
      <c r="AQ134" s="6">
        <v>60267</v>
      </c>
      <c r="AR134" s="6">
        <v>60632</v>
      </c>
      <c r="AS134" s="6">
        <v>60997</v>
      </c>
      <c r="AT134" s="6">
        <v>61362</v>
      </c>
      <c r="AU134" s="6">
        <v>61728</v>
      </c>
      <c r="AV134" s="6">
        <v>62093</v>
      </c>
      <c r="AW134" s="6">
        <v>62458</v>
      </c>
      <c r="AX134" s="6">
        <v>62823</v>
      </c>
      <c r="AY134" s="6">
        <v>63189</v>
      </c>
      <c r="AZ134" s="6">
        <v>63554</v>
      </c>
      <c r="BA134" s="6">
        <v>63919</v>
      </c>
      <c r="BB134" s="6">
        <v>64284</v>
      </c>
      <c r="BC134" s="6">
        <v>64650</v>
      </c>
      <c r="BD134" s="6">
        <v>65015</v>
      </c>
      <c r="BE134" s="6">
        <v>65380</v>
      </c>
      <c r="BF134" s="6">
        <v>65745</v>
      </c>
      <c r="BG134" s="6">
        <v>66111</v>
      </c>
      <c r="BH134" s="6">
        <v>66476</v>
      </c>
      <c r="BI134" s="6">
        <v>66841</v>
      </c>
      <c r="BJ134" s="6">
        <v>67206</v>
      </c>
      <c r="BK134" s="6">
        <v>67572</v>
      </c>
      <c r="BL134" s="6">
        <v>67937</v>
      </c>
      <c r="BM134" s="6">
        <v>68302</v>
      </c>
      <c r="BN134" s="6">
        <v>68667</v>
      </c>
      <c r="BO134" s="6">
        <v>69033</v>
      </c>
      <c r="BP134" s="6">
        <v>69398</v>
      </c>
      <c r="BQ134" s="6">
        <v>69763</v>
      </c>
      <c r="BR134" s="6">
        <v>70128</v>
      </c>
      <c r="BS134" s="6">
        <v>70494</v>
      </c>
      <c r="BT134" s="6">
        <v>70859</v>
      </c>
      <c r="BU134" s="6">
        <v>71224</v>
      </c>
      <c r="BV134" s="6">
        <v>71589</v>
      </c>
      <c r="BW134" s="6">
        <v>71955</v>
      </c>
      <c r="BX134" s="6">
        <v>72320</v>
      </c>
      <c r="BY134" s="6">
        <v>72685</v>
      </c>
      <c r="BZ134" s="6">
        <v>73050</v>
      </c>
      <c r="CA134" s="6">
        <v>73415</v>
      </c>
      <c r="CB134" s="6">
        <v>73780</v>
      </c>
      <c r="CC134" s="6">
        <v>74145</v>
      </c>
      <c r="CD134" s="6">
        <v>74510</v>
      </c>
      <c r="CE134" s="6">
        <v>74876</v>
      </c>
      <c r="CF134" s="6">
        <v>75241</v>
      </c>
      <c r="CG134" s="6">
        <v>75606</v>
      </c>
      <c r="CH134" s="6">
        <v>75971</v>
      </c>
      <c r="CI134" s="6">
        <v>76337</v>
      </c>
      <c r="CJ134" s="6">
        <v>76702</v>
      </c>
      <c r="CK134" s="6">
        <v>77067</v>
      </c>
      <c r="CL134" s="6">
        <v>77432</v>
      </c>
      <c r="CM134" s="6">
        <v>77798</v>
      </c>
      <c r="CN134" s="6">
        <v>78163</v>
      </c>
      <c r="CO134" s="6">
        <v>78528</v>
      </c>
      <c r="CP134" s="6">
        <v>78893</v>
      </c>
      <c r="CQ134" s="6">
        <v>79259</v>
      </c>
      <c r="CR134" s="6">
        <v>79624</v>
      </c>
    </row>
    <row r="135" spans="1:96" ht="35.4" customHeight="1" x14ac:dyDescent="0.3">
      <c r="A135" s="7" t="s">
        <v>154</v>
      </c>
      <c r="B135" s="10">
        <v>896.15700000000004</v>
      </c>
      <c r="C135" s="10">
        <v>1009.245</v>
      </c>
      <c r="D135" s="10">
        <v>1007.81</v>
      </c>
      <c r="E135" s="10">
        <v>999.23</v>
      </c>
      <c r="F135" s="10">
        <v>878.13896009951782</v>
      </c>
      <c r="G135" s="10">
        <v>689.24729745203138</v>
      </c>
      <c r="H135" s="10">
        <v>690.26832082858493</v>
      </c>
      <c r="I135" s="10">
        <v>701.03727102916866</v>
      </c>
      <c r="J135" s="10">
        <v>726.28526855273844</v>
      </c>
      <c r="K135" s="10">
        <v>805.37823649337258</v>
      </c>
      <c r="L135" s="10">
        <v>521.00039719526626</v>
      </c>
      <c r="M135" s="10">
        <v>513.38487092926448</v>
      </c>
      <c r="N135" s="10">
        <v>531.87452973275606</v>
      </c>
      <c r="O135" s="10">
        <v>694.77707919928821</v>
      </c>
      <c r="P135" s="10">
        <v>482.87497660715428</v>
      </c>
      <c r="Q135" s="10">
        <v>500.26581546465638</v>
      </c>
      <c r="R135" s="10">
        <v>467.42344322581016</v>
      </c>
      <c r="S135" s="10">
        <v>484.25779201827629</v>
      </c>
      <c r="T135" s="10">
        <v>449.7089583012513</v>
      </c>
      <c r="U135" s="10">
        <v>465.90531637626276</v>
      </c>
      <c r="V135" s="10">
        <v>482.68498952661713</v>
      </c>
      <c r="W135" s="10">
        <v>500.06898596141616</v>
      </c>
      <c r="X135" s="10">
        <v>518.0790705046137</v>
      </c>
      <c r="Y135" s="10">
        <v>663.9415459812451</v>
      </c>
      <c r="Z135" s="10">
        <v>1009.2804183836151</v>
      </c>
      <c r="AA135" s="10">
        <v>1215.4614550807053</v>
      </c>
      <c r="AB135" s="10">
        <v>1438.6346252416781</v>
      </c>
      <c r="AC135" s="10">
        <v>2187.4191162253469</v>
      </c>
      <c r="AD135" s="10">
        <v>2077.3494987483573</v>
      </c>
      <c r="AE135" s="10">
        <v>1956.5142331051627</v>
      </c>
      <c r="AF135" s="10">
        <v>1609.6593847605554</v>
      </c>
      <c r="AG135" s="10">
        <v>1198.2241790752194</v>
      </c>
      <c r="AH135" s="10">
        <v>1305.3670430722045</v>
      </c>
      <c r="AI135" s="10">
        <v>1356.79964100644</v>
      </c>
      <c r="AJ135" s="10">
        <v>1401.0863379146181</v>
      </c>
      <c r="AK135" s="10">
        <v>1641.2914148261136</v>
      </c>
      <c r="AL135" s="10">
        <v>1700.4028533893593</v>
      </c>
      <c r="AM135" s="10">
        <v>1761.6432022347476</v>
      </c>
      <c r="AN135" s="10">
        <v>1825.0891344918723</v>
      </c>
      <c r="AO135" s="10">
        <v>1890.8200846884247</v>
      </c>
      <c r="AP135" s="10">
        <v>1421.0650445052781</v>
      </c>
      <c r="AQ135" s="10">
        <v>1466.3794684224547</v>
      </c>
      <c r="AR135" s="10">
        <v>1470.5772928694685</v>
      </c>
      <c r="AS135" s="10">
        <v>1517.2448065835401</v>
      </c>
      <c r="AT135" s="10">
        <v>1571.8886817416078</v>
      </c>
      <c r="AU135" s="10">
        <v>1614.9860394653613</v>
      </c>
      <c r="AV135" s="10">
        <v>1673.1500846739143</v>
      </c>
      <c r="AW135" s="10">
        <v>1733.4089196034624</v>
      </c>
      <c r="AX135" s="10">
        <v>1795.8379885247653</v>
      </c>
      <c r="AY135" s="10">
        <v>1860.5154528490823</v>
      </c>
      <c r="AZ135" s="10">
        <v>1927.5222889865324</v>
      </c>
      <c r="BA135" s="10">
        <v>1996.9423897288409</v>
      </c>
      <c r="BB135" s="10">
        <v>2068.8626692834032</v>
      </c>
      <c r="BC135" s="10">
        <v>1605.2878569210964</v>
      </c>
      <c r="BD135" s="10">
        <v>1663.1026201456807</v>
      </c>
      <c r="BE135" s="10">
        <v>1722.9995936307514</v>
      </c>
      <c r="BF135" s="10">
        <v>1785.0537685952816</v>
      </c>
      <c r="BG135" s="10">
        <v>1715.0330220983863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0</v>
      </c>
      <c r="CA135" s="10">
        <v>0</v>
      </c>
      <c r="CB135" s="10">
        <v>0</v>
      </c>
      <c r="CC135" s="10">
        <v>0</v>
      </c>
      <c r="CD135" s="10">
        <v>0</v>
      </c>
      <c r="CE135" s="10">
        <v>0</v>
      </c>
      <c r="CF135" s="10">
        <v>0</v>
      </c>
      <c r="CG135" s="10">
        <v>0</v>
      </c>
      <c r="CH135" s="10">
        <v>0</v>
      </c>
      <c r="CI135" s="10">
        <v>0</v>
      </c>
      <c r="CJ135" s="10">
        <v>0</v>
      </c>
      <c r="CK135" s="10">
        <v>0</v>
      </c>
      <c r="CL135" s="10">
        <v>0</v>
      </c>
      <c r="CM135" s="10">
        <v>0</v>
      </c>
      <c r="CN135" s="10">
        <v>0</v>
      </c>
      <c r="CO135" s="10">
        <v>0</v>
      </c>
      <c r="CP135" s="10">
        <v>0</v>
      </c>
      <c r="CQ135" s="10">
        <v>0</v>
      </c>
      <c r="CR135" s="10">
        <v>0</v>
      </c>
    </row>
    <row r="136" spans="1:96" ht="35.4" customHeight="1" x14ac:dyDescent="0.3">
      <c r="A136" s="7" t="s">
        <v>155</v>
      </c>
      <c r="B136" s="10">
        <v>896.15700000000004</v>
      </c>
      <c r="C136" s="10">
        <v>1009.245</v>
      </c>
      <c r="D136" s="10">
        <v>1007.81</v>
      </c>
      <c r="E136" s="10">
        <v>999.23</v>
      </c>
      <c r="F136" s="10">
        <v>878.13896009951782</v>
      </c>
      <c r="G136" s="10">
        <v>689.24729745203138</v>
      </c>
      <c r="H136" s="10">
        <v>690.26832082858493</v>
      </c>
      <c r="I136" s="10">
        <v>701.03727102916866</v>
      </c>
      <c r="J136" s="10">
        <v>726.28526855273844</v>
      </c>
      <c r="K136" s="10">
        <v>805.37823649337258</v>
      </c>
      <c r="L136" s="10">
        <v>521.00039719526626</v>
      </c>
      <c r="M136" s="10">
        <v>513.38487092926448</v>
      </c>
      <c r="N136" s="10">
        <v>531.87452973275606</v>
      </c>
      <c r="O136" s="10">
        <v>694.77707919928821</v>
      </c>
      <c r="P136" s="10">
        <v>482.87497660715428</v>
      </c>
      <c r="Q136" s="10">
        <v>500.26581546465638</v>
      </c>
      <c r="R136" s="10">
        <v>467.42344322581016</v>
      </c>
      <c r="S136" s="10">
        <v>484.25779201827629</v>
      </c>
      <c r="T136" s="10">
        <v>449.7089583012513</v>
      </c>
      <c r="U136" s="10">
        <v>465.90531637626276</v>
      </c>
      <c r="V136" s="10">
        <v>482.68498952661713</v>
      </c>
      <c r="W136" s="10">
        <v>500.06898596141616</v>
      </c>
      <c r="X136" s="10">
        <v>518.0790705046137</v>
      </c>
      <c r="Y136" s="10">
        <v>663.9415459812451</v>
      </c>
      <c r="Z136" s="10">
        <v>1009.2804183836151</v>
      </c>
      <c r="AA136" s="10">
        <v>1215.4614550807053</v>
      </c>
      <c r="AB136" s="10">
        <v>1438.6346252416781</v>
      </c>
      <c r="AC136" s="10">
        <v>2187.4191162253469</v>
      </c>
      <c r="AD136" s="10">
        <v>2077.3494987483573</v>
      </c>
      <c r="AE136" s="10">
        <v>1956.5142331051627</v>
      </c>
      <c r="AF136" s="10">
        <v>1609.6593847605554</v>
      </c>
      <c r="AG136" s="10">
        <v>1198.2241790752194</v>
      </c>
      <c r="AH136" s="10">
        <v>1305.3670430722045</v>
      </c>
      <c r="AI136" s="10">
        <v>1356.79964100644</v>
      </c>
      <c r="AJ136" s="10">
        <v>1401.0863379146181</v>
      </c>
      <c r="AK136" s="10">
        <v>1641.2914148261136</v>
      </c>
      <c r="AL136" s="10">
        <v>1700.4028533893593</v>
      </c>
      <c r="AM136" s="10">
        <v>1761.6432022347476</v>
      </c>
      <c r="AN136" s="10">
        <v>1825.0891344918723</v>
      </c>
      <c r="AO136" s="10">
        <v>1890.8200846884247</v>
      </c>
      <c r="AP136" s="10">
        <v>1421.0650445052781</v>
      </c>
      <c r="AQ136" s="10">
        <v>1466.3794684224547</v>
      </c>
      <c r="AR136" s="10">
        <v>1470.5772928694685</v>
      </c>
      <c r="AS136" s="10">
        <v>1517.2448065835401</v>
      </c>
      <c r="AT136" s="10">
        <v>1571.8886817416078</v>
      </c>
      <c r="AU136" s="10">
        <v>1614.9860394653613</v>
      </c>
      <c r="AV136" s="10">
        <v>1673.1500846739143</v>
      </c>
      <c r="AW136" s="10">
        <v>1733.4089196034624</v>
      </c>
      <c r="AX136" s="10">
        <v>1795.8379885247653</v>
      </c>
      <c r="AY136" s="10">
        <v>1860.5154528490823</v>
      </c>
      <c r="AZ136" s="10">
        <v>1927.5222889865324</v>
      </c>
      <c r="BA136" s="10">
        <v>1996.9423897288409</v>
      </c>
      <c r="BB136" s="10">
        <v>2068.8626692834032</v>
      </c>
      <c r="BC136" s="10">
        <v>2143.3731720901787</v>
      </c>
      <c r="BD136" s="10">
        <v>2220.5671855576406</v>
      </c>
      <c r="BE136" s="10">
        <v>2300.5413568589361</v>
      </c>
      <c r="BF136" s="10">
        <v>2383.3958139344822</v>
      </c>
      <c r="BG136" s="10">
        <v>2334.9244758688874</v>
      </c>
      <c r="BH136" s="10">
        <v>2579.5714899662835</v>
      </c>
      <c r="BI136" s="10">
        <v>2661.3861640747405</v>
      </c>
      <c r="BJ136" s="10">
        <v>2826.1674320274033</v>
      </c>
      <c r="BK136" s="10">
        <v>2868.4411893309384</v>
      </c>
      <c r="BL136" s="10">
        <v>2996.4104871620834</v>
      </c>
      <c r="BM136" s="10">
        <v>3078.7767952410568</v>
      </c>
      <c r="BN136" s="10">
        <v>3123.4840477899475</v>
      </c>
      <c r="BO136" s="10">
        <v>3290.8240174249959</v>
      </c>
      <c r="BP136" s="10">
        <v>2713.2693633011495</v>
      </c>
      <c r="BQ136" s="10">
        <v>2884.5743832804478</v>
      </c>
      <c r="BR136" s="10">
        <v>2683.5177120572134</v>
      </c>
      <c r="BS136" s="10">
        <v>2780.165139160496</v>
      </c>
      <c r="BT136" s="10">
        <v>2880.2933426803893</v>
      </c>
      <c r="BU136" s="10">
        <v>3713.079901597594</v>
      </c>
      <c r="BV136" s="10">
        <v>3846.8072168696121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0</v>
      </c>
      <c r="CF136" s="10">
        <v>0</v>
      </c>
      <c r="CG136" s="10">
        <v>0</v>
      </c>
      <c r="CH136" s="10">
        <v>0</v>
      </c>
      <c r="CI136" s="10">
        <v>0</v>
      </c>
      <c r="CJ136" s="10">
        <v>0</v>
      </c>
      <c r="CK136" s="10">
        <v>0</v>
      </c>
      <c r="CL136" s="10">
        <v>0</v>
      </c>
      <c r="CM136" s="10">
        <v>0</v>
      </c>
      <c r="CN136" s="10">
        <v>0</v>
      </c>
      <c r="CO136" s="10">
        <v>0</v>
      </c>
      <c r="CP136" s="10">
        <v>0</v>
      </c>
      <c r="CQ136" s="10">
        <v>0</v>
      </c>
      <c r="CR136" s="10">
        <v>0</v>
      </c>
    </row>
    <row r="137" spans="1:96" ht="35.4" customHeight="1" x14ac:dyDescent="0.3">
      <c r="A137" s="7" t="s">
        <v>156</v>
      </c>
      <c r="B137" s="10">
        <v>896.15700000000004</v>
      </c>
      <c r="C137" s="10">
        <v>1009.245</v>
      </c>
      <c r="D137" s="10">
        <v>1007.81</v>
      </c>
      <c r="E137" s="10">
        <v>999.23</v>
      </c>
      <c r="F137" s="10">
        <v>887.11326094064452</v>
      </c>
      <c r="G137" s="10">
        <v>700.77561230066465</v>
      </c>
      <c r="H137" s="10">
        <v>702.64573552314312</v>
      </c>
      <c r="I137" s="10">
        <v>714.45379160701941</v>
      </c>
      <c r="J137" s="10">
        <v>741.06250041845749</v>
      </c>
      <c r="K137" s="10">
        <v>822.73894708397142</v>
      </c>
      <c r="L137" s="10">
        <v>532.86204378176933</v>
      </c>
      <c r="M137" s="10">
        <v>525.69562512135781</v>
      </c>
      <c r="N137" s="10">
        <v>545.2743326271825</v>
      </c>
      <c r="O137" s="10">
        <v>713.12540571924853</v>
      </c>
      <c r="P137" s="10">
        <v>496.21477476341806</v>
      </c>
      <c r="Q137" s="10">
        <v>514.69551432239541</v>
      </c>
      <c r="R137" s="10">
        <v>481.47596363271754</v>
      </c>
      <c r="S137" s="10">
        <v>499.4077793309628</v>
      </c>
      <c r="T137" s="10">
        <v>464.32791014350971</v>
      </c>
      <c r="U137" s="10">
        <v>481.6210735351433</v>
      </c>
      <c r="V137" s="10">
        <v>499.5582936236857</v>
      </c>
      <c r="W137" s="10">
        <v>518.16355728877556</v>
      </c>
      <c r="X137" s="10">
        <v>537.46174476369015</v>
      </c>
      <c r="Y137" s="10">
        <v>689.59788359582012</v>
      </c>
      <c r="Z137" s="10">
        <v>1049.5242718486149</v>
      </c>
      <c r="AA137" s="10">
        <v>1265.4249562962837</v>
      </c>
      <c r="AB137" s="10">
        <v>1499.5476750506029</v>
      </c>
      <c r="AC137" s="10">
        <v>2282.7394119877649</v>
      </c>
      <c r="AD137" s="10">
        <v>2170.4434165376183</v>
      </c>
      <c r="AE137" s="10">
        <v>2046.6165191457267</v>
      </c>
      <c r="AF137" s="10">
        <v>1685.7843369753509</v>
      </c>
      <c r="AG137" s="10">
        <v>1256.3790102809755</v>
      </c>
      <c r="AH137" s="10">
        <v>1370.3446286122553</v>
      </c>
      <c r="AI137" s="10">
        <v>1426.0259968341934</v>
      </c>
      <c r="AJ137" s="10">
        <v>1474.3180614198759</v>
      </c>
      <c r="AK137" s="10">
        <v>1729.1256387187248</v>
      </c>
      <c r="AL137" s="10">
        <v>1793.5242060712312</v>
      </c>
      <c r="AM137" s="10">
        <v>1860.3211968720932</v>
      </c>
      <c r="AN137" s="10">
        <v>1929.6059366338818</v>
      </c>
      <c r="AO137" s="10">
        <v>2001.4710776575232</v>
      </c>
      <c r="AP137" s="10">
        <v>1506.009229642365</v>
      </c>
      <c r="AQ137" s="10">
        <v>1555.8746782199123</v>
      </c>
      <c r="AR137" s="10">
        <v>1562.1785206413681</v>
      </c>
      <c r="AS137" s="10">
        <v>1613.6637048931343</v>
      </c>
      <c r="AT137" s="10">
        <v>1673.7620739514166</v>
      </c>
      <c r="AU137" s="10">
        <v>1721.6912541360948</v>
      </c>
      <c r="AV137" s="10">
        <v>1785.8129395168419</v>
      </c>
      <c r="AW137" s="10">
        <v>1852.322736311985</v>
      </c>
      <c r="AX137" s="10">
        <v>1921.3095859785928</v>
      </c>
      <c r="AY137" s="10">
        <v>1992.8657424585479</v>
      </c>
      <c r="AZ137" s="10">
        <v>2067.0868955468331</v>
      </c>
      <c r="BA137" s="10">
        <v>2144.0722988544817</v>
      </c>
      <c r="BB137" s="10">
        <v>2223.9249025373097</v>
      </c>
      <c r="BC137" s="10">
        <v>2306.7514909679171</v>
      </c>
      <c r="BD137" s="10">
        <v>2392.6628255350624</v>
      </c>
      <c r="BE137" s="10">
        <v>2481.7737927613853</v>
      </c>
      <c r="BF137" s="10">
        <v>2574.2035579375342</v>
      </c>
      <c r="BG137" s="10">
        <v>2524.8414800504752</v>
      </c>
      <c r="BH137" s="10">
        <v>2792.6943862355583</v>
      </c>
      <c r="BI137" s="10">
        <v>2884.684382091863</v>
      </c>
      <c r="BJ137" s="10">
        <v>3066.922917030422</v>
      </c>
      <c r="BK137" s="10">
        <v>3116.4882101206535</v>
      </c>
      <c r="BL137" s="10">
        <v>3259.3831148893032</v>
      </c>
      <c r="BM137" s="10">
        <v>3352.9484192863347</v>
      </c>
      <c r="BN137" s="10">
        <v>3405.6696955339785</v>
      </c>
      <c r="BO137" s="10">
        <v>3592.3815374695591</v>
      </c>
      <c r="BP137" s="10">
        <v>2965.4135887595075</v>
      </c>
      <c r="BQ137" s="10">
        <v>3156.3755424155074</v>
      </c>
      <c r="BR137" s="10">
        <v>3190.4111726373185</v>
      </c>
      <c r="BS137" s="10">
        <v>3274.5813688131643</v>
      </c>
      <c r="BT137" s="10">
        <v>3396.5380063811763</v>
      </c>
      <c r="BU137" s="10">
        <v>4231.3721539275048</v>
      </c>
      <c r="BV137" s="10">
        <v>4388.9629608339028</v>
      </c>
      <c r="BW137" s="10">
        <v>4552.4229897132127</v>
      </c>
      <c r="BX137" s="10">
        <v>4721.9708305152171</v>
      </c>
      <c r="BY137" s="10">
        <v>4897.8332142288937</v>
      </c>
      <c r="BZ137" s="10">
        <v>5080.2453160826271</v>
      </c>
      <c r="CA137" s="10">
        <v>5269.4510700366482</v>
      </c>
      <c r="CB137" s="10">
        <v>5465.7034949882236</v>
      </c>
      <c r="CC137" s="10">
        <v>3746.210374312253</v>
      </c>
      <c r="CD137" s="10">
        <v>3885.7320930958413</v>
      </c>
      <c r="CE137" s="10">
        <v>4030.4500790580714</v>
      </c>
      <c r="CF137" s="10">
        <v>4180.5578590048581</v>
      </c>
      <c r="CG137" s="10">
        <v>4336.2561673438995</v>
      </c>
      <c r="CH137" s="10">
        <v>0</v>
      </c>
      <c r="CI137" s="10">
        <v>0</v>
      </c>
      <c r="CJ137" s="10">
        <v>0</v>
      </c>
      <c r="CK137" s="10">
        <v>0</v>
      </c>
      <c r="CL137" s="10">
        <v>0</v>
      </c>
      <c r="CM137" s="10">
        <v>0</v>
      </c>
      <c r="CN137" s="10">
        <v>0</v>
      </c>
      <c r="CO137" s="10">
        <v>0</v>
      </c>
      <c r="CP137" s="10">
        <v>0</v>
      </c>
      <c r="CQ137" s="10">
        <v>0</v>
      </c>
      <c r="CR137" s="10">
        <v>0</v>
      </c>
    </row>
    <row r="138" spans="1:96" ht="35.4" customHeight="1" x14ac:dyDescent="0.3">
      <c r="A138" s="7" t="s">
        <v>157</v>
      </c>
      <c r="B138" s="10">
        <v>896.15700000000004</v>
      </c>
      <c r="C138" s="10">
        <v>1009.245</v>
      </c>
      <c r="D138" s="10">
        <v>1007.81</v>
      </c>
      <c r="E138" s="10">
        <v>999.23</v>
      </c>
      <c r="F138" s="10">
        <v>887.11326094064452</v>
      </c>
      <c r="G138" s="10">
        <v>700.77561230066465</v>
      </c>
      <c r="H138" s="10">
        <v>702.64573552314312</v>
      </c>
      <c r="I138" s="10">
        <v>714.45379160701941</v>
      </c>
      <c r="J138" s="10">
        <v>741.06250041845749</v>
      </c>
      <c r="K138" s="10">
        <v>822.73894708397142</v>
      </c>
      <c r="L138" s="10">
        <v>532.86204378176933</v>
      </c>
      <c r="M138" s="10">
        <v>525.69562512135781</v>
      </c>
      <c r="N138" s="10">
        <v>545.2743326271825</v>
      </c>
      <c r="O138" s="10">
        <v>713.12540571924853</v>
      </c>
      <c r="P138" s="10">
        <v>496.21477476341806</v>
      </c>
      <c r="Q138" s="10">
        <v>514.69551432239541</v>
      </c>
      <c r="R138" s="10">
        <v>481.47596363271754</v>
      </c>
      <c r="S138" s="10">
        <v>499.4077793309628</v>
      </c>
      <c r="T138" s="10">
        <v>464.32791014350971</v>
      </c>
      <c r="U138" s="10">
        <v>481.6210735351433</v>
      </c>
      <c r="V138" s="10">
        <v>499.5582936236857</v>
      </c>
      <c r="W138" s="10">
        <v>518.16355728877556</v>
      </c>
      <c r="X138" s="10">
        <v>537.46174476369015</v>
      </c>
      <c r="Y138" s="10">
        <v>689.59788359582012</v>
      </c>
      <c r="Z138" s="10">
        <v>1049.5242718486149</v>
      </c>
      <c r="AA138" s="10">
        <v>1265.4249562962837</v>
      </c>
      <c r="AB138" s="10">
        <v>1499.5476750506029</v>
      </c>
      <c r="AC138" s="10">
        <v>2282.7394119877649</v>
      </c>
      <c r="AD138" s="10">
        <v>2170.4434165376183</v>
      </c>
      <c r="AE138" s="10">
        <v>2046.6165191457267</v>
      </c>
      <c r="AF138" s="10">
        <v>1685.7843369753509</v>
      </c>
      <c r="AG138" s="10">
        <v>1256.3790102809755</v>
      </c>
      <c r="AH138" s="10">
        <v>1370.3446286122553</v>
      </c>
      <c r="AI138" s="10">
        <v>1426.0259968341934</v>
      </c>
      <c r="AJ138" s="10">
        <v>1474.3180614198759</v>
      </c>
      <c r="AK138" s="10">
        <v>1729.1256387187248</v>
      </c>
      <c r="AL138" s="10">
        <v>1793.5242060712312</v>
      </c>
      <c r="AM138" s="10">
        <v>1860.3211968720932</v>
      </c>
      <c r="AN138" s="10">
        <v>1929.6059366338818</v>
      </c>
      <c r="AO138" s="10">
        <v>2001.4710776575232</v>
      </c>
      <c r="AP138" s="10">
        <v>1506.009229642365</v>
      </c>
      <c r="AQ138" s="10">
        <v>1555.8746782199123</v>
      </c>
      <c r="AR138" s="10">
        <v>1562.1785206413681</v>
      </c>
      <c r="AS138" s="10">
        <v>1613.6637048931343</v>
      </c>
      <c r="AT138" s="10">
        <v>1673.7620739514166</v>
      </c>
      <c r="AU138" s="10">
        <v>1721.6912541360948</v>
      </c>
      <c r="AV138" s="10">
        <v>1785.8129395168419</v>
      </c>
      <c r="AW138" s="10">
        <v>1852.322736311985</v>
      </c>
      <c r="AX138" s="10">
        <v>1921.3095859785928</v>
      </c>
      <c r="AY138" s="10">
        <v>1992.8657424585479</v>
      </c>
      <c r="AZ138" s="10">
        <v>2067.0868955468331</v>
      </c>
      <c r="BA138" s="10">
        <v>2144.0722988544817</v>
      </c>
      <c r="BB138" s="10">
        <v>2223.9249025373097</v>
      </c>
      <c r="BC138" s="10">
        <v>2306.7514909679171</v>
      </c>
      <c r="BD138" s="10">
        <v>2392.6628255350624</v>
      </c>
      <c r="BE138" s="10">
        <v>2481.7737927613853</v>
      </c>
      <c r="BF138" s="10">
        <v>2574.2035579375342</v>
      </c>
      <c r="BG138" s="10">
        <v>2524.8414800504752</v>
      </c>
      <c r="BH138" s="10">
        <v>2792.6943862355583</v>
      </c>
      <c r="BI138" s="10">
        <v>2884.684382091863</v>
      </c>
      <c r="BJ138" s="10">
        <v>3066.922917030422</v>
      </c>
      <c r="BK138" s="10">
        <v>3116.4882101206535</v>
      </c>
      <c r="BL138" s="10">
        <v>3259.3831148893032</v>
      </c>
      <c r="BM138" s="10">
        <v>3352.9484192863347</v>
      </c>
      <c r="BN138" s="10">
        <v>3405.6696955339785</v>
      </c>
      <c r="BO138" s="10">
        <v>3592.3815374695591</v>
      </c>
      <c r="BP138" s="10">
        <v>2965.4135887595075</v>
      </c>
      <c r="BQ138" s="10">
        <v>3156.3755424155074</v>
      </c>
      <c r="BR138" s="10">
        <v>3190.4111726373185</v>
      </c>
      <c r="BS138" s="10">
        <v>3274.5813688131643</v>
      </c>
      <c r="BT138" s="10">
        <v>3396.5380063811763</v>
      </c>
      <c r="BU138" s="10">
        <v>4231.3721539275048</v>
      </c>
      <c r="BV138" s="10">
        <v>4388.9629608339028</v>
      </c>
      <c r="BW138" s="10">
        <v>4552.4229897132127</v>
      </c>
      <c r="BX138" s="10">
        <v>4721.9708305152171</v>
      </c>
      <c r="BY138" s="10">
        <v>4897.8332142288937</v>
      </c>
      <c r="BZ138" s="10">
        <v>5080.2453160826271</v>
      </c>
      <c r="CA138" s="10">
        <v>5269.4510700366482</v>
      </c>
      <c r="CB138" s="10">
        <v>5465.7034949882236</v>
      </c>
      <c r="CC138" s="10">
        <v>5669.2650331258756</v>
      </c>
      <c r="CD138" s="10">
        <v>5880.4079008850404</v>
      </c>
      <c r="CE138" s="10">
        <v>6099.4144529745481</v>
      </c>
      <c r="CF138" s="10">
        <v>6326.5775599606859</v>
      </c>
      <c r="CG138" s="10">
        <v>6562.2009999137736</v>
      </c>
      <c r="CH138" s="10">
        <v>6806.5998646410217</v>
      </c>
      <c r="CI138" s="10">
        <v>7060.1009810488804</v>
      </c>
      <c r="CJ138" s="10">
        <v>7323.0433481983709</v>
      </c>
      <c r="CK138" s="10">
        <v>7595.7785906378567</v>
      </c>
      <c r="CL138" s="10">
        <v>7878.6714286194756</v>
      </c>
      <c r="CM138" s="10">
        <v>8172.1001658280611</v>
      </c>
      <c r="CN138" s="10">
        <v>5601.1831686837422</v>
      </c>
      <c r="CO138" s="10">
        <v>5809.7904343821983</v>
      </c>
      <c r="CP138" s="10">
        <v>6026.1669498965639</v>
      </c>
      <c r="CQ138" s="10">
        <v>6250.6020687280261</v>
      </c>
      <c r="CR138" s="10">
        <v>6483.3959208942406</v>
      </c>
    </row>
    <row r="141" spans="1:96" ht="35.4" customHeight="1" x14ac:dyDescent="0.3">
      <c r="A141" s="4" t="s">
        <v>167</v>
      </c>
      <c r="B141" s="6">
        <v>45291</v>
      </c>
      <c r="C141" s="6">
        <v>45657</v>
      </c>
      <c r="D141" s="6">
        <v>46022</v>
      </c>
      <c r="E141" s="6">
        <v>46387</v>
      </c>
      <c r="F141" s="6">
        <v>46752</v>
      </c>
      <c r="G141" s="6">
        <v>47118</v>
      </c>
      <c r="H141" s="6">
        <v>47483</v>
      </c>
      <c r="I141" s="6">
        <v>47848</v>
      </c>
      <c r="J141" s="6">
        <v>48213</v>
      </c>
      <c r="K141" s="6">
        <v>48579</v>
      </c>
      <c r="L141" s="6">
        <v>48944</v>
      </c>
      <c r="M141" s="6">
        <v>49309</v>
      </c>
      <c r="N141" s="6">
        <v>49674</v>
      </c>
      <c r="O141" s="6">
        <v>50040</v>
      </c>
      <c r="P141" s="6">
        <v>50405</v>
      </c>
      <c r="Q141" s="6">
        <v>50770</v>
      </c>
      <c r="R141" s="6">
        <v>51135</v>
      </c>
      <c r="S141" s="6">
        <v>51501</v>
      </c>
      <c r="T141" s="6">
        <v>51866</v>
      </c>
      <c r="U141" s="6">
        <v>52231</v>
      </c>
      <c r="V141" s="6">
        <v>52596</v>
      </c>
      <c r="W141" s="6">
        <v>52962</v>
      </c>
      <c r="X141" s="6">
        <v>53327</v>
      </c>
      <c r="Y141" s="6">
        <v>53692</v>
      </c>
      <c r="Z141" s="6">
        <v>54057</v>
      </c>
      <c r="AA141" s="6">
        <v>54423</v>
      </c>
      <c r="AB141" s="6">
        <v>54788</v>
      </c>
      <c r="AC141" s="6">
        <v>55153</v>
      </c>
      <c r="AD141" s="6">
        <v>55518</v>
      </c>
      <c r="AE141" s="6">
        <v>55884</v>
      </c>
      <c r="AF141" s="6">
        <v>56249</v>
      </c>
      <c r="AG141" s="6">
        <v>56614</v>
      </c>
      <c r="AH141" s="6">
        <v>56979</v>
      </c>
      <c r="AI141" s="6">
        <v>57345</v>
      </c>
      <c r="AJ141" s="6">
        <v>57710</v>
      </c>
      <c r="AK141" s="6">
        <v>58075</v>
      </c>
      <c r="AL141" s="6">
        <v>58440</v>
      </c>
      <c r="AM141" s="6">
        <v>58806</v>
      </c>
      <c r="AN141" s="6">
        <v>59171</v>
      </c>
      <c r="AO141" s="6">
        <v>59536</v>
      </c>
      <c r="AP141" s="6">
        <v>59901</v>
      </c>
      <c r="AQ141" s="6">
        <v>60267</v>
      </c>
      <c r="AR141" s="6">
        <v>60632</v>
      </c>
      <c r="AS141" s="6">
        <v>60997</v>
      </c>
      <c r="AT141" s="6">
        <v>61362</v>
      </c>
      <c r="AU141" s="6">
        <v>61728</v>
      </c>
      <c r="AV141" s="6">
        <v>62093</v>
      </c>
      <c r="AW141" s="6">
        <v>62458</v>
      </c>
      <c r="AX141" s="6">
        <v>62823</v>
      </c>
      <c r="AY141" s="6">
        <v>63189</v>
      </c>
      <c r="AZ141" s="6">
        <v>63554</v>
      </c>
      <c r="BA141" s="6">
        <v>63919</v>
      </c>
      <c r="BB141" s="6">
        <v>64284</v>
      </c>
      <c r="BC141" s="6">
        <v>64650</v>
      </c>
      <c r="BD141" s="6">
        <v>65015</v>
      </c>
      <c r="BE141" s="6">
        <v>65380</v>
      </c>
      <c r="BF141" s="6">
        <v>65745</v>
      </c>
      <c r="BG141" s="6">
        <v>66111</v>
      </c>
      <c r="BH141" s="6">
        <v>66476</v>
      </c>
      <c r="BI141" s="6">
        <v>66841</v>
      </c>
      <c r="BJ141" s="6">
        <v>67206</v>
      </c>
      <c r="BK141" s="6">
        <v>67572</v>
      </c>
      <c r="BL141" s="6">
        <v>67937</v>
      </c>
      <c r="BM141" s="6">
        <v>68302</v>
      </c>
      <c r="BN141" s="6">
        <v>68667</v>
      </c>
      <c r="BO141" s="6">
        <v>69033</v>
      </c>
      <c r="BP141" s="6">
        <v>69398</v>
      </c>
      <c r="BQ141" s="6">
        <v>69763</v>
      </c>
      <c r="BR141" s="6">
        <v>70128</v>
      </c>
      <c r="BS141" s="6">
        <v>70494</v>
      </c>
      <c r="BT141" s="6">
        <v>70859</v>
      </c>
      <c r="BU141" s="6">
        <v>71224</v>
      </c>
      <c r="BV141" s="6">
        <v>71589</v>
      </c>
      <c r="BW141" s="6">
        <v>71955</v>
      </c>
      <c r="BX141" s="6">
        <v>72320</v>
      </c>
      <c r="BY141" s="6">
        <v>72685</v>
      </c>
      <c r="BZ141" s="6">
        <v>73050</v>
      </c>
      <c r="CA141" s="6">
        <v>73415</v>
      </c>
      <c r="CB141" s="6">
        <v>73780</v>
      </c>
      <c r="CC141" s="6">
        <v>74145</v>
      </c>
      <c r="CD141" s="6">
        <v>74510</v>
      </c>
      <c r="CE141" s="6">
        <v>74876</v>
      </c>
      <c r="CF141" s="6">
        <v>75241</v>
      </c>
      <c r="CG141" s="6">
        <v>75606</v>
      </c>
      <c r="CH141" s="6">
        <v>75971</v>
      </c>
      <c r="CI141" s="6">
        <v>76337</v>
      </c>
      <c r="CJ141" s="6">
        <v>76702</v>
      </c>
      <c r="CK141" s="6">
        <v>77067</v>
      </c>
      <c r="CL141" s="6">
        <v>77432</v>
      </c>
      <c r="CM141" s="6">
        <v>77798</v>
      </c>
      <c r="CN141" s="6">
        <v>78163</v>
      </c>
      <c r="CO141" s="6">
        <v>78528</v>
      </c>
      <c r="CP141" s="6">
        <v>78893</v>
      </c>
      <c r="CQ141" s="6">
        <v>79259</v>
      </c>
      <c r="CR141" s="6">
        <v>79624</v>
      </c>
    </row>
    <row r="142" spans="1:96" ht="35.4" customHeight="1" x14ac:dyDescent="0.3">
      <c r="A142" s="7" t="s">
        <v>163</v>
      </c>
      <c r="B142" s="10">
        <f>B135/1000</f>
        <v>0.89615700000000009</v>
      </c>
      <c r="C142" s="10">
        <f t="shared" ref="C142:BN143" si="112">C135/1000</f>
        <v>1.0092449999999999</v>
      </c>
      <c r="D142" s="10">
        <f t="shared" si="112"/>
        <v>1.0078099999999999</v>
      </c>
      <c r="E142" s="10">
        <f t="shared" si="112"/>
        <v>0.99923000000000006</v>
      </c>
      <c r="F142" s="10">
        <f t="shared" si="112"/>
        <v>0.87813896009951786</v>
      </c>
      <c r="G142" s="10">
        <f t="shared" si="112"/>
        <v>0.68924729745203139</v>
      </c>
      <c r="H142" s="10">
        <f t="shared" si="112"/>
        <v>0.69026832082858491</v>
      </c>
      <c r="I142" s="10">
        <f t="shared" si="112"/>
        <v>0.70103727102916868</v>
      </c>
      <c r="J142" s="10">
        <f t="shared" si="112"/>
        <v>0.72628526855273845</v>
      </c>
      <c r="K142" s="10">
        <f t="shared" si="112"/>
        <v>0.80537823649337259</v>
      </c>
      <c r="L142" s="10">
        <f t="shared" si="112"/>
        <v>0.52100039719526625</v>
      </c>
      <c r="M142" s="10">
        <f t="shared" si="112"/>
        <v>0.51338487092926444</v>
      </c>
      <c r="N142" s="10">
        <f t="shared" si="112"/>
        <v>0.53187452973275606</v>
      </c>
      <c r="O142" s="10">
        <f t="shared" si="112"/>
        <v>0.69477707919928822</v>
      </c>
      <c r="P142" s="10">
        <f t="shared" si="112"/>
        <v>0.48287497660715428</v>
      </c>
      <c r="Q142" s="10">
        <f t="shared" si="112"/>
        <v>0.50026581546465643</v>
      </c>
      <c r="R142" s="10">
        <f t="shared" si="112"/>
        <v>0.46742344322581014</v>
      </c>
      <c r="S142" s="10">
        <f t="shared" si="112"/>
        <v>0.48425779201827629</v>
      </c>
      <c r="T142" s="10">
        <f t="shared" si="112"/>
        <v>0.44970895830125129</v>
      </c>
      <c r="U142" s="10">
        <f t="shared" si="112"/>
        <v>0.46590531637626276</v>
      </c>
      <c r="V142" s="10">
        <f t="shared" si="112"/>
        <v>0.48268498952661715</v>
      </c>
      <c r="W142" s="10">
        <f t="shared" si="112"/>
        <v>0.50006898596141613</v>
      </c>
      <c r="X142" s="10">
        <f t="shared" si="112"/>
        <v>0.51807907050461366</v>
      </c>
      <c r="Y142" s="10">
        <f t="shared" si="112"/>
        <v>0.66394154598124511</v>
      </c>
      <c r="Z142" s="10">
        <f t="shared" si="112"/>
        <v>1.009280418383615</v>
      </c>
      <c r="AA142" s="10">
        <f t="shared" si="112"/>
        <v>1.2154614550807052</v>
      </c>
      <c r="AB142" s="10">
        <f t="shared" si="112"/>
        <v>1.4386346252416782</v>
      </c>
      <c r="AC142" s="10">
        <f t="shared" si="112"/>
        <v>2.1874191162253469</v>
      </c>
      <c r="AD142" s="10">
        <f t="shared" si="112"/>
        <v>2.0773494987483572</v>
      </c>
      <c r="AE142" s="10">
        <f t="shared" si="112"/>
        <v>1.9565142331051626</v>
      </c>
      <c r="AF142" s="10">
        <f t="shared" si="112"/>
        <v>1.6096593847605554</v>
      </c>
      <c r="AG142" s="10">
        <f t="shared" si="112"/>
        <v>1.1982241790752193</v>
      </c>
      <c r="AH142" s="10">
        <f t="shared" si="112"/>
        <v>1.3053670430722044</v>
      </c>
      <c r="AI142" s="10">
        <f t="shared" si="112"/>
        <v>1.35679964100644</v>
      </c>
      <c r="AJ142" s="10">
        <f t="shared" si="112"/>
        <v>1.4010863379146181</v>
      </c>
      <c r="AK142" s="10">
        <f t="shared" si="112"/>
        <v>1.6412914148261135</v>
      </c>
      <c r="AL142" s="10">
        <f t="shared" si="112"/>
        <v>1.7004028533893594</v>
      </c>
      <c r="AM142" s="10">
        <f t="shared" si="112"/>
        <v>1.7616432022347477</v>
      </c>
      <c r="AN142" s="10">
        <f t="shared" si="112"/>
        <v>1.8250891344918723</v>
      </c>
      <c r="AO142" s="10">
        <f t="shared" si="112"/>
        <v>1.8908200846884247</v>
      </c>
      <c r="AP142" s="10">
        <f t="shared" si="112"/>
        <v>1.4210650445052782</v>
      </c>
      <c r="AQ142" s="10">
        <f t="shared" si="112"/>
        <v>1.4663794684224547</v>
      </c>
      <c r="AR142" s="10">
        <f t="shared" si="112"/>
        <v>1.4705772928694685</v>
      </c>
      <c r="AS142" s="10">
        <f t="shared" si="112"/>
        <v>1.5172448065835402</v>
      </c>
      <c r="AT142" s="10">
        <f t="shared" si="112"/>
        <v>1.5718886817416078</v>
      </c>
      <c r="AU142" s="10">
        <f t="shared" si="112"/>
        <v>1.6149860394653612</v>
      </c>
      <c r="AV142" s="10">
        <f t="shared" si="112"/>
        <v>1.6731500846739142</v>
      </c>
      <c r="AW142" s="10">
        <f t="shared" si="112"/>
        <v>1.7334089196034623</v>
      </c>
      <c r="AX142" s="10">
        <f t="shared" si="112"/>
        <v>1.7958379885247653</v>
      </c>
      <c r="AY142" s="10">
        <f t="shared" si="112"/>
        <v>1.8605154528490824</v>
      </c>
      <c r="AZ142" s="10">
        <f t="shared" si="112"/>
        <v>1.9275222889865324</v>
      </c>
      <c r="BA142" s="10">
        <f t="shared" si="112"/>
        <v>1.996942389728841</v>
      </c>
      <c r="BB142" s="10">
        <f t="shared" si="112"/>
        <v>2.0688626692834031</v>
      </c>
      <c r="BC142" s="10">
        <f t="shared" si="112"/>
        <v>1.6052878569210964</v>
      </c>
      <c r="BD142" s="10">
        <f t="shared" si="112"/>
        <v>1.6631026201456807</v>
      </c>
      <c r="BE142" s="10">
        <f t="shared" si="112"/>
        <v>1.7229995936307514</v>
      </c>
      <c r="BF142" s="10">
        <f t="shared" si="112"/>
        <v>1.7850537685952816</v>
      </c>
      <c r="BG142" s="10">
        <f t="shared" si="112"/>
        <v>1.7150330220983863</v>
      </c>
      <c r="BH142" s="10">
        <f t="shared" si="112"/>
        <v>0</v>
      </c>
      <c r="BI142" s="10">
        <f t="shared" si="112"/>
        <v>0</v>
      </c>
      <c r="BJ142" s="10">
        <f t="shared" si="112"/>
        <v>0</v>
      </c>
      <c r="BK142" s="10">
        <f t="shared" si="112"/>
        <v>0</v>
      </c>
      <c r="BL142" s="10">
        <f t="shared" si="112"/>
        <v>0</v>
      </c>
      <c r="BM142" s="10">
        <f t="shared" si="112"/>
        <v>0</v>
      </c>
      <c r="BN142" s="10">
        <f t="shared" si="112"/>
        <v>0</v>
      </c>
      <c r="BO142" s="10">
        <f t="shared" ref="BO142:CR145" si="113">BO135/1000</f>
        <v>0</v>
      </c>
      <c r="BP142" s="10">
        <f t="shared" si="113"/>
        <v>0</v>
      </c>
      <c r="BQ142" s="10">
        <f t="shared" si="113"/>
        <v>0</v>
      </c>
      <c r="BR142" s="10">
        <f t="shared" si="113"/>
        <v>0</v>
      </c>
      <c r="BS142" s="10">
        <f t="shared" si="113"/>
        <v>0</v>
      </c>
      <c r="BT142" s="10">
        <f t="shared" si="113"/>
        <v>0</v>
      </c>
      <c r="BU142" s="10">
        <f t="shared" si="113"/>
        <v>0</v>
      </c>
      <c r="BV142" s="10">
        <f t="shared" si="113"/>
        <v>0</v>
      </c>
      <c r="BW142" s="10">
        <f t="shared" si="113"/>
        <v>0</v>
      </c>
      <c r="BX142" s="10">
        <f t="shared" si="113"/>
        <v>0</v>
      </c>
      <c r="BY142" s="10">
        <f t="shared" si="113"/>
        <v>0</v>
      </c>
      <c r="BZ142" s="10">
        <f t="shared" si="113"/>
        <v>0</v>
      </c>
      <c r="CA142" s="10">
        <f t="shared" si="113"/>
        <v>0</v>
      </c>
      <c r="CB142" s="10">
        <f t="shared" si="113"/>
        <v>0</v>
      </c>
      <c r="CC142" s="10">
        <f t="shared" si="113"/>
        <v>0</v>
      </c>
      <c r="CD142" s="10">
        <f t="shared" si="113"/>
        <v>0</v>
      </c>
      <c r="CE142" s="10">
        <f t="shared" si="113"/>
        <v>0</v>
      </c>
      <c r="CF142" s="10">
        <f t="shared" si="113"/>
        <v>0</v>
      </c>
      <c r="CG142" s="10">
        <f t="shared" si="113"/>
        <v>0</v>
      </c>
      <c r="CH142" s="10">
        <f t="shared" si="113"/>
        <v>0</v>
      </c>
      <c r="CI142" s="10">
        <f t="shared" si="113"/>
        <v>0</v>
      </c>
      <c r="CJ142" s="10">
        <f t="shared" si="113"/>
        <v>0</v>
      </c>
      <c r="CK142" s="10">
        <f t="shared" si="113"/>
        <v>0</v>
      </c>
      <c r="CL142" s="10">
        <f t="shared" si="113"/>
        <v>0</v>
      </c>
      <c r="CM142" s="10">
        <f t="shared" si="113"/>
        <v>0</v>
      </c>
      <c r="CN142" s="10">
        <f t="shared" si="113"/>
        <v>0</v>
      </c>
      <c r="CO142" s="10">
        <f t="shared" si="113"/>
        <v>0</v>
      </c>
      <c r="CP142" s="10">
        <f t="shared" si="113"/>
        <v>0</v>
      </c>
      <c r="CQ142" s="10">
        <f t="shared" si="113"/>
        <v>0</v>
      </c>
      <c r="CR142" s="10">
        <f t="shared" si="113"/>
        <v>0</v>
      </c>
    </row>
    <row r="143" spans="1:96" ht="35.4" customHeight="1" x14ac:dyDescent="0.3">
      <c r="A143" s="7" t="s">
        <v>164</v>
      </c>
      <c r="B143" s="10">
        <f t="shared" ref="B143:Q145" si="114">B136/1000</f>
        <v>0.89615700000000009</v>
      </c>
      <c r="C143" s="10">
        <f t="shared" si="114"/>
        <v>1.0092449999999999</v>
      </c>
      <c r="D143" s="10">
        <f t="shared" si="114"/>
        <v>1.0078099999999999</v>
      </c>
      <c r="E143" s="10">
        <f t="shared" si="114"/>
        <v>0.99923000000000006</v>
      </c>
      <c r="F143" s="10">
        <f t="shared" si="114"/>
        <v>0.87813896009951786</v>
      </c>
      <c r="G143" s="10">
        <f t="shared" si="114"/>
        <v>0.68924729745203139</v>
      </c>
      <c r="H143" s="10">
        <f t="shared" si="114"/>
        <v>0.69026832082858491</v>
      </c>
      <c r="I143" s="10">
        <f t="shared" si="114"/>
        <v>0.70103727102916868</v>
      </c>
      <c r="J143" s="10">
        <f t="shared" si="114"/>
        <v>0.72628526855273845</v>
      </c>
      <c r="K143" s="10">
        <f t="shared" si="114"/>
        <v>0.80537823649337259</v>
      </c>
      <c r="L143" s="10">
        <f t="shared" si="114"/>
        <v>0.52100039719526625</v>
      </c>
      <c r="M143" s="10">
        <f t="shared" si="114"/>
        <v>0.51338487092926444</v>
      </c>
      <c r="N143" s="10">
        <f t="shared" si="114"/>
        <v>0.53187452973275606</v>
      </c>
      <c r="O143" s="10">
        <f t="shared" si="114"/>
        <v>0.69477707919928822</v>
      </c>
      <c r="P143" s="10">
        <f t="shared" si="114"/>
        <v>0.48287497660715428</v>
      </c>
      <c r="Q143" s="10">
        <f t="shared" si="114"/>
        <v>0.50026581546465643</v>
      </c>
      <c r="R143" s="10">
        <f t="shared" si="112"/>
        <v>0.46742344322581014</v>
      </c>
      <c r="S143" s="10">
        <f t="shared" si="112"/>
        <v>0.48425779201827629</v>
      </c>
      <c r="T143" s="10">
        <f t="shared" si="112"/>
        <v>0.44970895830125129</v>
      </c>
      <c r="U143" s="10">
        <f t="shared" si="112"/>
        <v>0.46590531637626276</v>
      </c>
      <c r="V143" s="10">
        <f t="shared" si="112"/>
        <v>0.48268498952661715</v>
      </c>
      <c r="W143" s="10">
        <f t="shared" si="112"/>
        <v>0.50006898596141613</v>
      </c>
      <c r="X143" s="10">
        <f t="shared" si="112"/>
        <v>0.51807907050461366</v>
      </c>
      <c r="Y143" s="10">
        <f t="shared" si="112"/>
        <v>0.66394154598124511</v>
      </c>
      <c r="Z143" s="10">
        <f t="shared" si="112"/>
        <v>1.009280418383615</v>
      </c>
      <c r="AA143" s="10">
        <f t="shared" si="112"/>
        <v>1.2154614550807052</v>
      </c>
      <c r="AB143" s="10">
        <f t="shared" si="112"/>
        <v>1.4386346252416782</v>
      </c>
      <c r="AC143" s="10">
        <f t="shared" si="112"/>
        <v>2.1874191162253469</v>
      </c>
      <c r="AD143" s="10">
        <f t="shared" si="112"/>
        <v>2.0773494987483572</v>
      </c>
      <c r="AE143" s="10">
        <f t="shared" si="112"/>
        <v>1.9565142331051626</v>
      </c>
      <c r="AF143" s="10">
        <f t="shared" si="112"/>
        <v>1.6096593847605554</v>
      </c>
      <c r="AG143" s="10">
        <f t="shared" si="112"/>
        <v>1.1982241790752193</v>
      </c>
      <c r="AH143" s="10">
        <f t="shared" si="112"/>
        <v>1.3053670430722044</v>
      </c>
      <c r="AI143" s="10">
        <f t="shared" si="112"/>
        <v>1.35679964100644</v>
      </c>
      <c r="AJ143" s="10">
        <f t="shared" si="112"/>
        <v>1.4010863379146181</v>
      </c>
      <c r="AK143" s="10">
        <f t="shared" si="112"/>
        <v>1.6412914148261135</v>
      </c>
      <c r="AL143" s="10">
        <f t="shared" si="112"/>
        <v>1.7004028533893594</v>
      </c>
      <c r="AM143" s="10">
        <f t="shared" si="112"/>
        <v>1.7616432022347477</v>
      </c>
      <c r="AN143" s="10">
        <f t="shared" si="112"/>
        <v>1.8250891344918723</v>
      </c>
      <c r="AO143" s="10">
        <f t="shared" si="112"/>
        <v>1.8908200846884247</v>
      </c>
      <c r="AP143" s="10">
        <f t="shared" si="112"/>
        <v>1.4210650445052782</v>
      </c>
      <c r="AQ143" s="10">
        <f t="shared" si="112"/>
        <v>1.4663794684224547</v>
      </c>
      <c r="AR143" s="10">
        <f t="shared" si="112"/>
        <v>1.4705772928694685</v>
      </c>
      <c r="AS143" s="10">
        <f t="shared" si="112"/>
        <v>1.5172448065835402</v>
      </c>
      <c r="AT143" s="10">
        <f t="shared" si="112"/>
        <v>1.5718886817416078</v>
      </c>
      <c r="AU143" s="10">
        <f t="shared" si="112"/>
        <v>1.6149860394653612</v>
      </c>
      <c r="AV143" s="10">
        <f t="shared" si="112"/>
        <v>1.6731500846739142</v>
      </c>
      <c r="AW143" s="10">
        <f t="shared" si="112"/>
        <v>1.7334089196034623</v>
      </c>
      <c r="AX143" s="10">
        <f t="shared" si="112"/>
        <v>1.7958379885247653</v>
      </c>
      <c r="AY143" s="10">
        <f t="shared" si="112"/>
        <v>1.8605154528490824</v>
      </c>
      <c r="AZ143" s="10">
        <f t="shared" si="112"/>
        <v>1.9275222889865324</v>
      </c>
      <c r="BA143" s="10">
        <f t="shared" si="112"/>
        <v>1.996942389728841</v>
      </c>
      <c r="BB143" s="10">
        <f t="shared" si="112"/>
        <v>2.0688626692834031</v>
      </c>
      <c r="BC143" s="10">
        <f t="shared" si="112"/>
        <v>2.1433731720901785</v>
      </c>
      <c r="BD143" s="10">
        <f t="shared" si="112"/>
        <v>2.2205671855576408</v>
      </c>
      <c r="BE143" s="10">
        <f t="shared" si="112"/>
        <v>2.3005413568589361</v>
      </c>
      <c r="BF143" s="10">
        <f t="shared" si="112"/>
        <v>2.3833958139344822</v>
      </c>
      <c r="BG143" s="10">
        <f t="shared" si="112"/>
        <v>2.3349244758688874</v>
      </c>
      <c r="BH143" s="10">
        <f t="shared" si="112"/>
        <v>2.5795714899662836</v>
      </c>
      <c r="BI143" s="10">
        <f t="shared" si="112"/>
        <v>2.6613861640747403</v>
      </c>
      <c r="BJ143" s="10">
        <f t="shared" si="112"/>
        <v>2.8261674320274031</v>
      </c>
      <c r="BK143" s="10">
        <f t="shared" si="112"/>
        <v>2.8684411893309383</v>
      </c>
      <c r="BL143" s="10">
        <f t="shared" si="112"/>
        <v>2.9964104871620836</v>
      </c>
      <c r="BM143" s="10">
        <f t="shared" si="112"/>
        <v>3.078776795241057</v>
      </c>
      <c r="BN143" s="10">
        <f t="shared" si="112"/>
        <v>3.1234840477899475</v>
      </c>
      <c r="BO143" s="10">
        <f t="shared" si="113"/>
        <v>3.2908240174249959</v>
      </c>
      <c r="BP143" s="10">
        <f t="shared" si="113"/>
        <v>2.7132693633011495</v>
      </c>
      <c r="BQ143" s="10">
        <f t="shared" si="113"/>
        <v>2.884574383280448</v>
      </c>
      <c r="BR143" s="10">
        <f t="shared" si="113"/>
        <v>2.6835177120572133</v>
      </c>
      <c r="BS143" s="10">
        <f t="shared" si="113"/>
        <v>2.7801651391604958</v>
      </c>
      <c r="BT143" s="10">
        <f t="shared" si="113"/>
        <v>2.8802933426803894</v>
      </c>
      <c r="BU143" s="10">
        <f t="shared" si="113"/>
        <v>3.7130799015975939</v>
      </c>
      <c r="BV143" s="10">
        <f t="shared" si="113"/>
        <v>3.8468072168696121</v>
      </c>
      <c r="BW143" s="10">
        <f t="shared" si="113"/>
        <v>0</v>
      </c>
      <c r="BX143" s="10">
        <f t="shared" si="113"/>
        <v>0</v>
      </c>
      <c r="BY143" s="10">
        <f t="shared" si="113"/>
        <v>0</v>
      </c>
      <c r="BZ143" s="10">
        <f t="shared" si="113"/>
        <v>0</v>
      </c>
      <c r="CA143" s="10">
        <f t="shared" si="113"/>
        <v>0</v>
      </c>
      <c r="CB143" s="10">
        <f t="shared" si="113"/>
        <v>0</v>
      </c>
      <c r="CC143" s="10">
        <f t="shared" si="113"/>
        <v>0</v>
      </c>
      <c r="CD143" s="10">
        <f t="shared" si="113"/>
        <v>0</v>
      </c>
      <c r="CE143" s="10">
        <f t="shared" si="113"/>
        <v>0</v>
      </c>
      <c r="CF143" s="10">
        <f t="shared" si="113"/>
        <v>0</v>
      </c>
      <c r="CG143" s="10">
        <f t="shared" si="113"/>
        <v>0</v>
      </c>
      <c r="CH143" s="10">
        <f t="shared" si="113"/>
        <v>0</v>
      </c>
      <c r="CI143" s="10">
        <f t="shared" si="113"/>
        <v>0</v>
      </c>
      <c r="CJ143" s="10">
        <f t="shared" si="113"/>
        <v>0</v>
      </c>
      <c r="CK143" s="10">
        <f t="shared" si="113"/>
        <v>0</v>
      </c>
      <c r="CL143" s="10">
        <f t="shared" si="113"/>
        <v>0</v>
      </c>
      <c r="CM143" s="10">
        <f t="shared" si="113"/>
        <v>0</v>
      </c>
      <c r="CN143" s="10">
        <f t="shared" si="113"/>
        <v>0</v>
      </c>
      <c r="CO143" s="10">
        <f t="shared" si="113"/>
        <v>0</v>
      </c>
      <c r="CP143" s="10">
        <f t="shared" si="113"/>
        <v>0</v>
      </c>
      <c r="CQ143" s="10">
        <f t="shared" si="113"/>
        <v>0</v>
      </c>
      <c r="CR143" s="10">
        <f t="shared" si="113"/>
        <v>0</v>
      </c>
    </row>
    <row r="144" spans="1:96" ht="35.4" customHeight="1" x14ac:dyDescent="0.3">
      <c r="A144" s="7" t="s">
        <v>165</v>
      </c>
      <c r="B144" s="10">
        <f t="shared" si="114"/>
        <v>0.89615700000000009</v>
      </c>
      <c r="C144" s="10">
        <f t="shared" ref="C144:BN145" si="115">C137/1000</f>
        <v>1.0092449999999999</v>
      </c>
      <c r="D144" s="10">
        <f t="shared" si="115"/>
        <v>1.0078099999999999</v>
      </c>
      <c r="E144" s="10">
        <f t="shared" si="115"/>
        <v>0.99923000000000006</v>
      </c>
      <c r="F144" s="10">
        <f t="shared" si="115"/>
        <v>0.88711326094064458</v>
      </c>
      <c r="G144" s="10">
        <f t="shared" si="115"/>
        <v>0.70077561230066465</v>
      </c>
      <c r="H144" s="10">
        <f t="shared" si="115"/>
        <v>0.70264573552314313</v>
      </c>
      <c r="I144" s="10">
        <f t="shared" si="115"/>
        <v>0.71445379160701938</v>
      </c>
      <c r="J144" s="10">
        <f t="shared" si="115"/>
        <v>0.74106250041845745</v>
      </c>
      <c r="K144" s="10">
        <f t="shared" si="115"/>
        <v>0.82273894708397144</v>
      </c>
      <c r="L144" s="10">
        <f t="shared" si="115"/>
        <v>0.53286204378176938</v>
      </c>
      <c r="M144" s="10">
        <f t="shared" si="115"/>
        <v>0.52569562512135781</v>
      </c>
      <c r="N144" s="10">
        <f t="shared" si="115"/>
        <v>0.5452743326271825</v>
      </c>
      <c r="O144" s="10">
        <f t="shared" si="115"/>
        <v>0.71312540571924854</v>
      </c>
      <c r="P144" s="10">
        <f t="shared" si="115"/>
        <v>0.49621477476341808</v>
      </c>
      <c r="Q144" s="10">
        <f t="shared" si="115"/>
        <v>0.51469551432239546</v>
      </c>
      <c r="R144" s="10">
        <f t="shared" si="115"/>
        <v>0.48147596363271755</v>
      </c>
      <c r="S144" s="10">
        <f t="shared" si="115"/>
        <v>0.49940777933096281</v>
      </c>
      <c r="T144" s="10">
        <f t="shared" si="115"/>
        <v>0.46432791014350971</v>
      </c>
      <c r="U144" s="10">
        <f t="shared" si="115"/>
        <v>0.48162107353514327</v>
      </c>
      <c r="V144" s="10">
        <f t="shared" si="115"/>
        <v>0.4995582936236857</v>
      </c>
      <c r="W144" s="10">
        <f t="shared" si="115"/>
        <v>0.51816355728877561</v>
      </c>
      <c r="X144" s="10">
        <f t="shared" si="115"/>
        <v>0.53746174476369013</v>
      </c>
      <c r="Y144" s="10">
        <f t="shared" si="115"/>
        <v>0.68959788359582008</v>
      </c>
      <c r="Z144" s="10">
        <f t="shared" si="115"/>
        <v>1.0495242718486149</v>
      </c>
      <c r="AA144" s="10">
        <f t="shared" si="115"/>
        <v>1.2654249562962836</v>
      </c>
      <c r="AB144" s="10">
        <f t="shared" si="115"/>
        <v>1.4995476750506029</v>
      </c>
      <c r="AC144" s="10">
        <f t="shared" si="115"/>
        <v>2.2827394119877651</v>
      </c>
      <c r="AD144" s="10">
        <f t="shared" si="115"/>
        <v>2.1704434165376183</v>
      </c>
      <c r="AE144" s="10">
        <f t="shared" si="115"/>
        <v>2.0466165191457266</v>
      </c>
      <c r="AF144" s="10">
        <f t="shared" si="115"/>
        <v>1.6857843369753509</v>
      </c>
      <c r="AG144" s="10">
        <f t="shared" si="115"/>
        <v>1.2563790102809755</v>
      </c>
      <c r="AH144" s="10">
        <f t="shared" si="115"/>
        <v>1.3703446286122554</v>
      </c>
      <c r="AI144" s="10">
        <f t="shared" si="115"/>
        <v>1.4260259968341933</v>
      </c>
      <c r="AJ144" s="10">
        <f t="shared" si="115"/>
        <v>1.4743180614198759</v>
      </c>
      <c r="AK144" s="10">
        <f t="shared" si="115"/>
        <v>1.7291256387187248</v>
      </c>
      <c r="AL144" s="10">
        <f t="shared" si="115"/>
        <v>1.7935242060712313</v>
      </c>
      <c r="AM144" s="10">
        <f t="shared" si="115"/>
        <v>1.8603211968720932</v>
      </c>
      <c r="AN144" s="10">
        <f t="shared" si="115"/>
        <v>1.9296059366338818</v>
      </c>
      <c r="AO144" s="10">
        <f t="shared" si="115"/>
        <v>2.0014710776575231</v>
      </c>
      <c r="AP144" s="10">
        <f t="shared" si="115"/>
        <v>1.5060092296423651</v>
      </c>
      <c r="AQ144" s="10">
        <f t="shared" si="115"/>
        <v>1.5558746782199122</v>
      </c>
      <c r="AR144" s="10">
        <f t="shared" si="115"/>
        <v>1.5621785206413681</v>
      </c>
      <c r="AS144" s="10">
        <f t="shared" si="115"/>
        <v>1.6136637048931344</v>
      </c>
      <c r="AT144" s="10">
        <f t="shared" si="115"/>
        <v>1.6737620739514165</v>
      </c>
      <c r="AU144" s="10">
        <f t="shared" si="115"/>
        <v>1.7216912541360949</v>
      </c>
      <c r="AV144" s="10">
        <f t="shared" si="115"/>
        <v>1.7858129395168418</v>
      </c>
      <c r="AW144" s="10">
        <f t="shared" si="115"/>
        <v>1.852322736311985</v>
      </c>
      <c r="AX144" s="10">
        <f t="shared" si="115"/>
        <v>1.9213095859785929</v>
      </c>
      <c r="AY144" s="10">
        <f t="shared" si="115"/>
        <v>1.9928657424585479</v>
      </c>
      <c r="AZ144" s="10">
        <f t="shared" si="115"/>
        <v>2.0670868955468333</v>
      </c>
      <c r="BA144" s="10">
        <f t="shared" si="115"/>
        <v>2.1440722988544816</v>
      </c>
      <c r="BB144" s="10">
        <f t="shared" si="115"/>
        <v>2.2239249025373096</v>
      </c>
      <c r="BC144" s="10">
        <f t="shared" si="115"/>
        <v>2.3067514909679172</v>
      </c>
      <c r="BD144" s="10">
        <f t="shared" si="115"/>
        <v>2.3926628255350626</v>
      </c>
      <c r="BE144" s="10">
        <f t="shared" si="115"/>
        <v>2.4817737927613854</v>
      </c>
      <c r="BF144" s="10">
        <f t="shared" si="115"/>
        <v>2.5742035579375342</v>
      </c>
      <c r="BG144" s="10">
        <f t="shared" si="115"/>
        <v>2.5248414800504753</v>
      </c>
      <c r="BH144" s="10">
        <f t="shared" si="115"/>
        <v>2.7926943862355582</v>
      </c>
      <c r="BI144" s="10">
        <f t="shared" si="115"/>
        <v>2.8846843820918631</v>
      </c>
      <c r="BJ144" s="10">
        <f t="shared" si="115"/>
        <v>3.0669229170304222</v>
      </c>
      <c r="BK144" s="10">
        <f t="shared" si="115"/>
        <v>3.1164882101206537</v>
      </c>
      <c r="BL144" s="10">
        <f t="shared" si="115"/>
        <v>3.2593831148893031</v>
      </c>
      <c r="BM144" s="10">
        <f t="shared" si="115"/>
        <v>3.3529484192863346</v>
      </c>
      <c r="BN144" s="10">
        <f t="shared" si="115"/>
        <v>3.4056696955339785</v>
      </c>
      <c r="BO144" s="10">
        <f t="shared" si="113"/>
        <v>3.5923815374695591</v>
      </c>
      <c r="BP144" s="10">
        <f t="shared" si="113"/>
        <v>2.9654135887595077</v>
      </c>
      <c r="BQ144" s="10">
        <f t="shared" si="113"/>
        <v>3.1563755424155073</v>
      </c>
      <c r="BR144" s="10">
        <f t="shared" si="113"/>
        <v>3.1904111726373183</v>
      </c>
      <c r="BS144" s="10">
        <f t="shared" si="113"/>
        <v>3.2745813688131644</v>
      </c>
      <c r="BT144" s="10">
        <f t="shared" si="113"/>
        <v>3.3965380063811761</v>
      </c>
      <c r="BU144" s="10">
        <f t="shared" si="113"/>
        <v>4.2313721539275049</v>
      </c>
      <c r="BV144" s="10">
        <f t="shared" si="113"/>
        <v>4.3889629608339025</v>
      </c>
      <c r="BW144" s="10">
        <f t="shared" si="113"/>
        <v>4.5524229897132127</v>
      </c>
      <c r="BX144" s="10">
        <f t="shared" si="113"/>
        <v>4.7219708305152173</v>
      </c>
      <c r="BY144" s="10">
        <f t="shared" si="113"/>
        <v>4.8978332142288936</v>
      </c>
      <c r="BZ144" s="10">
        <f t="shared" si="113"/>
        <v>5.0802453160826273</v>
      </c>
      <c r="CA144" s="10">
        <f t="shared" si="113"/>
        <v>5.2694510700366486</v>
      </c>
      <c r="CB144" s="10">
        <f t="shared" si="113"/>
        <v>5.4657034949882233</v>
      </c>
      <c r="CC144" s="10">
        <f t="shared" si="113"/>
        <v>3.7462103743122528</v>
      </c>
      <c r="CD144" s="10">
        <f t="shared" si="113"/>
        <v>3.8857320930958412</v>
      </c>
      <c r="CE144" s="10">
        <f t="shared" si="113"/>
        <v>4.0304500790580713</v>
      </c>
      <c r="CF144" s="10">
        <f t="shared" si="113"/>
        <v>4.1805578590048578</v>
      </c>
      <c r="CG144" s="10">
        <f t="shared" si="113"/>
        <v>4.3362561673438993</v>
      </c>
      <c r="CH144" s="10">
        <f t="shared" si="113"/>
        <v>0</v>
      </c>
      <c r="CI144" s="10">
        <f t="shared" si="113"/>
        <v>0</v>
      </c>
      <c r="CJ144" s="10">
        <f t="shared" si="113"/>
        <v>0</v>
      </c>
      <c r="CK144" s="10">
        <f t="shared" si="113"/>
        <v>0</v>
      </c>
      <c r="CL144" s="10">
        <f t="shared" si="113"/>
        <v>0</v>
      </c>
      <c r="CM144" s="10">
        <f t="shared" si="113"/>
        <v>0</v>
      </c>
      <c r="CN144" s="10">
        <f t="shared" si="113"/>
        <v>0</v>
      </c>
      <c r="CO144" s="10">
        <f t="shared" si="113"/>
        <v>0</v>
      </c>
      <c r="CP144" s="10">
        <f t="shared" si="113"/>
        <v>0</v>
      </c>
      <c r="CQ144" s="10">
        <f t="shared" si="113"/>
        <v>0</v>
      </c>
      <c r="CR144" s="10">
        <f t="shared" si="113"/>
        <v>0</v>
      </c>
    </row>
    <row r="145" spans="1:96" ht="35.4" customHeight="1" x14ac:dyDescent="0.3">
      <c r="A145" s="7" t="s">
        <v>166</v>
      </c>
      <c r="B145" s="10">
        <f t="shared" si="114"/>
        <v>0.89615700000000009</v>
      </c>
      <c r="C145" s="10">
        <f t="shared" si="115"/>
        <v>1.0092449999999999</v>
      </c>
      <c r="D145" s="10">
        <f t="shared" si="115"/>
        <v>1.0078099999999999</v>
      </c>
      <c r="E145" s="10">
        <f t="shared" si="115"/>
        <v>0.99923000000000006</v>
      </c>
      <c r="F145" s="10">
        <f t="shared" si="115"/>
        <v>0.88711326094064458</v>
      </c>
      <c r="G145" s="10">
        <f t="shared" si="115"/>
        <v>0.70077561230066465</v>
      </c>
      <c r="H145" s="10">
        <f t="shared" si="115"/>
        <v>0.70264573552314313</v>
      </c>
      <c r="I145" s="10">
        <f t="shared" si="115"/>
        <v>0.71445379160701938</v>
      </c>
      <c r="J145" s="10">
        <f t="shared" si="115"/>
        <v>0.74106250041845745</v>
      </c>
      <c r="K145" s="10">
        <f t="shared" si="115"/>
        <v>0.82273894708397144</v>
      </c>
      <c r="L145" s="10">
        <f t="shared" si="115"/>
        <v>0.53286204378176938</v>
      </c>
      <c r="M145" s="10">
        <f t="shared" si="115"/>
        <v>0.52569562512135781</v>
      </c>
      <c r="N145" s="10">
        <f t="shared" si="115"/>
        <v>0.5452743326271825</v>
      </c>
      <c r="O145" s="10">
        <f t="shared" si="115"/>
        <v>0.71312540571924854</v>
      </c>
      <c r="P145" s="10">
        <f t="shared" si="115"/>
        <v>0.49621477476341808</v>
      </c>
      <c r="Q145" s="10">
        <f t="shared" si="115"/>
        <v>0.51469551432239546</v>
      </c>
      <c r="R145" s="10">
        <f t="shared" si="115"/>
        <v>0.48147596363271755</v>
      </c>
      <c r="S145" s="10">
        <f t="shared" si="115"/>
        <v>0.49940777933096281</v>
      </c>
      <c r="T145" s="10">
        <f t="shared" si="115"/>
        <v>0.46432791014350971</v>
      </c>
      <c r="U145" s="10">
        <f t="shared" si="115"/>
        <v>0.48162107353514327</v>
      </c>
      <c r="V145" s="10">
        <f t="shared" si="115"/>
        <v>0.4995582936236857</v>
      </c>
      <c r="W145" s="10">
        <f t="shared" si="115"/>
        <v>0.51816355728877561</v>
      </c>
      <c r="X145" s="10">
        <f t="shared" si="115"/>
        <v>0.53746174476369013</v>
      </c>
      <c r="Y145" s="10">
        <f t="shared" si="115"/>
        <v>0.68959788359582008</v>
      </c>
      <c r="Z145" s="10">
        <f t="shared" si="115"/>
        <v>1.0495242718486149</v>
      </c>
      <c r="AA145" s="10">
        <f t="shared" si="115"/>
        <v>1.2654249562962836</v>
      </c>
      <c r="AB145" s="10">
        <f t="shared" si="115"/>
        <v>1.4995476750506029</v>
      </c>
      <c r="AC145" s="10">
        <f t="shared" si="115"/>
        <v>2.2827394119877651</v>
      </c>
      <c r="AD145" s="10">
        <f t="shared" si="115"/>
        <v>2.1704434165376183</v>
      </c>
      <c r="AE145" s="10">
        <f t="shared" si="115"/>
        <v>2.0466165191457266</v>
      </c>
      <c r="AF145" s="10">
        <f t="shared" si="115"/>
        <v>1.6857843369753509</v>
      </c>
      <c r="AG145" s="10">
        <f t="shared" si="115"/>
        <v>1.2563790102809755</v>
      </c>
      <c r="AH145" s="10">
        <f t="shared" si="115"/>
        <v>1.3703446286122554</v>
      </c>
      <c r="AI145" s="10">
        <f t="shared" si="115"/>
        <v>1.4260259968341933</v>
      </c>
      <c r="AJ145" s="10">
        <f t="shared" si="115"/>
        <v>1.4743180614198759</v>
      </c>
      <c r="AK145" s="10">
        <f t="shared" si="115"/>
        <v>1.7291256387187248</v>
      </c>
      <c r="AL145" s="10">
        <f t="shared" si="115"/>
        <v>1.7935242060712313</v>
      </c>
      <c r="AM145" s="10">
        <f t="shared" si="115"/>
        <v>1.8603211968720932</v>
      </c>
      <c r="AN145" s="10">
        <f t="shared" si="115"/>
        <v>1.9296059366338818</v>
      </c>
      <c r="AO145" s="10">
        <f t="shared" si="115"/>
        <v>2.0014710776575231</v>
      </c>
      <c r="AP145" s="10">
        <f t="shared" si="115"/>
        <v>1.5060092296423651</v>
      </c>
      <c r="AQ145" s="10">
        <f t="shared" si="115"/>
        <v>1.5558746782199122</v>
      </c>
      <c r="AR145" s="10">
        <f t="shared" si="115"/>
        <v>1.5621785206413681</v>
      </c>
      <c r="AS145" s="10">
        <f t="shared" si="115"/>
        <v>1.6136637048931344</v>
      </c>
      <c r="AT145" s="10">
        <f t="shared" si="115"/>
        <v>1.6737620739514165</v>
      </c>
      <c r="AU145" s="10">
        <f t="shared" si="115"/>
        <v>1.7216912541360949</v>
      </c>
      <c r="AV145" s="10">
        <f t="shared" si="115"/>
        <v>1.7858129395168418</v>
      </c>
      <c r="AW145" s="10">
        <f t="shared" si="115"/>
        <v>1.852322736311985</v>
      </c>
      <c r="AX145" s="10">
        <f t="shared" si="115"/>
        <v>1.9213095859785929</v>
      </c>
      <c r="AY145" s="10">
        <f t="shared" si="115"/>
        <v>1.9928657424585479</v>
      </c>
      <c r="AZ145" s="10">
        <f t="shared" si="115"/>
        <v>2.0670868955468333</v>
      </c>
      <c r="BA145" s="10">
        <f t="shared" si="115"/>
        <v>2.1440722988544816</v>
      </c>
      <c r="BB145" s="10">
        <f t="shared" si="115"/>
        <v>2.2239249025373096</v>
      </c>
      <c r="BC145" s="10">
        <f t="shared" si="115"/>
        <v>2.3067514909679172</v>
      </c>
      <c r="BD145" s="10">
        <f t="shared" si="115"/>
        <v>2.3926628255350626</v>
      </c>
      <c r="BE145" s="10">
        <f t="shared" si="115"/>
        <v>2.4817737927613854</v>
      </c>
      <c r="BF145" s="10">
        <f t="shared" si="115"/>
        <v>2.5742035579375342</v>
      </c>
      <c r="BG145" s="10">
        <f t="shared" si="115"/>
        <v>2.5248414800504753</v>
      </c>
      <c r="BH145" s="10">
        <f t="shared" si="115"/>
        <v>2.7926943862355582</v>
      </c>
      <c r="BI145" s="10">
        <f t="shared" si="115"/>
        <v>2.8846843820918631</v>
      </c>
      <c r="BJ145" s="10">
        <f t="shared" si="115"/>
        <v>3.0669229170304222</v>
      </c>
      <c r="BK145" s="10">
        <f t="shared" si="115"/>
        <v>3.1164882101206537</v>
      </c>
      <c r="BL145" s="10">
        <f t="shared" si="115"/>
        <v>3.2593831148893031</v>
      </c>
      <c r="BM145" s="10">
        <f t="shared" si="115"/>
        <v>3.3529484192863346</v>
      </c>
      <c r="BN145" s="10">
        <f t="shared" si="115"/>
        <v>3.4056696955339785</v>
      </c>
      <c r="BO145" s="10">
        <f t="shared" si="113"/>
        <v>3.5923815374695591</v>
      </c>
      <c r="BP145" s="10">
        <f t="shared" si="113"/>
        <v>2.9654135887595077</v>
      </c>
      <c r="BQ145" s="10">
        <f t="shared" si="113"/>
        <v>3.1563755424155073</v>
      </c>
      <c r="BR145" s="10">
        <f t="shared" si="113"/>
        <v>3.1904111726373183</v>
      </c>
      <c r="BS145" s="10">
        <f t="shared" si="113"/>
        <v>3.2745813688131644</v>
      </c>
      <c r="BT145" s="10">
        <f t="shared" si="113"/>
        <v>3.3965380063811761</v>
      </c>
      <c r="BU145" s="10">
        <f t="shared" si="113"/>
        <v>4.2313721539275049</v>
      </c>
      <c r="BV145" s="10">
        <f t="shared" si="113"/>
        <v>4.3889629608339025</v>
      </c>
      <c r="BW145" s="10">
        <f t="shared" si="113"/>
        <v>4.5524229897132127</v>
      </c>
      <c r="BX145" s="10">
        <f t="shared" si="113"/>
        <v>4.7219708305152173</v>
      </c>
      <c r="BY145" s="10">
        <f t="shared" si="113"/>
        <v>4.8978332142288936</v>
      </c>
      <c r="BZ145" s="10">
        <f t="shared" si="113"/>
        <v>5.0802453160826273</v>
      </c>
      <c r="CA145" s="10">
        <f t="shared" si="113"/>
        <v>5.2694510700366486</v>
      </c>
      <c r="CB145" s="10">
        <f t="shared" si="113"/>
        <v>5.4657034949882233</v>
      </c>
      <c r="CC145" s="10">
        <f t="shared" si="113"/>
        <v>5.6692650331258756</v>
      </c>
      <c r="CD145" s="10">
        <f t="shared" si="113"/>
        <v>5.8804079008850403</v>
      </c>
      <c r="CE145" s="10">
        <f t="shared" si="113"/>
        <v>6.099414452974548</v>
      </c>
      <c r="CF145" s="10">
        <f t="shared" si="113"/>
        <v>6.3265775599606862</v>
      </c>
      <c r="CG145" s="10">
        <f t="shared" si="113"/>
        <v>6.5622009999137738</v>
      </c>
      <c r="CH145" s="10">
        <f t="shared" si="113"/>
        <v>6.8065998646410213</v>
      </c>
      <c r="CI145" s="10">
        <f t="shared" si="113"/>
        <v>7.0601009810488806</v>
      </c>
      <c r="CJ145" s="10">
        <f t="shared" si="113"/>
        <v>7.3230433481983708</v>
      </c>
      <c r="CK145" s="10">
        <f t="shared" si="113"/>
        <v>7.595778590637857</v>
      </c>
      <c r="CL145" s="10">
        <f t="shared" si="113"/>
        <v>7.8786714286194757</v>
      </c>
      <c r="CM145" s="10">
        <f t="shared" si="113"/>
        <v>8.172100165828061</v>
      </c>
      <c r="CN145" s="10">
        <f t="shared" si="113"/>
        <v>5.6011831686837423</v>
      </c>
      <c r="CO145" s="10">
        <f t="shared" si="113"/>
        <v>5.8097904343821982</v>
      </c>
      <c r="CP145" s="10">
        <f t="shared" si="113"/>
        <v>6.026166949896564</v>
      </c>
      <c r="CQ145" s="10">
        <f t="shared" si="113"/>
        <v>6.2506020687280257</v>
      </c>
      <c r="CR145" s="10">
        <f t="shared" si="113"/>
        <v>6.4833959208942407</v>
      </c>
    </row>
  </sheetData>
  <mergeCells count="4">
    <mergeCell ref="A1:D1"/>
    <mergeCell ref="A9:F9"/>
    <mergeCell ref="A18:I18"/>
    <mergeCell ref="BY31:BY3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E605-BF35-48FB-B665-5A7069E4FB4C}">
  <dimension ref="A1:CM287"/>
  <sheetViews>
    <sheetView topLeftCell="A10" zoomScale="80" zoomScaleNormal="80" workbookViewId="0">
      <selection activeCell="B17" sqref="B17"/>
    </sheetView>
  </sheetViews>
  <sheetFormatPr defaultColWidth="20" defaultRowHeight="35.4" customHeight="1" x14ac:dyDescent="0.3"/>
  <cols>
    <col min="1" max="2" width="20" style="1"/>
    <col min="3" max="3" width="20" style="1" customWidth="1"/>
    <col min="4" max="16384" width="20" style="1"/>
  </cols>
  <sheetData>
    <row r="1" spans="1:89" ht="48.75" customHeight="1" x14ac:dyDescent="0.3">
      <c r="A1" s="93" t="s">
        <v>219</v>
      </c>
      <c r="B1" s="93"/>
      <c r="C1" s="93"/>
      <c r="D1" s="93"/>
      <c r="CK1" s="2"/>
    </row>
    <row r="2" spans="1:89" ht="51" customHeight="1" x14ac:dyDescent="0.3">
      <c r="A2" s="3" t="s">
        <v>142</v>
      </c>
      <c r="CK2" s="2"/>
    </row>
    <row r="3" spans="1:89" ht="35.4" customHeight="1" x14ac:dyDescent="0.3">
      <c r="A3" s="4" t="s">
        <v>0</v>
      </c>
      <c r="B3" s="5" t="s">
        <v>168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K3" s="2"/>
    </row>
    <row r="4" spans="1:89" ht="35.4" customHeight="1" x14ac:dyDescent="0.3">
      <c r="A4" s="7" t="s">
        <v>122</v>
      </c>
      <c r="B4" s="8">
        <f>SUM(C4:CI4)</f>
        <v>27317745.050764494</v>
      </c>
      <c r="C4" s="8">
        <f t="shared" ref="C4:BN4" si="0">F71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si="0"/>
        <v>317955.77984140563</v>
      </c>
      <c r="AJ4" s="8">
        <f t="shared" si="0"/>
        <v>329797.54324178415</v>
      </c>
      <c r="AK4" s="8">
        <f t="shared" si="0"/>
        <v>342080.33451245481</v>
      </c>
      <c r="AL4" s="8">
        <f t="shared" si="0"/>
        <v>354820.57904343773</v>
      </c>
      <c r="AM4" s="8">
        <f t="shared" si="0"/>
        <v>368035.31396259367</v>
      </c>
      <c r="AN4" s="8">
        <f t="shared" si="0"/>
        <v>381742.21091883996</v>
      </c>
      <c r="AO4" s="8">
        <f t="shared" si="0"/>
        <v>395959.59971388901</v>
      </c>
      <c r="AP4" s="8">
        <f t="shared" si="0"/>
        <v>410706.49281411601</v>
      </c>
      <c r="AQ4" s="8">
        <f t="shared" si="0"/>
        <v>408002.5004608797</v>
      </c>
      <c r="AR4" s="8">
        <f t="shared" si="0"/>
        <v>423197.91247581615</v>
      </c>
      <c r="AS4" s="8">
        <f t="shared" si="0"/>
        <v>387316.98858876893</v>
      </c>
      <c r="AT4" s="8">
        <f t="shared" si="0"/>
        <v>401742.00121820776</v>
      </c>
      <c r="AU4" s="8">
        <f t="shared" si="0"/>
        <v>416704.25077628635</v>
      </c>
      <c r="AV4" s="8">
        <f t="shared" si="0"/>
        <v>432223.74580822472</v>
      </c>
      <c r="AW4" s="8">
        <f t="shared" si="0"/>
        <v>448321.24004606908</v>
      </c>
      <c r="AX4" s="8">
        <f t="shared" si="0"/>
        <v>465018.26016200456</v>
      </c>
      <c r="AY4" s="8">
        <f t="shared" si="0"/>
        <v>482337.13455529523</v>
      </c>
      <c r="AZ4" s="8">
        <f t="shared" si="0"/>
        <v>500301.02321135101</v>
      </c>
      <c r="BA4" s="8">
        <f t="shared" si="0"/>
        <v>518933.94867284509</v>
      </c>
      <c r="BB4" s="8">
        <f t="shared" si="0"/>
        <v>538260.82816430507</v>
      </c>
      <c r="BC4" s="8">
        <f t="shared" si="0"/>
        <v>558307.50691313215</v>
      </c>
      <c r="BD4" s="8">
        <f t="shared" si="0"/>
        <v>579100.79271161102</v>
      </c>
      <c r="BE4" s="8">
        <f t="shared" si="0"/>
        <v>600668.49176612438</v>
      </c>
      <c r="BF4" s="8">
        <f t="shared" si="0"/>
        <v>623039.44588151935</v>
      </c>
      <c r="BG4" s="8">
        <f t="shared" si="0"/>
        <v>646243.5710303433</v>
      </c>
      <c r="BH4" s="8">
        <f t="shared" si="0"/>
        <v>670311.89735853323</v>
      </c>
      <c r="BI4" s="8">
        <f t="shared" si="0"/>
        <v>695276.61068105197</v>
      </c>
      <c r="BJ4" s="8">
        <f t="shared" si="0"/>
        <v>721171.09552296565</v>
      </c>
      <c r="BK4" s="8">
        <f t="shared" si="0"/>
        <v>748029.97976351762</v>
      </c>
      <c r="BL4" s="8">
        <f t="shared" si="0"/>
        <v>775889.18094290129</v>
      </c>
      <c r="BM4" s="8">
        <f t="shared" si="0"/>
        <v>804785.95429365523</v>
      </c>
      <c r="BN4" s="8">
        <f t="shared" si="0"/>
        <v>834758.94256091327</v>
      </c>
      <c r="BO4" s="8">
        <f t="shared" ref="BO4:CI4" si="1">BR71</f>
        <v>865848.22767813015</v>
      </c>
      <c r="BP4" s="8">
        <f t="shared" si="1"/>
        <v>898095.38436738984</v>
      </c>
      <c r="BQ4" s="8">
        <f t="shared" si="1"/>
        <v>232885.88393399274</v>
      </c>
      <c r="BR4" s="8">
        <f t="shared" si="1"/>
        <v>241559.3527358807</v>
      </c>
      <c r="BS4" s="8">
        <f t="shared" si="1"/>
        <v>250555.85125423962</v>
      </c>
      <c r="BT4" s="8">
        <f t="shared" si="1"/>
        <v>225235.7555268314</v>
      </c>
      <c r="BU4" s="8">
        <f t="shared" si="1"/>
        <v>233624.30731722378</v>
      </c>
      <c r="BV4" s="8">
        <f t="shared" si="1"/>
        <v>149123.24771550679</v>
      </c>
      <c r="BW4" s="8">
        <f t="shared" si="1"/>
        <v>154677.10875185559</v>
      </c>
      <c r="BX4" s="8">
        <f t="shared" si="1"/>
        <v>160437.81461544364</v>
      </c>
      <c r="BY4" s="8">
        <f t="shared" si="1"/>
        <v>166413.06891683585</v>
      </c>
      <c r="BZ4" s="8">
        <f t="shared" si="1"/>
        <v>172610.86217546763</v>
      </c>
      <c r="CA4" s="8">
        <f t="shared" si="1"/>
        <v>0</v>
      </c>
      <c r="CB4" s="8">
        <f t="shared" si="1"/>
        <v>0</v>
      </c>
      <c r="CC4" s="8">
        <f t="shared" si="1"/>
        <v>0</v>
      </c>
      <c r="CD4" s="8">
        <f t="shared" si="1"/>
        <v>0</v>
      </c>
      <c r="CE4" s="8">
        <f t="shared" si="1"/>
        <v>0</v>
      </c>
      <c r="CF4" s="8">
        <f t="shared" si="1"/>
        <v>0</v>
      </c>
      <c r="CG4" s="8">
        <f t="shared" si="1"/>
        <v>0</v>
      </c>
      <c r="CH4" s="8">
        <f t="shared" si="1"/>
        <v>0</v>
      </c>
      <c r="CI4" s="8">
        <f t="shared" si="1"/>
        <v>0</v>
      </c>
      <c r="CK4" s="2"/>
    </row>
    <row r="5" spans="1:89" ht="35.4" customHeight="1" x14ac:dyDescent="0.3">
      <c r="A5" s="7" t="s">
        <v>145</v>
      </c>
      <c r="B5" s="8">
        <f t="shared" ref="B5:B8" si="2">SUM(C5:CI5)</f>
        <v>50852269.106778078</v>
      </c>
      <c r="C5" s="8">
        <f t="shared" ref="C5:BN5" si="3">F77</f>
        <v>0</v>
      </c>
      <c r="D5" s="8">
        <f t="shared" si="3"/>
        <v>0</v>
      </c>
      <c r="E5" s="8">
        <f t="shared" si="3"/>
        <v>0</v>
      </c>
      <c r="F5" s="8">
        <f t="shared" si="3"/>
        <v>0</v>
      </c>
      <c r="G5" s="8">
        <f t="shared" si="3"/>
        <v>152817.32819003079</v>
      </c>
      <c r="H5" s="8">
        <f t="shared" si="3"/>
        <v>163514.30953682176</v>
      </c>
      <c r="I5" s="8">
        <f t="shared" si="3"/>
        <v>140183.01620043002</v>
      </c>
      <c r="J5" s="8">
        <f t="shared" si="3"/>
        <v>140018.58227474248</v>
      </c>
      <c r="K5" s="8">
        <f t="shared" si="3"/>
        <v>148957.28651627287</v>
      </c>
      <c r="L5" s="8">
        <f t="shared" si="3"/>
        <v>117810.03702376119</v>
      </c>
      <c r="M5" s="8">
        <f t="shared" si="3"/>
        <v>108175.00136923138</v>
      </c>
      <c r="N5" s="8">
        <f t="shared" si="3"/>
        <v>103892.41603188892</v>
      </c>
      <c r="O5" s="8">
        <f t="shared" si="3"/>
        <v>105606.49129933574</v>
      </c>
      <c r="P5" s="8">
        <f t="shared" si="3"/>
        <v>109539.63912301938</v>
      </c>
      <c r="Q5" s="8">
        <f t="shared" si="3"/>
        <v>113619.27085704432</v>
      </c>
      <c r="R5" s="8">
        <f t="shared" si="3"/>
        <v>117850.84206447371</v>
      </c>
      <c r="S5" s="8">
        <f t="shared" si="3"/>
        <v>67356.741026338728</v>
      </c>
      <c r="T5" s="8">
        <f t="shared" si="3"/>
        <v>69865.337004849716</v>
      </c>
      <c r="U5" s="8">
        <f t="shared" si="3"/>
        <v>18787.834514477272</v>
      </c>
      <c r="V5" s="8">
        <f t="shared" si="3"/>
        <v>19487.557888705222</v>
      </c>
      <c r="W5" s="8">
        <f t="shared" si="3"/>
        <v>20213.341360495957</v>
      </c>
      <c r="X5" s="8">
        <f t="shared" si="3"/>
        <v>20966.155497233689</v>
      </c>
      <c r="Y5" s="8">
        <f t="shared" si="3"/>
        <v>21747.00701355972</v>
      </c>
      <c r="Z5" s="8">
        <f t="shared" si="3"/>
        <v>154676.16080653909</v>
      </c>
      <c r="AA5" s="8">
        <f t="shared" si="3"/>
        <v>350955.56861179805</v>
      </c>
      <c r="AB5" s="8">
        <f t="shared" si="3"/>
        <v>540839.15940334322</v>
      </c>
      <c r="AC5" s="8">
        <f t="shared" si="3"/>
        <v>744379.78114022734</v>
      </c>
      <c r="AD5" s="8">
        <f t="shared" si="3"/>
        <v>772103.03640762635</v>
      </c>
      <c r="AE5" s="8">
        <f t="shared" si="3"/>
        <v>603545.762887466</v>
      </c>
      <c r="AF5" s="8">
        <f t="shared" si="3"/>
        <v>421362.22453000257</v>
      </c>
      <c r="AG5" s="8">
        <f t="shared" si="3"/>
        <v>270557.98000838968</v>
      </c>
      <c r="AH5" s="8">
        <f t="shared" si="3"/>
        <v>371301.01334764226</v>
      </c>
      <c r="AI5" s="8">
        <f t="shared" si="3"/>
        <v>474694.54455195769</v>
      </c>
      <c r="AJ5" s="8">
        <f t="shared" si="3"/>
        <v>497018.83277282963</v>
      </c>
      <c r="AK5" s="8">
        <f t="shared" si="3"/>
        <v>510711.48532845371</v>
      </c>
      <c r="AL5" s="8">
        <f t="shared" si="3"/>
        <v>529732.13209301978</v>
      </c>
      <c r="AM5" s="8">
        <f t="shared" si="3"/>
        <v>549461.17295823852</v>
      </c>
      <c r="AN5" s="8">
        <f t="shared" si="3"/>
        <v>569924.99094925402</v>
      </c>
      <c r="AO5" s="8">
        <f t="shared" si="3"/>
        <v>591150.95168552455</v>
      </c>
      <c r="AP5" s="8">
        <f t="shared" si="3"/>
        <v>613167.43997600419</v>
      </c>
      <c r="AQ5" s="8">
        <f t="shared" si="3"/>
        <v>642003.93454873713</v>
      </c>
      <c r="AR5" s="8">
        <f t="shared" si="3"/>
        <v>659690.86356524285</v>
      </c>
      <c r="AS5" s="8">
        <f t="shared" si="3"/>
        <v>684260.01317349181</v>
      </c>
      <c r="AT5" s="8">
        <f t="shared" si="3"/>
        <v>703048.5021318635</v>
      </c>
      <c r="AU5" s="8">
        <f t="shared" si="3"/>
        <v>729232.43885850115</v>
      </c>
      <c r="AV5" s="8">
        <f t="shared" si="3"/>
        <v>741984.09697078564</v>
      </c>
      <c r="AW5" s="8">
        <f t="shared" si="3"/>
        <v>769618.12874575192</v>
      </c>
      <c r="AX5" s="8">
        <f t="shared" si="3"/>
        <v>798281.34661144123</v>
      </c>
      <c r="AY5" s="8">
        <f t="shared" si="3"/>
        <v>828012.08098659024</v>
      </c>
      <c r="AZ5" s="8">
        <f t="shared" si="3"/>
        <v>858850.08984615246</v>
      </c>
      <c r="BA5" s="8">
        <f t="shared" si="3"/>
        <v>890836.6118883841</v>
      </c>
      <c r="BB5" s="8">
        <f t="shared" si="3"/>
        <v>924014.42168205709</v>
      </c>
      <c r="BC5" s="8">
        <f t="shared" si="3"/>
        <v>958427.88686754345</v>
      </c>
      <c r="BD5" s="8">
        <f t="shared" si="3"/>
        <v>994123.02748826565</v>
      </c>
      <c r="BE5" s="8">
        <f t="shared" si="3"/>
        <v>1031147.5775318469</v>
      </c>
      <c r="BF5" s="8">
        <f t="shared" si="3"/>
        <v>1069551.0487632747</v>
      </c>
      <c r="BG5" s="8">
        <f t="shared" si="3"/>
        <v>1109384.7969354226</v>
      </c>
      <c r="BH5" s="8">
        <f t="shared" si="3"/>
        <v>1005467.8460377998</v>
      </c>
      <c r="BI5" s="8">
        <f t="shared" si="3"/>
        <v>1216734.0686918409</v>
      </c>
      <c r="BJ5" s="8">
        <f t="shared" si="3"/>
        <v>1250029.898906474</v>
      </c>
      <c r="BK5" s="8">
        <f t="shared" si="3"/>
        <v>1371388.2962331155</v>
      </c>
      <c r="BL5" s="8">
        <f t="shared" si="3"/>
        <v>1357806.0666500772</v>
      </c>
      <c r="BM5" s="8">
        <f t="shared" si="3"/>
        <v>1435201.6184903516</v>
      </c>
      <c r="BN5" s="8">
        <f t="shared" si="3"/>
        <v>1460828.1494815983</v>
      </c>
      <c r="BO5" s="8">
        <f t="shared" ref="BO5:CI5" si="4">BR77</f>
        <v>1443080.3794635502</v>
      </c>
      <c r="BP5" s="8">
        <f t="shared" si="4"/>
        <v>1556698.666236809</v>
      </c>
      <c r="BQ5" s="8">
        <f t="shared" si="4"/>
        <v>1552572.5595599515</v>
      </c>
      <c r="BR5" s="8">
        <f t="shared" si="4"/>
        <v>1690915.4691511649</v>
      </c>
      <c r="BS5" s="8">
        <f t="shared" si="4"/>
        <v>1670372.3416949308</v>
      </c>
      <c r="BT5" s="8">
        <f t="shared" si="4"/>
        <v>1732582.7348217801</v>
      </c>
      <c r="BU5" s="8">
        <f t="shared" si="4"/>
        <v>1797110.0562863369</v>
      </c>
      <c r="BV5" s="8">
        <f t="shared" si="4"/>
        <v>1286188.0115462462</v>
      </c>
      <c r="BW5" s="8">
        <f t="shared" si="4"/>
        <v>1334090.0629847543</v>
      </c>
      <c r="BX5" s="8">
        <f t="shared" si="4"/>
        <v>995725.46182984964</v>
      </c>
      <c r="BY5" s="8">
        <f t="shared" si="4"/>
        <v>995725.46182984964</v>
      </c>
      <c r="BZ5" s="8">
        <f t="shared" si="4"/>
        <v>981294.65803521418</v>
      </c>
      <c r="CA5" s="8">
        <f t="shared" si="4"/>
        <v>0</v>
      </c>
      <c r="CB5" s="8">
        <f t="shared" si="4"/>
        <v>0</v>
      </c>
      <c r="CC5" s="8">
        <f t="shared" si="4"/>
        <v>0</v>
      </c>
      <c r="CD5" s="8">
        <f t="shared" si="4"/>
        <v>0</v>
      </c>
      <c r="CE5" s="8">
        <f t="shared" si="4"/>
        <v>0</v>
      </c>
      <c r="CF5" s="8">
        <f t="shared" si="4"/>
        <v>0</v>
      </c>
      <c r="CG5" s="8">
        <f t="shared" si="4"/>
        <v>0</v>
      </c>
      <c r="CH5" s="8">
        <f t="shared" si="4"/>
        <v>0</v>
      </c>
      <c r="CI5" s="8">
        <f t="shared" si="4"/>
        <v>0</v>
      </c>
      <c r="CK5" s="2"/>
    </row>
    <row r="6" spans="1:89" ht="35.4" customHeight="1" x14ac:dyDescent="0.3">
      <c r="A6" s="7" t="s">
        <v>130</v>
      </c>
      <c r="B6" s="8">
        <f t="shared" si="2"/>
        <v>7657032.2503691353</v>
      </c>
      <c r="C6" s="8">
        <f t="shared" ref="C6:BN6" si="5">F83</f>
        <v>93111.00868157002</v>
      </c>
      <c r="D6" s="8">
        <f t="shared" si="5"/>
        <v>76398.140898005615</v>
      </c>
      <c r="E6" s="8">
        <f t="shared" si="5"/>
        <v>79243.46960753313</v>
      </c>
      <c r="F6" s="8">
        <f t="shared" si="5"/>
        <v>82194.768113839775</v>
      </c>
      <c r="G6" s="8">
        <f t="shared" si="5"/>
        <v>85255.983095490854</v>
      </c>
      <c r="H6" s="8">
        <f t="shared" si="5"/>
        <v>88431.2082188934</v>
      </c>
      <c r="I6" s="8">
        <f t="shared" si="5"/>
        <v>91724.689612627059</v>
      </c>
      <c r="J6" s="8">
        <f t="shared" si="5"/>
        <v>95140.831545658366</v>
      </c>
      <c r="K6" s="8">
        <f t="shared" si="5"/>
        <v>98684.202317030766</v>
      </c>
      <c r="L6" s="8">
        <f t="shared" si="5"/>
        <v>102359.54036490727</v>
      </c>
      <c r="M6" s="8">
        <f t="shared" si="5"/>
        <v>106171.76060313449</v>
      </c>
      <c r="N6" s="8">
        <f t="shared" si="5"/>
        <v>110125.96099380225</v>
      </c>
      <c r="O6" s="8">
        <f t="shared" si="5"/>
        <v>114227.42936458762</v>
      </c>
      <c r="P6" s="8">
        <f t="shared" si="5"/>
        <v>118481.65048000056</v>
      </c>
      <c r="Q6" s="8">
        <f t="shared" si="5"/>
        <v>122894.31337598672</v>
      </c>
      <c r="R6" s="8">
        <f t="shared" si="5"/>
        <v>127471.31896769605</v>
      </c>
      <c r="S6" s="8">
        <f t="shared" si="5"/>
        <v>132218.78794059085</v>
      </c>
      <c r="T6" s="8">
        <f t="shared" si="5"/>
        <v>137143.06893544574</v>
      </c>
      <c r="U6" s="8">
        <f t="shared" si="5"/>
        <v>142250.74703818507</v>
      </c>
      <c r="V6" s="8">
        <f t="shared" si="5"/>
        <v>147548.65258591095</v>
      </c>
      <c r="W6" s="8">
        <f t="shared" si="5"/>
        <v>153043.87030089795</v>
      </c>
      <c r="X6" s="8">
        <f t="shared" si="5"/>
        <v>158743.74876476938</v>
      </c>
      <c r="Y6" s="8">
        <f t="shared" si="5"/>
        <v>164655.91024552358</v>
      </c>
      <c r="Z6" s="8">
        <f t="shared" si="5"/>
        <v>170788.26089055359</v>
      </c>
      <c r="AA6" s="8">
        <f t="shared" si="5"/>
        <v>177149.0012992885</v>
      </c>
      <c r="AB6" s="8">
        <f t="shared" si="5"/>
        <v>183746.63748959737</v>
      </c>
      <c r="AC6" s="8">
        <f t="shared" si="5"/>
        <v>190589.99227261861</v>
      </c>
      <c r="AD6" s="8">
        <f t="shared" si="5"/>
        <v>197688.21705122798</v>
      </c>
      <c r="AE6" s="8">
        <f t="shared" si="5"/>
        <v>205050.80405792114</v>
      </c>
      <c r="AF6" s="8">
        <f t="shared" si="5"/>
        <v>212687.59904847748</v>
      </c>
      <c r="AG6" s="8">
        <f t="shared" si="5"/>
        <v>220608.81446837928</v>
      </c>
      <c r="AH6" s="8">
        <f t="shared" si="5"/>
        <v>228825.04310959351</v>
      </c>
      <c r="AI6" s="8">
        <f t="shared" si="5"/>
        <v>237347.27227597884</v>
      </c>
      <c r="AJ6" s="8">
        <f t="shared" si="5"/>
        <v>246186.89847626138</v>
      </c>
      <c r="AK6" s="8">
        <f t="shared" si="5"/>
        <v>255355.74266422685</v>
      </c>
      <c r="AL6" s="8">
        <f t="shared" si="5"/>
        <v>464764.98381746066</v>
      </c>
      <c r="AM6" s="8">
        <f t="shared" si="5"/>
        <v>482074.42533128464</v>
      </c>
      <c r="AN6" s="8">
        <f t="shared" si="5"/>
        <v>500028.52979510027</v>
      </c>
      <c r="AO6" s="8">
        <f t="shared" si="5"/>
        <v>518651.30666748842</v>
      </c>
      <c r="AP6" s="8">
        <f t="shared" si="5"/>
        <v>537967.65960158862</v>
      </c>
      <c r="AQ6" s="8">
        <f t="shared" si="5"/>
        <v>0</v>
      </c>
      <c r="AR6" s="8">
        <f t="shared" si="5"/>
        <v>0</v>
      </c>
      <c r="AS6" s="8">
        <f t="shared" si="5"/>
        <v>0</v>
      </c>
      <c r="AT6" s="8">
        <f t="shared" si="5"/>
        <v>0</v>
      </c>
      <c r="AU6" s="8">
        <f t="shared" si="5"/>
        <v>0</v>
      </c>
      <c r="AV6" s="8">
        <f t="shared" si="5"/>
        <v>0</v>
      </c>
      <c r="AW6" s="8">
        <f t="shared" si="5"/>
        <v>0</v>
      </c>
      <c r="AX6" s="8">
        <f t="shared" si="5"/>
        <v>0</v>
      </c>
      <c r="AY6" s="8">
        <f t="shared" si="5"/>
        <v>0</v>
      </c>
      <c r="AZ6" s="8">
        <f t="shared" si="5"/>
        <v>0</v>
      </c>
      <c r="BA6" s="8">
        <f t="shared" si="5"/>
        <v>0</v>
      </c>
      <c r="BB6" s="8">
        <f t="shared" si="5"/>
        <v>0</v>
      </c>
      <c r="BC6" s="8">
        <f t="shared" si="5"/>
        <v>0</v>
      </c>
      <c r="BD6" s="8">
        <f t="shared" si="5"/>
        <v>0</v>
      </c>
      <c r="BE6" s="8">
        <f t="shared" si="5"/>
        <v>0</v>
      </c>
      <c r="BF6" s="8">
        <f t="shared" si="5"/>
        <v>0</v>
      </c>
      <c r="BG6" s="8">
        <f t="shared" si="5"/>
        <v>0</v>
      </c>
      <c r="BH6" s="8">
        <f t="shared" si="5"/>
        <v>0</v>
      </c>
      <c r="BI6" s="8">
        <f t="shared" si="5"/>
        <v>0</v>
      </c>
      <c r="BJ6" s="8">
        <f t="shared" si="5"/>
        <v>0</v>
      </c>
      <c r="BK6" s="8">
        <f t="shared" si="5"/>
        <v>0</v>
      </c>
      <c r="BL6" s="8">
        <f t="shared" si="5"/>
        <v>0</v>
      </c>
      <c r="BM6" s="8">
        <f t="shared" si="5"/>
        <v>0</v>
      </c>
      <c r="BN6" s="8">
        <f t="shared" si="5"/>
        <v>0</v>
      </c>
      <c r="BO6" s="8">
        <f t="shared" ref="BO6:CI6" si="6">BR83</f>
        <v>0</v>
      </c>
      <c r="BP6" s="8">
        <f t="shared" si="6"/>
        <v>0</v>
      </c>
      <c r="BQ6" s="8">
        <f t="shared" si="6"/>
        <v>0</v>
      </c>
      <c r="BR6" s="8">
        <f t="shared" si="6"/>
        <v>0</v>
      </c>
      <c r="BS6" s="8">
        <f t="shared" si="6"/>
        <v>0</v>
      </c>
      <c r="BT6" s="8">
        <f t="shared" si="6"/>
        <v>0</v>
      </c>
      <c r="BU6" s="8">
        <f t="shared" si="6"/>
        <v>0</v>
      </c>
      <c r="BV6" s="8">
        <f t="shared" si="6"/>
        <v>0</v>
      </c>
      <c r="BW6" s="8">
        <f t="shared" si="6"/>
        <v>0</v>
      </c>
      <c r="BX6" s="8">
        <f t="shared" si="6"/>
        <v>0</v>
      </c>
      <c r="BY6" s="8">
        <f t="shared" si="6"/>
        <v>0</v>
      </c>
      <c r="BZ6" s="8">
        <f t="shared" si="6"/>
        <v>0</v>
      </c>
      <c r="CA6" s="8">
        <f t="shared" si="6"/>
        <v>0</v>
      </c>
      <c r="CB6" s="8">
        <f t="shared" si="6"/>
        <v>0</v>
      </c>
      <c r="CC6" s="8">
        <f t="shared" si="6"/>
        <v>0</v>
      </c>
      <c r="CD6" s="8">
        <f t="shared" si="6"/>
        <v>0</v>
      </c>
      <c r="CE6" s="8">
        <f t="shared" si="6"/>
        <v>0</v>
      </c>
      <c r="CF6" s="8">
        <f t="shared" si="6"/>
        <v>0</v>
      </c>
      <c r="CG6" s="8">
        <f t="shared" si="6"/>
        <v>0</v>
      </c>
      <c r="CH6" s="8">
        <f t="shared" si="6"/>
        <v>0</v>
      </c>
      <c r="CI6" s="8">
        <f t="shared" si="6"/>
        <v>0</v>
      </c>
      <c r="CK6" s="2"/>
    </row>
    <row r="7" spans="1:89" ht="35.4" customHeight="1" x14ac:dyDescent="0.3">
      <c r="A7" s="7" t="s">
        <v>148</v>
      </c>
      <c r="B7" s="8">
        <f t="shared" si="2"/>
        <v>50889795.324209921</v>
      </c>
      <c r="C7" s="8">
        <f t="shared" ref="C7:BN7" si="7">F89</f>
        <v>168155.70224582049</v>
      </c>
      <c r="D7" s="8">
        <f t="shared" si="7"/>
        <v>256582.43546877356</v>
      </c>
      <c r="E7" s="8">
        <f t="shared" si="7"/>
        <v>266138.44509699807</v>
      </c>
      <c r="F7" s="8">
        <f t="shared" si="7"/>
        <v>276050.3532879902</v>
      </c>
      <c r="G7" s="8">
        <f t="shared" si="7"/>
        <v>286331.41492447874</v>
      </c>
      <c r="H7" s="8">
        <f t="shared" si="7"/>
        <v>296995.37854647217</v>
      </c>
      <c r="I7" s="8">
        <f t="shared" si="7"/>
        <v>308056.50473674748</v>
      </c>
      <c r="J7" s="8">
        <f t="shared" si="7"/>
        <v>319529.58519107901</v>
      </c>
      <c r="K7" s="8">
        <f t="shared" si="7"/>
        <v>331429.96249870717</v>
      </c>
      <c r="L7" s="8">
        <f t="shared" si="7"/>
        <v>438407.84269498015</v>
      </c>
      <c r="M7" s="8">
        <f t="shared" si="7"/>
        <v>148239.81669116893</v>
      </c>
      <c r="N7" s="8">
        <f t="shared" si="7"/>
        <v>139215.83748273115</v>
      </c>
      <c r="O7" s="8">
        <f t="shared" si="7"/>
        <v>140090.24356034331</v>
      </c>
      <c r="P7" s="8">
        <f t="shared" si="7"/>
        <v>297321.87761962408</v>
      </c>
      <c r="Q7" s="8">
        <f t="shared" si="7"/>
        <v>62606.537002861151</v>
      </c>
      <c r="R7" s="8">
        <f t="shared" si="7"/>
        <v>64938.219096750821</v>
      </c>
      <c r="S7" s="8">
        <f t="shared" si="7"/>
        <v>67356.741026338728</v>
      </c>
      <c r="T7" s="8">
        <f t="shared" si="7"/>
        <v>69865.337004849716</v>
      </c>
      <c r="U7" s="8">
        <f t="shared" si="7"/>
        <v>72467.361698698049</v>
      </c>
      <c r="V7" s="8">
        <f t="shared" si="7"/>
        <v>75166.294713577285</v>
      </c>
      <c r="W7" s="8">
        <f t="shared" si="7"/>
        <v>77965.745247627259</v>
      </c>
      <c r="X7" s="8">
        <f t="shared" si="7"/>
        <v>80869.456917901378</v>
      </c>
      <c r="Y7" s="8">
        <f t="shared" si="7"/>
        <v>83881.312766587478</v>
      </c>
      <c r="Z7" s="8">
        <f t="shared" si="7"/>
        <v>87005.340453678247</v>
      </c>
      <c r="AA7" s="8">
        <f t="shared" si="7"/>
        <v>233970.37907453201</v>
      </c>
      <c r="AB7" s="8">
        <f t="shared" si="7"/>
        <v>242684.23819380786</v>
      </c>
      <c r="AC7" s="8">
        <f t="shared" si="7"/>
        <v>284086.9696139032</v>
      </c>
      <c r="AD7" s="8">
        <f t="shared" si="7"/>
        <v>1022010.7824912542</v>
      </c>
      <c r="AE7" s="8">
        <f t="shared" si="7"/>
        <v>1060073.9681484979</v>
      </c>
      <c r="AF7" s="8">
        <f t="shared" si="7"/>
        <v>1099554.7573449591</v>
      </c>
      <c r="AG7" s="8">
        <f t="shared" si="7"/>
        <v>869947.96648851444</v>
      </c>
      <c r="AH7" s="8">
        <f t="shared" si="7"/>
        <v>328126.47691186995</v>
      </c>
      <c r="AI7" s="8">
        <f t="shared" si="7"/>
        <v>340347.03194291308</v>
      </c>
      <c r="AJ7" s="8">
        <f t="shared" si="7"/>
        <v>353022.72234331828</v>
      </c>
      <c r="AK7" s="8">
        <f t="shared" si="7"/>
        <v>366170.4989147404</v>
      </c>
      <c r="AL7" s="8">
        <f t="shared" si="7"/>
        <v>379807.94376480661</v>
      </c>
      <c r="AM7" s="8">
        <f t="shared" si="7"/>
        <v>393953.29381911439</v>
      </c>
      <c r="AN7" s="8">
        <f t="shared" si="7"/>
        <v>408625.46520889911</v>
      </c>
      <c r="AO7" s="8">
        <f t="shared" si="7"/>
        <v>423844.07856697979</v>
      </c>
      <c r="AP7" s="8">
        <f t="shared" si="7"/>
        <v>439629.48526581435</v>
      </c>
      <c r="AQ7" s="8">
        <f t="shared" si="7"/>
        <v>456002.79463274794</v>
      </c>
      <c r="AR7" s="8">
        <f t="shared" si="7"/>
        <v>472985.90217885334</v>
      </c>
      <c r="AS7" s="8">
        <f t="shared" si="7"/>
        <v>490601.51887910737</v>
      </c>
      <c r="AT7" s="8">
        <f t="shared" si="7"/>
        <v>508873.20154306322</v>
      </c>
      <c r="AU7" s="8">
        <f t="shared" si="7"/>
        <v>527825.38431662938</v>
      </c>
      <c r="AV7" s="8">
        <f t="shared" si="7"/>
        <v>547483.41135708464</v>
      </c>
      <c r="AW7" s="8">
        <f t="shared" si="7"/>
        <v>567873.57072502084</v>
      </c>
      <c r="AX7" s="8">
        <f t="shared" si="7"/>
        <v>589023.1295385391</v>
      </c>
      <c r="AY7" s="8">
        <f t="shared" si="7"/>
        <v>610960.3704367074</v>
      </c>
      <c r="AZ7" s="8">
        <f t="shared" si="7"/>
        <v>633714.62940104457</v>
      </c>
      <c r="BA7" s="8">
        <f t="shared" si="7"/>
        <v>657316.33498560369</v>
      </c>
      <c r="BB7" s="8">
        <f t="shared" si="7"/>
        <v>681797.04900811973</v>
      </c>
      <c r="BC7" s="8">
        <f t="shared" si="7"/>
        <v>707189.50875663408</v>
      </c>
      <c r="BD7" s="8">
        <f t="shared" si="7"/>
        <v>733527.67076804058</v>
      </c>
      <c r="BE7" s="8">
        <f t="shared" si="7"/>
        <v>760846.75623709091</v>
      </c>
      <c r="BF7" s="8">
        <f t="shared" si="7"/>
        <v>789183.29811659118</v>
      </c>
      <c r="BG7" s="8">
        <f t="shared" si="7"/>
        <v>818575.18997176818</v>
      </c>
      <c r="BH7" s="8">
        <f t="shared" si="7"/>
        <v>849061.73665414215</v>
      </c>
      <c r="BI7" s="8">
        <f t="shared" si="7"/>
        <v>880683.70686266571</v>
      </c>
      <c r="BJ7" s="8">
        <f t="shared" si="7"/>
        <v>913483.38766242319</v>
      </c>
      <c r="BK7" s="8">
        <f t="shared" si="7"/>
        <v>947504.64103378903</v>
      </c>
      <c r="BL7" s="8">
        <f t="shared" si="7"/>
        <v>982792.96252767486</v>
      </c>
      <c r="BM7" s="8">
        <f t="shared" si="7"/>
        <v>1019395.5421052965</v>
      </c>
      <c r="BN7" s="8">
        <f t="shared" si="7"/>
        <v>1057361.3272438236</v>
      </c>
      <c r="BO7" s="8">
        <f t="shared" ref="BO7:CI7" si="8">BR89</f>
        <v>1096741.0883922982</v>
      </c>
      <c r="BP7" s="8">
        <f t="shared" si="8"/>
        <v>1137587.4868653603</v>
      </c>
      <c r="BQ7" s="8">
        <f t="shared" si="8"/>
        <v>1179955.1452655632</v>
      </c>
      <c r="BR7" s="8">
        <f t="shared" si="8"/>
        <v>1223900.720528462</v>
      </c>
      <c r="BS7" s="8">
        <f t="shared" si="8"/>
        <v>1269482.9796881475</v>
      </c>
      <c r="BT7" s="8">
        <f t="shared" si="8"/>
        <v>1316762.878464553</v>
      </c>
      <c r="BU7" s="8">
        <f t="shared" si="8"/>
        <v>1365803.6427776159</v>
      </c>
      <c r="BV7" s="8">
        <f t="shared" si="8"/>
        <v>2796060.8946657525</v>
      </c>
      <c r="BW7" s="8">
        <f t="shared" si="8"/>
        <v>2900195.7890972923</v>
      </c>
      <c r="BX7" s="8">
        <f t="shared" si="8"/>
        <v>2164620.569195325</v>
      </c>
      <c r="BY7" s="8">
        <f t="shared" si="8"/>
        <v>2245238.4609184745</v>
      </c>
      <c r="BZ7" s="8">
        <f t="shared" si="8"/>
        <v>2328858.8393399273</v>
      </c>
      <c r="CA7" s="8">
        <f t="shared" si="8"/>
        <v>0</v>
      </c>
      <c r="CB7" s="8">
        <f t="shared" si="8"/>
        <v>0</v>
      </c>
      <c r="CC7" s="8">
        <f t="shared" si="8"/>
        <v>0</v>
      </c>
      <c r="CD7" s="8">
        <f t="shared" si="8"/>
        <v>0</v>
      </c>
      <c r="CE7" s="8">
        <f t="shared" si="8"/>
        <v>0</v>
      </c>
      <c r="CF7" s="8">
        <f t="shared" si="8"/>
        <v>0</v>
      </c>
      <c r="CG7" s="8">
        <f t="shared" si="8"/>
        <v>0</v>
      </c>
      <c r="CH7" s="8">
        <f t="shared" si="8"/>
        <v>0</v>
      </c>
      <c r="CI7" s="8">
        <f t="shared" si="8"/>
        <v>0</v>
      </c>
      <c r="CK7" s="2"/>
    </row>
    <row r="8" spans="1:89" ht="35.4" customHeight="1" x14ac:dyDescent="0.3">
      <c r="A8" s="9" t="s">
        <v>5</v>
      </c>
      <c r="B8" s="8">
        <f t="shared" si="2"/>
        <v>136716841.73212165</v>
      </c>
      <c r="C8" s="10">
        <f>SUM(C4:C7)</f>
        <v>389120.63329611352</v>
      </c>
      <c r="D8" s="10">
        <f>SUM(D4:D7)</f>
        <v>465596.21717086434</v>
      </c>
      <c r="E8" s="10">
        <f t="shared" ref="E8:BP8" si="9">SUM(E4:E7)</f>
        <v>481441.45686086168</v>
      </c>
      <c r="F8" s="10">
        <f t="shared" si="9"/>
        <v>499371.98740861146</v>
      </c>
      <c r="G8" s="10">
        <f t="shared" si="9"/>
        <v>672396.2440361355</v>
      </c>
      <c r="H8" s="10">
        <f t="shared" si="9"/>
        <v>700775.61230066465</v>
      </c>
      <c r="I8" s="10">
        <f t="shared" si="9"/>
        <v>702645.73552314308</v>
      </c>
      <c r="J8" s="10">
        <f t="shared" si="9"/>
        <v>714453.79160701938</v>
      </c>
      <c r="K8" s="10">
        <f t="shared" si="9"/>
        <v>741062.50041845744</v>
      </c>
      <c r="L8" s="10">
        <f t="shared" si="9"/>
        <v>822738.94708397146</v>
      </c>
      <c r="M8" s="10">
        <f t="shared" si="9"/>
        <v>532862.04378176935</v>
      </c>
      <c r="N8" s="10">
        <f t="shared" si="9"/>
        <v>525695.62512135785</v>
      </c>
      <c r="O8" s="10">
        <f t="shared" si="9"/>
        <v>545274.33262718248</v>
      </c>
      <c r="P8" s="10">
        <f t="shared" si="9"/>
        <v>713125.40571924858</v>
      </c>
      <c r="Q8" s="10">
        <f t="shared" si="9"/>
        <v>496214.77476341807</v>
      </c>
      <c r="R8" s="10">
        <f t="shared" si="9"/>
        <v>514695.51432239538</v>
      </c>
      <c r="S8" s="10">
        <f t="shared" si="9"/>
        <v>481475.96363271755</v>
      </c>
      <c r="T8" s="10">
        <f t="shared" si="9"/>
        <v>499407.7793309628</v>
      </c>
      <c r="U8" s="10">
        <f t="shared" si="9"/>
        <v>464327.91014350974</v>
      </c>
      <c r="V8" s="10">
        <f t="shared" si="9"/>
        <v>481621.07353514328</v>
      </c>
      <c r="W8" s="10">
        <f t="shared" si="9"/>
        <v>499558.29362368572</v>
      </c>
      <c r="X8" s="10">
        <f t="shared" si="9"/>
        <v>518163.55728877557</v>
      </c>
      <c r="Y8" s="10">
        <f t="shared" si="9"/>
        <v>537461.74476369016</v>
      </c>
      <c r="Z8" s="10">
        <f t="shared" si="9"/>
        <v>689597.88359582017</v>
      </c>
      <c r="AA8" s="10">
        <f t="shared" si="9"/>
        <v>1049524.271848615</v>
      </c>
      <c r="AB8" s="10">
        <f t="shared" si="9"/>
        <v>1265424.9562962838</v>
      </c>
      <c r="AC8" s="10">
        <f t="shared" si="9"/>
        <v>1499547.675050603</v>
      </c>
      <c r="AD8" s="10">
        <f t="shared" si="9"/>
        <v>2282739.4119877648</v>
      </c>
      <c r="AE8" s="10">
        <f t="shared" si="9"/>
        <v>2170443.4165376183</v>
      </c>
      <c r="AF8" s="10">
        <f t="shared" si="9"/>
        <v>2046616.5191457267</v>
      </c>
      <c r="AG8" s="10">
        <f t="shared" si="9"/>
        <v>1685784.336975351</v>
      </c>
      <c r="AH8" s="10">
        <f t="shared" si="9"/>
        <v>1256379.0102809756</v>
      </c>
      <c r="AI8" s="10">
        <f t="shared" si="9"/>
        <v>1370344.6286122552</v>
      </c>
      <c r="AJ8" s="10">
        <f t="shared" si="9"/>
        <v>1426025.9968341934</v>
      </c>
      <c r="AK8" s="10">
        <f t="shared" si="9"/>
        <v>1474318.0614198758</v>
      </c>
      <c r="AL8" s="10">
        <f t="shared" si="9"/>
        <v>1729125.6387187247</v>
      </c>
      <c r="AM8" s="10">
        <f t="shared" si="9"/>
        <v>1793524.2060712313</v>
      </c>
      <c r="AN8" s="10">
        <f t="shared" si="9"/>
        <v>1860321.1968720932</v>
      </c>
      <c r="AO8" s="10">
        <f t="shared" si="9"/>
        <v>1929605.9366338819</v>
      </c>
      <c r="AP8" s="10">
        <f t="shared" si="9"/>
        <v>2001471.0776575231</v>
      </c>
      <c r="AQ8" s="10">
        <f t="shared" si="9"/>
        <v>1506009.2296423649</v>
      </c>
      <c r="AR8" s="10">
        <f t="shared" si="9"/>
        <v>1555874.6782199123</v>
      </c>
      <c r="AS8" s="10">
        <f t="shared" si="9"/>
        <v>1562178.5206413681</v>
      </c>
      <c r="AT8" s="10">
        <f t="shared" si="9"/>
        <v>1613663.7048931343</v>
      </c>
      <c r="AU8" s="10">
        <f t="shared" si="9"/>
        <v>1673762.0739514166</v>
      </c>
      <c r="AV8" s="10">
        <f t="shared" si="9"/>
        <v>1721691.2541360948</v>
      </c>
      <c r="AW8" s="10">
        <f t="shared" si="9"/>
        <v>1785812.9395168419</v>
      </c>
      <c r="AX8" s="10">
        <f t="shared" si="9"/>
        <v>1852322.7363119849</v>
      </c>
      <c r="AY8" s="10">
        <f t="shared" si="9"/>
        <v>1921309.5859785927</v>
      </c>
      <c r="AZ8" s="10">
        <f t="shared" si="9"/>
        <v>1992865.7424585479</v>
      </c>
      <c r="BA8" s="10">
        <f t="shared" si="9"/>
        <v>2067086.8955468331</v>
      </c>
      <c r="BB8" s="10">
        <f t="shared" si="9"/>
        <v>2144072.2988544819</v>
      </c>
      <c r="BC8" s="10">
        <f t="shared" si="9"/>
        <v>2223924.9025373096</v>
      </c>
      <c r="BD8" s="10">
        <f t="shared" si="9"/>
        <v>2306751.4909679173</v>
      </c>
      <c r="BE8" s="10">
        <f t="shared" si="9"/>
        <v>2392662.8255350622</v>
      </c>
      <c r="BF8" s="10">
        <f t="shared" si="9"/>
        <v>2481773.7927613854</v>
      </c>
      <c r="BG8" s="10">
        <f t="shared" si="9"/>
        <v>2574203.5579375341</v>
      </c>
      <c r="BH8" s="10">
        <f t="shared" si="9"/>
        <v>2524841.4800504753</v>
      </c>
      <c r="BI8" s="10">
        <f t="shared" si="9"/>
        <v>2792694.3862355584</v>
      </c>
      <c r="BJ8" s="10">
        <f t="shared" si="9"/>
        <v>2884684.3820918631</v>
      </c>
      <c r="BK8" s="10">
        <f t="shared" si="9"/>
        <v>3066922.917030422</v>
      </c>
      <c r="BL8" s="10">
        <f t="shared" si="9"/>
        <v>3116488.2101206537</v>
      </c>
      <c r="BM8" s="10">
        <f t="shared" si="9"/>
        <v>3259383.1148893032</v>
      </c>
      <c r="BN8" s="10">
        <f t="shared" si="9"/>
        <v>3352948.4192863349</v>
      </c>
      <c r="BO8" s="10">
        <f t="shared" si="9"/>
        <v>3405669.6955339783</v>
      </c>
      <c r="BP8" s="10">
        <f t="shared" si="9"/>
        <v>3592381.5374695593</v>
      </c>
      <c r="BQ8" s="10">
        <f t="shared" ref="BQ8:CI8" si="10">SUM(BQ4:BQ7)</f>
        <v>2965413.5887595075</v>
      </c>
      <c r="BR8" s="10">
        <f t="shared" si="10"/>
        <v>3156375.5424155076</v>
      </c>
      <c r="BS8" s="10">
        <f t="shared" si="10"/>
        <v>3190411.1726373183</v>
      </c>
      <c r="BT8" s="10">
        <f t="shared" si="10"/>
        <v>3274581.3688131645</v>
      </c>
      <c r="BU8" s="10">
        <f t="shared" si="10"/>
        <v>3396538.0063811764</v>
      </c>
      <c r="BV8" s="10">
        <f t="shared" si="10"/>
        <v>4231372.153927505</v>
      </c>
      <c r="BW8" s="10">
        <f t="shared" si="10"/>
        <v>4388962.9608339025</v>
      </c>
      <c r="BX8" s="10">
        <f t="shared" si="10"/>
        <v>3320783.8456406184</v>
      </c>
      <c r="BY8" s="10">
        <f t="shared" si="10"/>
        <v>3407376.9916651603</v>
      </c>
      <c r="BZ8" s="10">
        <f t="shared" si="10"/>
        <v>3482764.3595506093</v>
      </c>
      <c r="CA8" s="10">
        <f t="shared" si="10"/>
        <v>0</v>
      </c>
      <c r="CB8" s="10">
        <f t="shared" si="10"/>
        <v>0</v>
      </c>
      <c r="CC8" s="10">
        <f t="shared" si="10"/>
        <v>0</v>
      </c>
      <c r="CD8" s="10">
        <f t="shared" si="10"/>
        <v>0</v>
      </c>
      <c r="CE8" s="10">
        <f t="shared" si="10"/>
        <v>0</v>
      </c>
      <c r="CF8" s="10">
        <f t="shared" si="10"/>
        <v>0</v>
      </c>
      <c r="CG8" s="10">
        <f t="shared" si="10"/>
        <v>0</v>
      </c>
      <c r="CH8" s="10">
        <f t="shared" si="10"/>
        <v>0</v>
      </c>
      <c r="CI8" s="10">
        <f t="shared" si="10"/>
        <v>0</v>
      </c>
      <c r="CK8" s="2"/>
    </row>
    <row r="9" spans="1:89" ht="8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CK9" s="2"/>
    </row>
    <row r="10" spans="1:89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ht="85.5" customHeight="1" x14ac:dyDescent="0.3">
      <c r="A11" s="3" t="s">
        <v>141</v>
      </c>
      <c r="CK11" s="2"/>
    </row>
    <row r="12" spans="1:89" ht="35.4" customHeight="1" x14ac:dyDescent="0.3">
      <c r="A12" s="4" t="s">
        <v>0</v>
      </c>
      <c r="B12" s="5" t="s">
        <v>168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K12" s="2"/>
    </row>
    <row r="13" spans="1:89" ht="35.4" customHeight="1" x14ac:dyDescent="0.3">
      <c r="A13" s="7" t="s">
        <v>122</v>
      </c>
      <c r="B13" s="8">
        <f>SUM(C13:CI13)</f>
        <v>29378838.000348669</v>
      </c>
      <c r="C13" s="8">
        <f t="shared" ref="C13:BN13" si="11">F102</f>
        <v>430583</v>
      </c>
      <c r="D13" s="8">
        <f t="shared" si="11"/>
        <v>520286</v>
      </c>
      <c r="E13" s="8">
        <f t="shared" si="11"/>
        <v>548842</v>
      </c>
      <c r="F13" s="8">
        <f t="shared" si="11"/>
        <v>541667</v>
      </c>
      <c r="G13" s="8">
        <f t="shared" si="11"/>
        <v>147991.51782613507</v>
      </c>
      <c r="H13" s="8">
        <f t="shared" si="11"/>
        <v>151834.71599847733</v>
      </c>
      <c r="I13" s="8">
        <f t="shared" si="11"/>
        <v>162681.52497333853</v>
      </c>
      <c r="J13" s="8">
        <f t="shared" si="11"/>
        <v>159764.7925955395</v>
      </c>
      <c r="K13" s="8">
        <f t="shared" si="11"/>
        <v>161991.04908644673</v>
      </c>
      <c r="L13" s="8">
        <f t="shared" si="11"/>
        <v>164161.52700032297</v>
      </c>
      <c r="M13" s="8">
        <f t="shared" si="11"/>
        <v>170275.46511823457</v>
      </c>
      <c r="N13" s="8">
        <f t="shared" si="11"/>
        <v>172461.41061293561</v>
      </c>
      <c r="O13" s="8">
        <f t="shared" si="11"/>
        <v>185350.16840291579</v>
      </c>
      <c r="P13" s="8">
        <f t="shared" si="11"/>
        <v>187782.23849660467</v>
      </c>
      <c r="Q13" s="8">
        <f t="shared" si="11"/>
        <v>197094.65352752586</v>
      </c>
      <c r="R13" s="8">
        <f t="shared" si="11"/>
        <v>204435.13419347481</v>
      </c>
      <c r="S13" s="8">
        <f t="shared" si="11"/>
        <v>214543.69363944928</v>
      </c>
      <c r="T13" s="8">
        <f t="shared" si="11"/>
        <v>222534.0363858176</v>
      </c>
      <c r="U13" s="8">
        <f t="shared" si="11"/>
        <v>230821.96689214936</v>
      </c>
      <c r="V13" s="8">
        <f t="shared" si="11"/>
        <v>239418.56834694985</v>
      </c>
      <c r="W13" s="8">
        <f t="shared" si="11"/>
        <v>248335.33671466459</v>
      </c>
      <c r="X13" s="8">
        <f t="shared" si="11"/>
        <v>257584.19610887105</v>
      </c>
      <c r="Y13" s="8">
        <f t="shared" si="11"/>
        <v>267177.51473801938</v>
      </c>
      <c r="Z13" s="8">
        <f t="shared" si="11"/>
        <v>277128.12144504924</v>
      </c>
      <c r="AA13" s="8">
        <f t="shared" si="11"/>
        <v>287449.32286299649</v>
      </c>
      <c r="AB13" s="8">
        <f t="shared" si="11"/>
        <v>298154.92120953539</v>
      </c>
      <c r="AC13" s="8">
        <f t="shared" si="11"/>
        <v>280490.93202385376</v>
      </c>
      <c r="AD13" s="8">
        <f t="shared" si="11"/>
        <v>290937.37603765627</v>
      </c>
      <c r="AE13" s="8">
        <f t="shared" si="11"/>
        <v>301772.881443733</v>
      </c>
      <c r="AF13" s="8">
        <f t="shared" si="11"/>
        <v>313011.93822228763</v>
      </c>
      <c r="AG13" s="8">
        <f t="shared" si="11"/>
        <v>324669.5760100676</v>
      </c>
      <c r="AH13" s="8">
        <f t="shared" si="11"/>
        <v>328126.47691186995</v>
      </c>
      <c r="AI13" s="8">
        <f t="shared" si="11"/>
        <v>317955.77984140563</v>
      </c>
      <c r="AJ13" s="8">
        <f t="shared" si="11"/>
        <v>329797.54324178415</v>
      </c>
      <c r="AK13" s="8">
        <f t="shared" si="11"/>
        <v>342080.33451245481</v>
      </c>
      <c r="AL13" s="8">
        <f t="shared" si="11"/>
        <v>354820.57904343773</v>
      </c>
      <c r="AM13" s="8">
        <f t="shared" si="11"/>
        <v>368035.31396259367</v>
      </c>
      <c r="AN13" s="8">
        <f t="shared" si="11"/>
        <v>381742.21091883996</v>
      </c>
      <c r="AO13" s="8">
        <f t="shared" si="11"/>
        <v>395959.59971388901</v>
      </c>
      <c r="AP13" s="8">
        <f t="shared" si="11"/>
        <v>410706.49281411601</v>
      </c>
      <c r="AQ13" s="8">
        <f t="shared" si="11"/>
        <v>408002.5004608797</v>
      </c>
      <c r="AR13" s="8">
        <f t="shared" si="11"/>
        <v>423197.91247581615</v>
      </c>
      <c r="AS13" s="8">
        <f t="shared" si="11"/>
        <v>387316.98858876893</v>
      </c>
      <c r="AT13" s="8">
        <f t="shared" si="11"/>
        <v>401742.00121820776</v>
      </c>
      <c r="AU13" s="8">
        <f t="shared" si="11"/>
        <v>416704.25077628635</v>
      </c>
      <c r="AV13" s="8">
        <f t="shared" si="11"/>
        <v>432223.74580822472</v>
      </c>
      <c r="AW13" s="8">
        <f t="shared" si="11"/>
        <v>448321.24004606908</v>
      </c>
      <c r="AX13" s="8">
        <f t="shared" si="11"/>
        <v>465018.26016200456</v>
      </c>
      <c r="AY13" s="8">
        <f t="shared" si="11"/>
        <v>482337.13455529523</v>
      </c>
      <c r="AZ13" s="8">
        <f t="shared" si="11"/>
        <v>500301.02321135101</v>
      </c>
      <c r="BA13" s="8">
        <f t="shared" si="11"/>
        <v>518933.94867284509</v>
      </c>
      <c r="BB13" s="8">
        <f t="shared" si="11"/>
        <v>538260.82816430507</v>
      </c>
      <c r="BC13" s="8">
        <f t="shared" si="11"/>
        <v>558307.50691313215</v>
      </c>
      <c r="BD13" s="8">
        <f t="shared" si="11"/>
        <v>579100.79271161102</v>
      </c>
      <c r="BE13" s="8">
        <f t="shared" si="11"/>
        <v>600668.49176612438</v>
      </c>
      <c r="BF13" s="8">
        <f t="shared" si="11"/>
        <v>623039.44588151935</v>
      </c>
      <c r="BG13" s="8">
        <f t="shared" si="11"/>
        <v>646243.5710303433</v>
      </c>
      <c r="BH13" s="8">
        <f t="shared" si="11"/>
        <v>670311.89735853323</v>
      </c>
      <c r="BI13" s="8">
        <f t="shared" si="11"/>
        <v>695276.61068105197</v>
      </c>
      <c r="BJ13" s="8">
        <f t="shared" si="11"/>
        <v>721171.09552296565</v>
      </c>
      <c r="BK13" s="8">
        <f t="shared" si="11"/>
        <v>748029.97976351762</v>
      </c>
      <c r="BL13" s="8">
        <f t="shared" si="11"/>
        <v>775889.18094290129</v>
      </c>
      <c r="BM13" s="8">
        <f t="shared" si="11"/>
        <v>804785.95429365523</v>
      </c>
      <c r="BN13" s="8">
        <f t="shared" si="11"/>
        <v>834758.94256091327</v>
      </c>
      <c r="BO13" s="8">
        <f t="shared" ref="BO13:CI13" si="12">BR102</f>
        <v>865848.22767813015</v>
      </c>
      <c r="BP13" s="8">
        <f t="shared" si="12"/>
        <v>898095.38436738984</v>
      </c>
      <c r="BQ13" s="8">
        <f t="shared" si="12"/>
        <v>232885.88393399274</v>
      </c>
      <c r="BR13" s="8">
        <f t="shared" si="12"/>
        <v>241559.3527358807</v>
      </c>
      <c r="BS13" s="8">
        <f t="shared" si="12"/>
        <v>250555.85125423962</v>
      </c>
      <c r="BT13" s="8">
        <f t="shared" si="12"/>
        <v>225235.7555268314</v>
      </c>
      <c r="BU13" s="8">
        <f t="shared" si="12"/>
        <v>233624.30731722378</v>
      </c>
      <c r="BV13" s="8">
        <f t="shared" si="12"/>
        <v>149123.24771550679</v>
      </c>
      <c r="BW13" s="8">
        <f t="shared" si="12"/>
        <v>154677.10875185559</v>
      </c>
      <c r="BX13" s="8">
        <f t="shared" si="12"/>
        <v>160437.81461544364</v>
      </c>
      <c r="BY13" s="8">
        <f t="shared" si="12"/>
        <v>166413.06891683585</v>
      </c>
      <c r="BZ13" s="8">
        <f t="shared" si="12"/>
        <v>172610.86217546763</v>
      </c>
      <c r="CA13" s="8">
        <f t="shared" si="12"/>
        <v>179039.4825051146</v>
      </c>
      <c r="CB13" s="8">
        <f t="shared" si="12"/>
        <v>185707.5266973268</v>
      </c>
      <c r="CC13" s="8">
        <f t="shared" si="12"/>
        <v>192623.91171764667</v>
      </c>
      <c r="CD13" s="8">
        <f t="shared" si="12"/>
        <v>0</v>
      </c>
      <c r="CE13" s="8">
        <f t="shared" si="12"/>
        <v>0</v>
      </c>
      <c r="CF13" s="8">
        <f t="shared" si="12"/>
        <v>0</v>
      </c>
      <c r="CG13" s="8">
        <f t="shared" si="12"/>
        <v>0</v>
      </c>
      <c r="CH13" s="8">
        <f t="shared" si="12"/>
        <v>0</v>
      </c>
      <c r="CI13" s="8">
        <f t="shared" si="12"/>
        <v>0</v>
      </c>
      <c r="CK13" s="2"/>
    </row>
    <row r="14" spans="1:89" ht="35.4" customHeight="1" x14ac:dyDescent="0.3">
      <c r="A14" s="7" t="s">
        <v>145</v>
      </c>
      <c r="B14" s="8">
        <f t="shared" ref="B14:B16" si="13">SUM(C14:CI14)</f>
        <v>56994705.274748236</v>
      </c>
      <c r="C14" s="8">
        <v>0</v>
      </c>
      <c r="D14" s="8">
        <v>0</v>
      </c>
      <c r="E14" s="8">
        <v>0</v>
      </c>
      <c r="F14" s="8">
        <v>0</v>
      </c>
      <c r="G14" s="8">
        <f t="shared" ref="G14:BR14" si="14">J108</f>
        <v>152817.32819003079</v>
      </c>
      <c r="H14" s="8">
        <f t="shared" si="14"/>
        <v>163514.30953682176</v>
      </c>
      <c r="I14" s="8">
        <f t="shared" si="14"/>
        <v>140183.01620043002</v>
      </c>
      <c r="J14" s="8">
        <f t="shared" si="14"/>
        <v>140018.58227474248</v>
      </c>
      <c r="K14" s="8">
        <f t="shared" si="14"/>
        <v>148957.28651627287</v>
      </c>
      <c r="L14" s="8">
        <f t="shared" si="14"/>
        <v>117810.03702376119</v>
      </c>
      <c r="M14" s="8">
        <f t="shared" si="14"/>
        <v>108175.00136923138</v>
      </c>
      <c r="N14" s="8">
        <f t="shared" si="14"/>
        <v>103892.41603188892</v>
      </c>
      <c r="O14" s="8">
        <f t="shared" si="14"/>
        <v>105606.49129933574</v>
      </c>
      <c r="P14" s="8">
        <f t="shared" si="14"/>
        <v>109539.63912301938</v>
      </c>
      <c r="Q14" s="8">
        <f t="shared" si="14"/>
        <v>113619.27085704432</v>
      </c>
      <c r="R14" s="8">
        <f t="shared" si="14"/>
        <v>117850.84206447371</v>
      </c>
      <c r="S14" s="8">
        <f t="shared" si="14"/>
        <v>67356.741026338728</v>
      </c>
      <c r="T14" s="8">
        <f t="shared" si="14"/>
        <v>69865.337004849716</v>
      </c>
      <c r="U14" s="8">
        <f t="shared" si="14"/>
        <v>18787.834514477272</v>
      </c>
      <c r="V14" s="8">
        <f t="shared" si="14"/>
        <v>19487.557888705222</v>
      </c>
      <c r="W14" s="8">
        <f t="shared" si="14"/>
        <v>20213.341360495957</v>
      </c>
      <c r="X14" s="8">
        <f t="shared" si="14"/>
        <v>20966.155497233689</v>
      </c>
      <c r="Y14" s="8">
        <f t="shared" si="14"/>
        <v>21747.00701355972</v>
      </c>
      <c r="Z14" s="8">
        <f t="shared" si="14"/>
        <v>154676.16080653909</v>
      </c>
      <c r="AA14" s="8">
        <f t="shared" si="14"/>
        <v>350955.56861179805</v>
      </c>
      <c r="AB14" s="8">
        <f t="shared" si="14"/>
        <v>540839.15940334322</v>
      </c>
      <c r="AC14" s="8">
        <f t="shared" si="14"/>
        <v>744379.78114022734</v>
      </c>
      <c r="AD14" s="8">
        <f t="shared" si="14"/>
        <v>772103.03640762635</v>
      </c>
      <c r="AE14" s="8">
        <f t="shared" si="14"/>
        <v>603545.762887466</v>
      </c>
      <c r="AF14" s="8">
        <f t="shared" si="14"/>
        <v>421362.22453000257</v>
      </c>
      <c r="AG14" s="8">
        <f t="shared" si="14"/>
        <v>270557.98000838968</v>
      </c>
      <c r="AH14" s="8">
        <f t="shared" si="14"/>
        <v>371301.01334764226</v>
      </c>
      <c r="AI14" s="8">
        <f t="shared" si="14"/>
        <v>474694.54455195769</v>
      </c>
      <c r="AJ14" s="8">
        <f t="shared" si="14"/>
        <v>497018.83277282963</v>
      </c>
      <c r="AK14" s="8">
        <f t="shared" si="14"/>
        <v>510711.48532845371</v>
      </c>
      <c r="AL14" s="8">
        <f t="shared" si="14"/>
        <v>529732.13209301978</v>
      </c>
      <c r="AM14" s="8">
        <f t="shared" si="14"/>
        <v>549461.17295823852</v>
      </c>
      <c r="AN14" s="8">
        <f t="shared" si="14"/>
        <v>569924.99094925402</v>
      </c>
      <c r="AO14" s="8">
        <f t="shared" si="14"/>
        <v>591150.95168552455</v>
      </c>
      <c r="AP14" s="8">
        <f t="shared" si="14"/>
        <v>613167.43997600419</v>
      </c>
      <c r="AQ14" s="8">
        <f t="shared" si="14"/>
        <v>642003.93454873713</v>
      </c>
      <c r="AR14" s="8">
        <f t="shared" si="14"/>
        <v>659690.86356524285</v>
      </c>
      <c r="AS14" s="8">
        <f t="shared" si="14"/>
        <v>684260.01317349181</v>
      </c>
      <c r="AT14" s="8">
        <f t="shared" si="14"/>
        <v>703048.5021318635</v>
      </c>
      <c r="AU14" s="8">
        <f t="shared" si="14"/>
        <v>729232.43885850115</v>
      </c>
      <c r="AV14" s="8">
        <f t="shared" si="14"/>
        <v>741984.09697078564</v>
      </c>
      <c r="AW14" s="8">
        <f t="shared" si="14"/>
        <v>769618.12874575192</v>
      </c>
      <c r="AX14" s="8">
        <f t="shared" si="14"/>
        <v>798281.34661144123</v>
      </c>
      <c r="AY14" s="8">
        <f t="shared" si="14"/>
        <v>828012.08098659024</v>
      </c>
      <c r="AZ14" s="8">
        <f t="shared" si="14"/>
        <v>858850.08984615246</v>
      </c>
      <c r="BA14" s="8">
        <f t="shared" si="14"/>
        <v>890836.6118883841</v>
      </c>
      <c r="BB14" s="8">
        <f t="shared" si="14"/>
        <v>924014.42168205709</v>
      </c>
      <c r="BC14" s="8">
        <f t="shared" si="14"/>
        <v>958427.88686754345</v>
      </c>
      <c r="BD14" s="8">
        <f t="shared" si="14"/>
        <v>994123.02748826565</v>
      </c>
      <c r="BE14" s="8">
        <f t="shared" si="14"/>
        <v>1031147.5775318469</v>
      </c>
      <c r="BF14" s="8">
        <f t="shared" si="14"/>
        <v>1069551.0487632747</v>
      </c>
      <c r="BG14" s="8">
        <f t="shared" si="14"/>
        <v>1109384.7969354226</v>
      </c>
      <c r="BH14" s="8">
        <f t="shared" si="14"/>
        <v>1005467.8460377998</v>
      </c>
      <c r="BI14" s="8">
        <f t="shared" si="14"/>
        <v>1216734.0686918409</v>
      </c>
      <c r="BJ14" s="8">
        <f t="shared" si="14"/>
        <v>1250029.898906474</v>
      </c>
      <c r="BK14" s="8">
        <f t="shared" si="14"/>
        <v>1371388.2962331155</v>
      </c>
      <c r="BL14" s="8">
        <f t="shared" si="14"/>
        <v>1357806.0666500772</v>
      </c>
      <c r="BM14" s="8">
        <f t="shared" si="14"/>
        <v>1435201.6184903516</v>
      </c>
      <c r="BN14" s="8">
        <f t="shared" si="14"/>
        <v>1460828.1494815983</v>
      </c>
      <c r="BO14" s="8">
        <f t="shared" si="14"/>
        <v>1443080.3794635502</v>
      </c>
      <c r="BP14" s="8">
        <f t="shared" si="14"/>
        <v>1556698.666236809</v>
      </c>
      <c r="BQ14" s="8">
        <f t="shared" si="14"/>
        <v>1552572.5595599515</v>
      </c>
      <c r="BR14" s="8">
        <f t="shared" si="14"/>
        <v>1690915.4691511649</v>
      </c>
      <c r="BS14" s="8">
        <f t="shared" ref="BS14:CI14" si="15">BV108</f>
        <v>1670372.3416949308</v>
      </c>
      <c r="BT14" s="8">
        <f t="shared" si="15"/>
        <v>1732582.7348217801</v>
      </c>
      <c r="BU14" s="8">
        <f t="shared" si="15"/>
        <v>1797110.0562863369</v>
      </c>
      <c r="BV14" s="8">
        <f t="shared" si="15"/>
        <v>1286188.0115462462</v>
      </c>
      <c r="BW14" s="8">
        <f t="shared" si="15"/>
        <v>1334090.0629847543</v>
      </c>
      <c r="BX14" s="8">
        <f t="shared" si="15"/>
        <v>1383776.1510582014</v>
      </c>
      <c r="BY14" s="8">
        <f t="shared" si="15"/>
        <v>1435312.7194077088</v>
      </c>
      <c r="BZ14" s="8">
        <f t="shared" si="15"/>
        <v>1488768.686263408</v>
      </c>
      <c r="CA14" s="8">
        <f t="shared" si="15"/>
        <v>1544215.5366066135</v>
      </c>
      <c r="CB14" s="8">
        <f t="shared" si="15"/>
        <v>1601727.4177644434</v>
      </c>
      <c r="CC14" s="8">
        <f t="shared" si="15"/>
        <v>1661381.2385647024</v>
      </c>
      <c r="CD14" s="8">
        <f t="shared" si="15"/>
        <v>0</v>
      </c>
      <c r="CE14" s="8">
        <f t="shared" si="15"/>
        <v>0</v>
      </c>
      <c r="CF14" s="8">
        <f t="shared" si="15"/>
        <v>0</v>
      </c>
      <c r="CG14" s="8">
        <f t="shared" si="15"/>
        <v>0</v>
      </c>
      <c r="CH14" s="8">
        <f t="shared" si="15"/>
        <v>0</v>
      </c>
      <c r="CI14" s="8">
        <f t="shared" si="15"/>
        <v>0</v>
      </c>
      <c r="CK14" s="2"/>
    </row>
    <row r="15" spans="1:89" ht="35.4" customHeight="1" x14ac:dyDescent="0.3">
      <c r="A15" s="7" t="s">
        <v>130</v>
      </c>
      <c r="B15" s="8">
        <f t="shared" si="13"/>
        <v>8946591.8799726944</v>
      </c>
      <c r="C15" s="8">
        <f t="shared" ref="C15:BN15" si="16">F114</f>
        <v>362418</v>
      </c>
      <c r="D15" s="8">
        <f t="shared" si="16"/>
        <v>376362</v>
      </c>
      <c r="E15" s="8">
        <f t="shared" si="16"/>
        <v>341195</v>
      </c>
      <c r="F15" s="8">
        <f t="shared" si="16"/>
        <v>325815</v>
      </c>
      <c r="G15" s="8">
        <f t="shared" si="16"/>
        <v>299973</v>
      </c>
      <c r="H15" s="8">
        <f t="shared" si="16"/>
        <v>88431.2082188934</v>
      </c>
      <c r="I15" s="8">
        <f t="shared" si="16"/>
        <v>91724.689612627059</v>
      </c>
      <c r="J15" s="8">
        <f t="shared" si="16"/>
        <v>95140.831545658366</v>
      </c>
      <c r="K15" s="8">
        <f t="shared" si="16"/>
        <v>98684.202317030766</v>
      </c>
      <c r="L15" s="8">
        <f t="shared" si="16"/>
        <v>102359.54036490727</v>
      </c>
      <c r="M15" s="8">
        <f t="shared" si="16"/>
        <v>106171.76060313449</v>
      </c>
      <c r="N15" s="8">
        <f t="shared" si="16"/>
        <v>110125.96099380225</v>
      </c>
      <c r="O15" s="8">
        <f t="shared" si="16"/>
        <v>114227.42936458762</v>
      </c>
      <c r="P15" s="8">
        <f t="shared" si="16"/>
        <v>118481.65048000056</v>
      </c>
      <c r="Q15" s="8">
        <f t="shared" si="16"/>
        <v>122894.31337598672</v>
      </c>
      <c r="R15" s="8">
        <f t="shared" si="16"/>
        <v>127471.31896769605</v>
      </c>
      <c r="S15" s="8">
        <f t="shared" si="16"/>
        <v>132218.78794059085</v>
      </c>
      <c r="T15" s="8">
        <f t="shared" si="16"/>
        <v>137143.06893544574</v>
      </c>
      <c r="U15" s="8">
        <f t="shared" si="16"/>
        <v>142250.74703818507</v>
      </c>
      <c r="V15" s="8">
        <f t="shared" si="16"/>
        <v>147548.65258591095</v>
      </c>
      <c r="W15" s="8">
        <f t="shared" si="16"/>
        <v>153043.87030089795</v>
      </c>
      <c r="X15" s="8">
        <f t="shared" si="16"/>
        <v>158743.74876476938</v>
      </c>
      <c r="Y15" s="8">
        <f t="shared" si="16"/>
        <v>164655.91024552358</v>
      </c>
      <c r="Z15" s="8">
        <f t="shared" si="16"/>
        <v>170788.26089055359</v>
      </c>
      <c r="AA15" s="8">
        <f t="shared" si="16"/>
        <v>177149.0012992885</v>
      </c>
      <c r="AB15" s="8">
        <f t="shared" si="16"/>
        <v>183746.63748959737</v>
      </c>
      <c r="AC15" s="8">
        <f t="shared" si="16"/>
        <v>190589.99227261861</v>
      </c>
      <c r="AD15" s="8">
        <f t="shared" si="16"/>
        <v>197688.21705122798</v>
      </c>
      <c r="AE15" s="8">
        <f t="shared" si="16"/>
        <v>205050.80405792114</v>
      </c>
      <c r="AF15" s="8">
        <f t="shared" si="16"/>
        <v>212687.59904847748</v>
      </c>
      <c r="AG15" s="8">
        <f t="shared" si="16"/>
        <v>220608.81446837928</v>
      </c>
      <c r="AH15" s="8">
        <f t="shared" si="16"/>
        <v>228825.04310959351</v>
      </c>
      <c r="AI15" s="8">
        <f t="shared" si="16"/>
        <v>237347.27227597884</v>
      </c>
      <c r="AJ15" s="8">
        <f t="shared" si="16"/>
        <v>246186.89847626138</v>
      </c>
      <c r="AK15" s="8">
        <f t="shared" si="16"/>
        <v>255355.74266422685</v>
      </c>
      <c r="AL15" s="8">
        <f t="shared" si="16"/>
        <v>464764.98381746066</v>
      </c>
      <c r="AM15" s="8">
        <f t="shared" si="16"/>
        <v>482074.42533128464</v>
      </c>
      <c r="AN15" s="8">
        <f t="shared" si="16"/>
        <v>500028.52979510027</v>
      </c>
      <c r="AO15" s="8">
        <f t="shared" si="16"/>
        <v>518651.30666748842</v>
      </c>
      <c r="AP15" s="8">
        <f t="shared" si="16"/>
        <v>537967.65960158862</v>
      </c>
      <c r="AQ15" s="8">
        <f t="shared" si="16"/>
        <v>0</v>
      </c>
      <c r="AR15" s="8">
        <f t="shared" si="16"/>
        <v>0</v>
      </c>
      <c r="AS15" s="8">
        <f t="shared" si="16"/>
        <v>0</v>
      </c>
      <c r="AT15" s="8">
        <f t="shared" si="16"/>
        <v>0</v>
      </c>
      <c r="AU15" s="8">
        <f t="shared" si="16"/>
        <v>0</v>
      </c>
      <c r="AV15" s="8">
        <f t="shared" si="16"/>
        <v>0</v>
      </c>
      <c r="AW15" s="8">
        <f t="shared" si="16"/>
        <v>0</v>
      </c>
      <c r="AX15" s="8">
        <f t="shared" si="16"/>
        <v>0</v>
      </c>
      <c r="AY15" s="8">
        <f t="shared" si="16"/>
        <v>0</v>
      </c>
      <c r="AZ15" s="8">
        <f t="shared" si="16"/>
        <v>0</v>
      </c>
      <c r="BA15" s="8">
        <f t="shared" si="16"/>
        <v>0</v>
      </c>
      <c r="BB15" s="8">
        <f t="shared" si="16"/>
        <v>0</v>
      </c>
      <c r="BC15" s="8">
        <f t="shared" si="16"/>
        <v>0</v>
      </c>
      <c r="BD15" s="8">
        <f t="shared" si="16"/>
        <v>0</v>
      </c>
      <c r="BE15" s="8">
        <f t="shared" si="16"/>
        <v>0</v>
      </c>
      <c r="BF15" s="8">
        <f t="shared" si="16"/>
        <v>0</v>
      </c>
      <c r="BG15" s="8">
        <f t="shared" si="16"/>
        <v>0</v>
      </c>
      <c r="BH15" s="8">
        <f t="shared" si="16"/>
        <v>0</v>
      </c>
      <c r="BI15" s="8">
        <f t="shared" si="16"/>
        <v>0</v>
      </c>
      <c r="BJ15" s="8">
        <f t="shared" si="16"/>
        <v>0</v>
      </c>
      <c r="BK15" s="8">
        <f t="shared" si="16"/>
        <v>0</v>
      </c>
      <c r="BL15" s="8">
        <f t="shared" si="16"/>
        <v>0</v>
      </c>
      <c r="BM15" s="8">
        <f t="shared" si="16"/>
        <v>0</v>
      </c>
      <c r="BN15" s="8">
        <f t="shared" si="16"/>
        <v>0</v>
      </c>
      <c r="BO15" s="8">
        <f t="shared" ref="BO15:CI15" si="17">BR114</f>
        <v>0</v>
      </c>
      <c r="BP15" s="8">
        <f t="shared" si="17"/>
        <v>0</v>
      </c>
      <c r="BQ15" s="8">
        <f t="shared" si="17"/>
        <v>0</v>
      </c>
      <c r="BR15" s="8">
        <f t="shared" si="17"/>
        <v>0</v>
      </c>
      <c r="BS15" s="8">
        <f t="shared" si="17"/>
        <v>0</v>
      </c>
      <c r="BT15" s="8">
        <f t="shared" si="17"/>
        <v>0</v>
      </c>
      <c r="BU15" s="8">
        <f t="shared" si="17"/>
        <v>0</v>
      </c>
      <c r="BV15" s="8">
        <f t="shared" si="17"/>
        <v>0</v>
      </c>
      <c r="BW15" s="8">
        <f t="shared" si="17"/>
        <v>0</v>
      </c>
      <c r="BX15" s="8">
        <f t="shared" si="17"/>
        <v>0</v>
      </c>
      <c r="BY15" s="8">
        <f t="shared" si="17"/>
        <v>0</v>
      </c>
      <c r="BZ15" s="8">
        <f t="shared" si="17"/>
        <v>0</v>
      </c>
      <c r="CA15" s="8">
        <f t="shared" si="17"/>
        <v>0</v>
      </c>
      <c r="CB15" s="8">
        <f t="shared" si="17"/>
        <v>0</v>
      </c>
      <c r="CC15" s="8">
        <f t="shared" si="17"/>
        <v>0</v>
      </c>
      <c r="CD15" s="8">
        <f t="shared" si="17"/>
        <v>0</v>
      </c>
      <c r="CE15" s="8">
        <f t="shared" si="17"/>
        <v>0</v>
      </c>
      <c r="CF15" s="8">
        <f t="shared" si="17"/>
        <v>0</v>
      </c>
      <c r="CG15" s="8">
        <f t="shared" si="17"/>
        <v>0</v>
      </c>
      <c r="CH15" s="8">
        <f t="shared" si="17"/>
        <v>0</v>
      </c>
      <c r="CI15" s="8">
        <f t="shared" si="17"/>
        <v>0</v>
      </c>
      <c r="CK15" s="2"/>
    </row>
    <row r="16" spans="1:89" ht="40.5" customHeight="1" x14ac:dyDescent="0.3">
      <c r="A16" s="7" t="s">
        <v>148</v>
      </c>
      <c r="B16" s="8">
        <f t="shared" si="13"/>
        <v>83644243.590743452</v>
      </c>
      <c r="C16" s="8">
        <f t="shared" ref="C16:BN16" si="18">F120</f>
        <v>103156</v>
      </c>
      <c r="D16" s="8">
        <f t="shared" si="18"/>
        <v>112597</v>
      </c>
      <c r="E16" s="8">
        <f t="shared" si="18"/>
        <v>117773</v>
      </c>
      <c r="F16" s="8">
        <f t="shared" si="18"/>
        <v>131748</v>
      </c>
      <c r="G16" s="8">
        <f t="shared" si="18"/>
        <v>286331.41492447874</v>
      </c>
      <c r="H16" s="8">
        <f t="shared" si="18"/>
        <v>296995.37854647217</v>
      </c>
      <c r="I16" s="8">
        <f t="shared" si="18"/>
        <v>308056.50473674748</v>
      </c>
      <c r="J16" s="8">
        <f t="shared" si="18"/>
        <v>319529.58519107901</v>
      </c>
      <c r="K16" s="8">
        <f t="shared" si="18"/>
        <v>331429.96249870717</v>
      </c>
      <c r="L16" s="8">
        <f t="shared" si="18"/>
        <v>438407.84269498015</v>
      </c>
      <c r="M16" s="8">
        <f t="shared" si="18"/>
        <v>148239.81669116893</v>
      </c>
      <c r="N16" s="8">
        <f t="shared" si="18"/>
        <v>139215.83748273115</v>
      </c>
      <c r="O16" s="8">
        <f t="shared" si="18"/>
        <v>140090.24356034331</v>
      </c>
      <c r="P16" s="8">
        <f t="shared" si="18"/>
        <v>297321.87761962408</v>
      </c>
      <c r="Q16" s="8">
        <f t="shared" si="18"/>
        <v>62606.537002861151</v>
      </c>
      <c r="R16" s="8">
        <f t="shared" si="18"/>
        <v>64938.219096750821</v>
      </c>
      <c r="S16" s="8">
        <f t="shared" si="18"/>
        <v>67356.741026338728</v>
      </c>
      <c r="T16" s="8">
        <f t="shared" si="18"/>
        <v>69865.337004849716</v>
      </c>
      <c r="U16" s="8">
        <f t="shared" si="18"/>
        <v>72467.361698698049</v>
      </c>
      <c r="V16" s="8">
        <f t="shared" si="18"/>
        <v>75166.294713577285</v>
      </c>
      <c r="W16" s="8">
        <f t="shared" si="18"/>
        <v>77965.745247627259</v>
      </c>
      <c r="X16" s="8">
        <f t="shared" si="18"/>
        <v>80869.456917901378</v>
      </c>
      <c r="Y16" s="8">
        <f t="shared" si="18"/>
        <v>83881.312766587478</v>
      </c>
      <c r="Z16" s="8">
        <f t="shared" si="18"/>
        <v>87005.340453678247</v>
      </c>
      <c r="AA16" s="8">
        <f t="shared" si="18"/>
        <v>233970.37907453201</v>
      </c>
      <c r="AB16" s="8">
        <f t="shared" si="18"/>
        <v>242684.23819380786</v>
      </c>
      <c r="AC16" s="8">
        <f t="shared" si="18"/>
        <v>284086.9696139032</v>
      </c>
      <c r="AD16" s="8">
        <f t="shared" si="18"/>
        <v>1022010.7824912542</v>
      </c>
      <c r="AE16" s="8">
        <f t="shared" si="18"/>
        <v>1060073.9681484979</v>
      </c>
      <c r="AF16" s="8">
        <f t="shared" si="18"/>
        <v>1099554.7573449591</v>
      </c>
      <c r="AG16" s="8">
        <f t="shared" si="18"/>
        <v>869947.96648851444</v>
      </c>
      <c r="AH16" s="8">
        <f t="shared" si="18"/>
        <v>328126.47691186995</v>
      </c>
      <c r="AI16" s="8">
        <f t="shared" si="18"/>
        <v>340347.03194291308</v>
      </c>
      <c r="AJ16" s="8">
        <f t="shared" si="18"/>
        <v>353022.72234331828</v>
      </c>
      <c r="AK16" s="8">
        <f t="shared" si="18"/>
        <v>366170.4989147404</v>
      </c>
      <c r="AL16" s="8">
        <f t="shared" si="18"/>
        <v>379807.94376480661</v>
      </c>
      <c r="AM16" s="8">
        <f t="shared" si="18"/>
        <v>393953.29381911439</v>
      </c>
      <c r="AN16" s="8">
        <f t="shared" si="18"/>
        <v>408625.46520889911</v>
      </c>
      <c r="AO16" s="8">
        <f t="shared" si="18"/>
        <v>423844.07856697979</v>
      </c>
      <c r="AP16" s="8">
        <f t="shared" si="18"/>
        <v>439629.48526581435</v>
      </c>
      <c r="AQ16" s="8">
        <f t="shared" si="18"/>
        <v>456002.79463274794</v>
      </c>
      <c r="AR16" s="8">
        <f t="shared" si="18"/>
        <v>472985.90217885334</v>
      </c>
      <c r="AS16" s="8">
        <f t="shared" si="18"/>
        <v>490601.51887910737</v>
      </c>
      <c r="AT16" s="8">
        <f t="shared" si="18"/>
        <v>508873.20154306322</v>
      </c>
      <c r="AU16" s="8">
        <f t="shared" si="18"/>
        <v>527825.38431662938</v>
      </c>
      <c r="AV16" s="8">
        <f t="shared" si="18"/>
        <v>547483.41135708464</v>
      </c>
      <c r="AW16" s="8">
        <f t="shared" si="18"/>
        <v>567873.57072502084</v>
      </c>
      <c r="AX16" s="8">
        <f t="shared" si="18"/>
        <v>589023.1295385391</v>
      </c>
      <c r="AY16" s="8">
        <f t="shared" si="18"/>
        <v>610960.3704367074</v>
      </c>
      <c r="AZ16" s="8">
        <f t="shared" si="18"/>
        <v>633714.62940104457</v>
      </c>
      <c r="BA16" s="8">
        <f t="shared" si="18"/>
        <v>657316.33498560369</v>
      </c>
      <c r="BB16" s="8">
        <f t="shared" si="18"/>
        <v>681797.04900811973</v>
      </c>
      <c r="BC16" s="8">
        <f t="shared" si="18"/>
        <v>707189.50875663408</v>
      </c>
      <c r="BD16" s="8">
        <f t="shared" si="18"/>
        <v>733527.67076804058</v>
      </c>
      <c r="BE16" s="8">
        <f t="shared" si="18"/>
        <v>760846.75623709091</v>
      </c>
      <c r="BF16" s="8">
        <f t="shared" si="18"/>
        <v>789183.29811659118</v>
      </c>
      <c r="BG16" s="8">
        <f t="shared" si="18"/>
        <v>818575.18997176818</v>
      </c>
      <c r="BH16" s="8">
        <f t="shared" si="18"/>
        <v>849061.73665414215</v>
      </c>
      <c r="BI16" s="8">
        <f t="shared" si="18"/>
        <v>880683.70686266571</v>
      </c>
      <c r="BJ16" s="8">
        <f t="shared" si="18"/>
        <v>913483.38766242319</v>
      </c>
      <c r="BK16" s="8">
        <f t="shared" si="18"/>
        <v>947504.64103378903</v>
      </c>
      <c r="BL16" s="8">
        <f t="shared" si="18"/>
        <v>982792.96252767486</v>
      </c>
      <c r="BM16" s="8">
        <f t="shared" si="18"/>
        <v>1019395.5421052965</v>
      </c>
      <c r="BN16" s="8">
        <f t="shared" si="18"/>
        <v>1057361.3272438236</v>
      </c>
      <c r="BO16" s="8">
        <f t="shared" ref="BO16:CI16" si="19">BR120</f>
        <v>1096741.0883922982</v>
      </c>
      <c r="BP16" s="8">
        <f t="shared" si="19"/>
        <v>1137587.4868653603</v>
      </c>
      <c r="BQ16" s="8">
        <f t="shared" si="19"/>
        <v>1179955.1452655632</v>
      </c>
      <c r="BR16" s="8">
        <f t="shared" si="19"/>
        <v>1223900.720528462</v>
      </c>
      <c r="BS16" s="8">
        <f t="shared" si="19"/>
        <v>1269482.9796881475</v>
      </c>
      <c r="BT16" s="8">
        <f t="shared" si="19"/>
        <v>1316762.878464553</v>
      </c>
      <c r="BU16" s="8">
        <f t="shared" si="19"/>
        <v>1365803.6427776159</v>
      </c>
      <c r="BV16" s="8">
        <f t="shared" si="19"/>
        <v>2796060.8946657525</v>
      </c>
      <c r="BW16" s="8">
        <f t="shared" si="19"/>
        <v>2900195.7890972923</v>
      </c>
      <c r="BX16" s="8">
        <f t="shared" si="19"/>
        <v>3008209.0240395674</v>
      </c>
      <c r="BY16" s="8">
        <f t="shared" si="19"/>
        <v>3120245.0421906719</v>
      </c>
      <c r="BZ16" s="8">
        <f t="shared" si="19"/>
        <v>3236453.6657900177</v>
      </c>
      <c r="CA16" s="8">
        <f t="shared" si="19"/>
        <v>3356990.2969708992</v>
      </c>
      <c r="CB16" s="8">
        <f t="shared" si="19"/>
        <v>3482016.125574877</v>
      </c>
      <c r="CC16" s="8">
        <f t="shared" si="19"/>
        <v>3611698.3447058746</v>
      </c>
      <c r="CD16" s="8">
        <f t="shared" si="19"/>
        <v>3746210.3743122527</v>
      </c>
      <c r="CE16" s="8">
        <f t="shared" si="19"/>
        <v>3885732.0930958414</v>
      </c>
      <c r="CF16" s="8">
        <f t="shared" si="19"/>
        <v>4030450.0790580716</v>
      </c>
      <c r="CG16" s="8">
        <f t="shared" si="19"/>
        <v>4180557.8590048579</v>
      </c>
      <c r="CH16" s="8">
        <f t="shared" si="19"/>
        <v>4336256.1673439033</v>
      </c>
      <c r="CI16" s="8">
        <f t="shared" si="19"/>
        <v>0</v>
      </c>
      <c r="CK16" s="2"/>
    </row>
    <row r="17" spans="1:90" ht="35.4" customHeight="1" x14ac:dyDescent="0.3">
      <c r="A17" s="9" t="s">
        <v>5</v>
      </c>
      <c r="B17" s="8">
        <f>SUM(C17:CI17)</f>
        <v>178964378.7458131</v>
      </c>
      <c r="C17" s="10">
        <f>SUM(C13:C16)</f>
        <v>896157</v>
      </c>
      <c r="D17" s="10">
        <f t="shared" ref="D17:BO17" si="20">SUM(D13:D16)</f>
        <v>1009245</v>
      </c>
      <c r="E17" s="10">
        <f t="shared" si="20"/>
        <v>1007810</v>
      </c>
      <c r="F17" s="10">
        <f t="shared" si="20"/>
        <v>999230</v>
      </c>
      <c r="G17" s="10">
        <f>SUM(G13:G16)</f>
        <v>887113.26094064454</v>
      </c>
      <c r="H17" s="10">
        <f t="shared" si="20"/>
        <v>700775.61230066465</v>
      </c>
      <c r="I17" s="10">
        <f t="shared" si="20"/>
        <v>702645.73552314308</v>
      </c>
      <c r="J17" s="10">
        <f t="shared" si="20"/>
        <v>714453.79160701938</v>
      </c>
      <c r="K17" s="10">
        <f t="shared" si="20"/>
        <v>741062.50041845744</v>
      </c>
      <c r="L17" s="10">
        <f t="shared" si="20"/>
        <v>822738.94708397146</v>
      </c>
      <c r="M17" s="10">
        <f t="shared" si="20"/>
        <v>532862.04378176935</v>
      </c>
      <c r="N17" s="10">
        <f t="shared" si="20"/>
        <v>525695.62512135785</v>
      </c>
      <c r="O17" s="10">
        <f t="shared" si="20"/>
        <v>545274.33262718248</v>
      </c>
      <c r="P17" s="10">
        <f t="shared" si="20"/>
        <v>713125.40571924858</v>
      </c>
      <c r="Q17" s="10">
        <f t="shared" si="20"/>
        <v>496214.77476341807</v>
      </c>
      <c r="R17" s="10">
        <f t="shared" si="20"/>
        <v>514695.51432239538</v>
      </c>
      <c r="S17" s="10">
        <f t="shared" si="20"/>
        <v>481475.96363271755</v>
      </c>
      <c r="T17" s="10">
        <f t="shared" si="20"/>
        <v>499407.7793309628</v>
      </c>
      <c r="U17" s="10">
        <f t="shared" si="20"/>
        <v>464327.91014350974</v>
      </c>
      <c r="V17" s="10">
        <f t="shared" si="20"/>
        <v>481621.07353514328</v>
      </c>
      <c r="W17" s="10">
        <f t="shared" si="20"/>
        <v>499558.29362368572</v>
      </c>
      <c r="X17" s="10">
        <f t="shared" si="20"/>
        <v>518163.55728877557</v>
      </c>
      <c r="Y17" s="10">
        <f t="shared" si="20"/>
        <v>537461.74476369016</v>
      </c>
      <c r="Z17" s="10">
        <f t="shared" si="20"/>
        <v>689597.88359582017</v>
      </c>
      <c r="AA17" s="10">
        <f t="shared" si="20"/>
        <v>1049524.271848615</v>
      </c>
      <c r="AB17" s="10">
        <f t="shared" si="20"/>
        <v>1265424.9562962838</v>
      </c>
      <c r="AC17" s="10">
        <f t="shared" si="20"/>
        <v>1499547.675050603</v>
      </c>
      <c r="AD17" s="10">
        <f t="shared" si="20"/>
        <v>2282739.4119877648</v>
      </c>
      <c r="AE17" s="10">
        <f t="shared" si="20"/>
        <v>2170443.4165376183</v>
      </c>
      <c r="AF17" s="10">
        <f t="shared" si="20"/>
        <v>2046616.5191457267</v>
      </c>
      <c r="AG17" s="10">
        <f t="shared" si="20"/>
        <v>1685784.336975351</v>
      </c>
      <c r="AH17" s="10">
        <f t="shared" si="20"/>
        <v>1256379.0102809756</v>
      </c>
      <c r="AI17" s="10">
        <f t="shared" si="20"/>
        <v>1370344.6286122552</v>
      </c>
      <c r="AJ17" s="10">
        <f t="shared" si="20"/>
        <v>1426025.9968341934</v>
      </c>
      <c r="AK17" s="10">
        <f t="shared" si="20"/>
        <v>1474318.0614198758</v>
      </c>
      <c r="AL17" s="10">
        <f t="shared" si="20"/>
        <v>1729125.6387187247</v>
      </c>
      <c r="AM17" s="10">
        <f t="shared" si="20"/>
        <v>1793524.2060712313</v>
      </c>
      <c r="AN17" s="10">
        <f t="shared" si="20"/>
        <v>1860321.1968720932</v>
      </c>
      <c r="AO17" s="10">
        <f t="shared" si="20"/>
        <v>1929605.9366338819</v>
      </c>
      <c r="AP17" s="10">
        <f t="shared" si="20"/>
        <v>2001471.0776575231</v>
      </c>
      <c r="AQ17" s="10">
        <f t="shared" si="20"/>
        <v>1506009.2296423649</v>
      </c>
      <c r="AR17" s="10">
        <f t="shared" si="20"/>
        <v>1555874.6782199123</v>
      </c>
      <c r="AS17" s="10">
        <f t="shared" si="20"/>
        <v>1562178.5206413681</v>
      </c>
      <c r="AT17" s="10">
        <f t="shared" si="20"/>
        <v>1613663.7048931343</v>
      </c>
      <c r="AU17" s="10">
        <f t="shared" si="20"/>
        <v>1673762.0739514166</v>
      </c>
      <c r="AV17" s="10">
        <f t="shared" si="20"/>
        <v>1721691.2541360948</v>
      </c>
      <c r="AW17" s="10">
        <f t="shared" si="20"/>
        <v>1785812.9395168419</v>
      </c>
      <c r="AX17" s="10">
        <f t="shared" si="20"/>
        <v>1852322.7363119849</v>
      </c>
      <c r="AY17" s="10">
        <f t="shared" si="20"/>
        <v>1921309.5859785927</v>
      </c>
      <c r="AZ17" s="10">
        <f t="shared" si="20"/>
        <v>1992865.7424585479</v>
      </c>
      <c r="BA17" s="10">
        <f t="shared" si="20"/>
        <v>2067086.8955468331</v>
      </c>
      <c r="BB17" s="10">
        <f t="shared" si="20"/>
        <v>2144072.2988544819</v>
      </c>
      <c r="BC17" s="10">
        <f t="shared" si="20"/>
        <v>2223924.9025373096</v>
      </c>
      <c r="BD17" s="10">
        <f t="shared" si="20"/>
        <v>2306751.4909679173</v>
      </c>
      <c r="BE17" s="10">
        <f t="shared" si="20"/>
        <v>2392662.8255350622</v>
      </c>
      <c r="BF17" s="10">
        <f t="shared" si="20"/>
        <v>2481773.7927613854</v>
      </c>
      <c r="BG17" s="10">
        <f t="shared" si="20"/>
        <v>2574203.5579375341</v>
      </c>
      <c r="BH17" s="10">
        <f t="shared" si="20"/>
        <v>2524841.4800504753</v>
      </c>
      <c r="BI17" s="10">
        <f t="shared" si="20"/>
        <v>2792694.3862355584</v>
      </c>
      <c r="BJ17" s="10">
        <f t="shared" si="20"/>
        <v>2884684.3820918631</v>
      </c>
      <c r="BK17" s="10">
        <f t="shared" si="20"/>
        <v>3066922.917030422</v>
      </c>
      <c r="BL17" s="10">
        <f t="shared" si="20"/>
        <v>3116488.2101206537</v>
      </c>
      <c r="BM17" s="10">
        <f t="shared" si="20"/>
        <v>3259383.1148893032</v>
      </c>
      <c r="BN17" s="8">
        <f t="shared" si="20"/>
        <v>3352948.4192863349</v>
      </c>
      <c r="BO17" s="8">
        <f t="shared" si="20"/>
        <v>3405669.6955339783</v>
      </c>
      <c r="BP17" s="8">
        <f t="shared" ref="BP17:CI17" si="21">SUM(BP13:BP16)</f>
        <v>3592381.5374695593</v>
      </c>
      <c r="BQ17" s="8">
        <f t="shared" si="21"/>
        <v>2965413.5887595075</v>
      </c>
      <c r="BR17" s="8">
        <f t="shared" si="21"/>
        <v>3156375.5424155076</v>
      </c>
      <c r="BS17" s="8">
        <f t="shared" si="21"/>
        <v>3190411.1726373183</v>
      </c>
      <c r="BT17" s="8">
        <f t="shared" si="21"/>
        <v>3274581.3688131645</v>
      </c>
      <c r="BU17" s="8">
        <f t="shared" si="21"/>
        <v>3396538.0063811764</v>
      </c>
      <c r="BV17" s="8">
        <f t="shared" si="21"/>
        <v>4231372.153927505</v>
      </c>
      <c r="BW17" s="8">
        <f t="shared" si="21"/>
        <v>4388962.9608339025</v>
      </c>
      <c r="BX17" s="8">
        <f t="shared" si="21"/>
        <v>4552422.9897132125</v>
      </c>
      <c r="BY17" s="8">
        <f t="shared" si="21"/>
        <v>4721970.830515217</v>
      </c>
      <c r="BZ17" s="8">
        <f t="shared" si="21"/>
        <v>4897833.2142288936</v>
      </c>
      <c r="CA17" s="8">
        <f t="shared" si="21"/>
        <v>5080245.3160826275</v>
      </c>
      <c r="CB17" s="8">
        <f t="shared" si="21"/>
        <v>5269451.0700366478</v>
      </c>
      <c r="CC17" s="8">
        <f t="shared" si="21"/>
        <v>5465703.4949882235</v>
      </c>
      <c r="CD17" s="8">
        <f t="shared" si="21"/>
        <v>3746210.3743122527</v>
      </c>
      <c r="CE17" s="8">
        <f t="shared" si="21"/>
        <v>3885732.0930958414</v>
      </c>
      <c r="CF17" s="8">
        <f t="shared" si="21"/>
        <v>4030450.0790580716</v>
      </c>
      <c r="CG17" s="8">
        <f t="shared" si="21"/>
        <v>4180557.8590048579</v>
      </c>
      <c r="CH17" s="8">
        <f t="shared" si="21"/>
        <v>4336256.1673439033</v>
      </c>
      <c r="CI17" s="8">
        <f t="shared" si="21"/>
        <v>0</v>
      </c>
      <c r="CK17" s="2"/>
    </row>
    <row r="18" spans="1:90" ht="101.25" customHeight="1" x14ac:dyDescent="0.3">
      <c r="A18" s="91" t="s">
        <v>146</v>
      </c>
      <c r="B18" s="91"/>
      <c r="C18" s="91"/>
      <c r="D18" s="91"/>
      <c r="E18" s="91"/>
      <c r="F18" s="91"/>
      <c r="G18" s="91"/>
      <c r="H18" s="91"/>
      <c r="I18" s="91"/>
      <c r="J18" s="11"/>
      <c r="CK18" s="2"/>
    </row>
    <row r="19" spans="1:90" ht="35.4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90" ht="68.25" customHeight="1" x14ac:dyDescent="0.3">
      <c r="A20" s="3" t="s">
        <v>2</v>
      </c>
      <c r="CK20" s="2"/>
    </row>
    <row r="21" spans="1:90" ht="35.4" customHeight="1" x14ac:dyDescent="0.3">
      <c r="A21" s="4" t="s">
        <v>0</v>
      </c>
      <c r="B21" s="5" t="s">
        <v>168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71590</v>
      </c>
      <c r="BY21" s="6">
        <v>71591</v>
      </c>
      <c r="BZ21" s="6">
        <v>71592</v>
      </c>
      <c r="CA21" s="6">
        <v>71593</v>
      </c>
      <c r="CB21" s="6">
        <v>71594</v>
      </c>
      <c r="CC21" s="6">
        <v>71595</v>
      </c>
      <c r="CD21" s="6">
        <v>71596</v>
      </c>
      <c r="CE21" s="6">
        <v>71597</v>
      </c>
      <c r="CF21" s="6">
        <v>71598</v>
      </c>
      <c r="CG21" s="6">
        <v>71599</v>
      </c>
      <c r="CH21" s="6">
        <v>71600</v>
      </c>
      <c r="CI21" s="6">
        <v>71601</v>
      </c>
      <c r="CK21" s="2"/>
    </row>
    <row r="22" spans="1:90" ht="35.4" customHeight="1" x14ac:dyDescent="0.3">
      <c r="A22" s="7" t="s">
        <v>122</v>
      </c>
      <c r="B22" s="8">
        <f>SUM(C22:CI22)</f>
        <v>-2061092.9495841679</v>
      </c>
      <c r="C22" s="8">
        <f>C4-C13</f>
        <v>-302729.07763127697</v>
      </c>
      <c r="D22" s="8">
        <f t="shared" ref="D22:BO26" si="22">D4-D13</f>
        <v>-387670.35919591482</v>
      </c>
      <c r="E22" s="8">
        <f t="shared" si="22"/>
        <v>-412782.45784366952</v>
      </c>
      <c r="F22" s="8">
        <f t="shared" si="22"/>
        <v>-400540.13399321854</v>
      </c>
      <c r="G22" s="8">
        <f t="shared" si="22"/>
        <v>0</v>
      </c>
      <c r="H22" s="8">
        <f t="shared" si="22"/>
        <v>0</v>
      </c>
      <c r="I22" s="8">
        <f t="shared" si="22"/>
        <v>0</v>
      </c>
      <c r="J22" s="8">
        <f t="shared" si="22"/>
        <v>0</v>
      </c>
      <c r="K22" s="8">
        <f t="shared" si="22"/>
        <v>0</v>
      </c>
      <c r="L22" s="8">
        <f t="shared" si="22"/>
        <v>0</v>
      </c>
      <c r="M22" s="8">
        <f t="shared" si="22"/>
        <v>0</v>
      </c>
      <c r="N22" s="8">
        <f t="shared" si="22"/>
        <v>0</v>
      </c>
      <c r="O22" s="8">
        <f t="shared" si="22"/>
        <v>0</v>
      </c>
      <c r="P22" s="8">
        <f t="shared" si="22"/>
        <v>0</v>
      </c>
      <c r="Q22" s="8">
        <f t="shared" si="22"/>
        <v>0</v>
      </c>
      <c r="R22" s="8">
        <f t="shared" si="22"/>
        <v>0</v>
      </c>
      <c r="S22" s="8">
        <f t="shared" si="22"/>
        <v>0</v>
      </c>
      <c r="T22" s="8">
        <f t="shared" si="22"/>
        <v>0</v>
      </c>
      <c r="U22" s="8">
        <f t="shared" si="22"/>
        <v>0</v>
      </c>
      <c r="V22" s="8">
        <f t="shared" si="22"/>
        <v>0</v>
      </c>
      <c r="W22" s="8">
        <f t="shared" si="22"/>
        <v>0</v>
      </c>
      <c r="X22" s="8">
        <f t="shared" si="22"/>
        <v>0</v>
      </c>
      <c r="Y22" s="8">
        <f t="shared" si="22"/>
        <v>0</v>
      </c>
      <c r="Z22" s="8">
        <f t="shared" si="22"/>
        <v>0</v>
      </c>
      <c r="AA22" s="8">
        <f t="shared" si="22"/>
        <v>0</v>
      </c>
      <c r="AB22" s="8">
        <f t="shared" si="22"/>
        <v>0</v>
      </c>
      <c r="AC22" s="8">
        <f t="shared" si="22"/>
        <v>0</v>
      </c>
      <c r="AD22" s="8">
        <f t="shared" si="22"/>
        <v>0</v>
      </c>
      <c r="AE22" s="8">
        <f t="shared" si="22"/>
        <v>0</v>
      </c>
      <c r="AF22" s="8">
        <f t="shared" si="22"/>
        <v>0</v>
      </c>
      <c r="AG22" s="8">
        <f t="shared" si="22"/>
        <v>0</v>
      </c>
      <c r="AH22" s="8">
        <f t="shared" si="22"/>
        <v>0</v>
      </c>
      <c r="AI22" s="8">
        <f t="shared" si="22"/>
        <v>0</v>
      </c>
      <c r="AJ22" s="8">
        <f t="shared" si="22"/>
        <v>0</v>
      </c>
      <c r="AK22" s="8">
        <f t="shared" si="22"/>
        <v>0</v>
      </c>
      <c r="AL22" s="8">
        <f t="shared" si="22"/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 t="shared" si="22"/>
        <v>0</v>
      </c>
      <c r="BG22" s="8">
        <f t="shared" si="22"/>
        <v>0</v>
      </c>
      <c r="BH22" s="8">
        <f t="shared" si="22"/>
        <v>0</v>
      </c>
      <c r="BI22" s="8">
        <f t="shared" si="22"/>
        <v>0</v>
      </c>
      <c r="BJ22" s="8">
        <f t="shared" si="22"/>
        <v>0</v>
      </c>
      <c r="BK22" s="8">
        <f t="shared" si="22"/>
        <v>0</v>
      </c>
      <c r="BL22" s="8">
        <f t="shared" si="22"/>
        <v>0</v>
      </c>
      <c r="BM22" s="8">
        <f t="shared" si="22"/>
        <v>0</v>
      </c>
      <c r="BN22" s="8">
        <f t="shared" si="22"/>
        <v>0</v>
      </c>
      <c r="BO22" s="8">
        <f t="shared" si="22"/>
        <v>0</v>
      </c>
      <c r="BP22" s="8">
        <f t="shared" ref="BP22:CI26" si="23">BP4-BP13</f>
        <v>0</v>
      </c>
      <c r="BQ22" s="8">
        <f t="shared" si="23"/>
        <v>0</v>
      </c>
      <c r="BR22" s="8">
        <f t="shared" si="23"/>
        <v>0</v>
      </c>
      <c r="BS22" s="8">
        <f t="shared" si="23"/>
        <v>0</v>
      </c>
      <c r="BT22" s="8">
        <f t="shared" si="23"/>
        <v>0</v>
      </c>
      <c r="BU22" s="8">
        <f t="shared" si="23"/>
        <v>0</v>
      </c>
      <c r="BV22" s="8">
        <f t="shared" si="23"/>
        <v>0</v>
      </c>
      <c r="BW22" s="8">
        <f t="shared" si="23"/>
        <v>0</v>
      </c>
      <c r="BX22" s="8">
        <f t="shared" si="23"/>
        <v>0</v>
      </c>
      <c r="BY22" s="8">
        <f t="shared" si="23"/>
        <v>0</v>
      </c>
      <c r="BZ22" s="8">
        <f t="shared" si="23"/>
        <v>0</v>
      </c>
      <c r="CA22" s="8">
        <f t="shared" si="23"/>
        <v>-179039.4825051146</v>
      </c>
      <c r="CB22" s="8">
        <f t="shared" si="23"/>
        <v>-185707.5266973268</v>
      </c>
      <c r="CC22" s="8">
        <f t="shared" si="23"/>
        <v>-192623.91171764667</v>
      </c>
      <c r="CD22" s="8">
        <f t="shared" si="23"/>
        <v>0</v>
      </c>
      <c r="CE22" s="8">
        <f t="shared" si="23"/>
        <v>0</v>
      </c>
      <c r="CF22" s="8">
        <f t="shared" si="23"/>
        <v>0</v>
      </c>
      <c r="CG22" s="8">
        <f t="shared" si="23"/>
        <v>0</v>
      </c>
      <c r="CH22" s="8">
        <f t="shared" si="23"/>
        <v>0</v>
      </c>
      <c r="CI22" s="8">
        <f t="shared" si="23"/>
        <v>0</v>
      </c>
      <c r="CK22" s="2"/>
    </row>
    <row r="23" spans="1:90" ht="35.4" customHeight="1" x14ac:dyDescent="0.3">
      <c r="A23" s="7" t="s">
        <v>145</v>
      </c>
      <c r="B23" s="8">
        <f t="shared" ref="B23:B26" si="24">SUM(C23:CI23)</f>
        <v>-6142436.1679701647</v>
      </c>
      <c r="C23" s="8">
        <f>C5-C14</f>
        <v>0</v>
      </c>
      <c r="D23" s="8">
        <f t="shared" si="22"/>
        <v>0</v>
      </c>
      <c r="E23" s="8">
        <f t="shared" si="22"/>
        <v>0</v>
      </c>
      <c r="F23" s="8">
        <f t="shared" si="22"/>
        <v>0</v>
      </c>
      <c r="G23" s="8">
        <f t="shared" si="22"/>
        <v>0</v>
      </c>
      <c r="H23" s="8">
        <f t="shared" si="22"/>
        <v>0</v>
      </c>
      <c r="I23" s="8">
        <f t="shared" si="22"/>
        <v>0</v>
      </c>
      <c r="J23" s="8">
        <f t="shared" si="22"/>
        <v>0</v>
      </c>
      <c r="K23" s="8">
        <f t="shared" si="22"/>
        <v>0</v>
      </c>
      <c r="L23" s="8">
        <f t="shared" si="22"/>
        <v>0</v>
      </c>
      <c r="M23" s="8">
        <f t="shared" si="22"/>
        <v>0</v>
      </c>
      <c r="N23" s="8">
        <f t="shared" si="22"/>
        <v>0</v>
      </c>
      <c r="O23" s="8">
        <f t="shared" si="22"/>
        <v>0</v>
      </c>
      <c r="P23" s="8">
        <f t="shared" si="22"/>
        <v>0</v>
      </c>
      <c r="Q23" s="8">
        <f t="shared" si="22"/>
        <v>0</v>
      </c>
      <c r="R23" s="8">
        <f t="shared" si="22"/>
        <v>0</v>
      </c>
      <c r="S23" s="8">
        <f t="shared" si="22"/>
        <v>0</v>
      </c>
      <c r="T23" s="8">
        <f t="shared" si="22"/>
        <v>0</v>
      </c>
      <c r="U23" s="8">
        <f t="shared" si="22"/>
        <v>0</v>
      </c>
      <c r="V23" s="8">
        <f t="shared" si="22"/>
        <v>0</v>
      </c>
      <c r="W23" s="8">
        <f t="shared" si="22"/>
        <v>0</v>
      </c>
      <c r="X23" s="8">
        <f t="shared" si="22"/>
        <v>0</v>
      </c>
      <c r="Y23" s="8">
        <f t="shared" si="22"/>
        <v>0</v>
      </c>
      <c r="Z23" s="8">
        <f t="shared" si="22"/>
        <v>0</v>
      </c>
      <c r="AA23" s="8">
        <f t="shared" si="22"/>
        <v>0</v>
      </c>
      <c r="AB23" s="8">
        <f t="shared" si="22"/>
        <v>0</v>
      </c>
      <c r="AC23" s="8">
        <f t="shared" si="22"/>
        <v>0</v>
      </c>
      <c r="AD23" s="8">
        <f t="shared" si="22"/>
        <v>0</v>
      </c>
      <c r="AE23" s="8">
        <f t="shared" si="22"/>
        <v>0</v>
      </c>
      <c r="AF23" s="8">
        <f t="shared" si="22"/>
        <v>0</v>
      </c>
      <c r="AG23" s="8">
        <f t="shared" si="22"/>
        <v>0</v>
      </c>
      <c r="AH23" s="8">
        <f t="shared" si="22"/>
        <v>0</v>
      </c>
      <c r="AI23" s="8">
        <f t="shared" si="22"/>
        <v>0</v>
      </c>
      <c r="AJ23" s="8">
        <f t="shared" si="22"/>
        <v>0</v>
      </c>
      <c r="AK23" s="8">
        <f t="shared" si="22"/>
        <v>0</v>
      </c>
      <c r="AL23" s="8">
        <f t="shared" si="22"/>
        <v>0</v>
      </c>
      <c r="AM23" s="8">
        <f t="shared" si="22"/>
        <v>0</v>
      </c>
      <c r="AN23" s="8">
        <f t="shared" si="22"/>
        <v>0</v>
      </c>
      <c r="AO23" s="8">
        <f t="shared" si="22"/>
        <v>0</v>
      </c>
      <c r="AP23" s="8">
        <f t="shared" si="22"/>
        <v>0</v>
      </c>
      <c r="AQ23" s="8">
        <f t="shared" si="22"/>
        <v>0</v>
      </c>
      <c r="AR23" s="8">
        <f t="shared" si="22"/>
        <v>0</v>
      </c>
      <c r="AS23" s="8">
        <f t="shared" si="22"/>
        <v>0</v>
      </c>
      <c r="AT23" s="8">
        <f t="shared" si="22"/>
        <v>0</v>
      </c>
      <c r="AU23" s="8">
        <f t="shared" si="22"/>
        <v>0</v>
      </c>
      <c r="AV23" s="8">
        <f t="shared" si="22"/>
        <v>0</v>
      </c>
      <c r="AW23" s="8">
        <f t="shared" si="22"/>
        <v>0</v>
      </c>
      <c r="AX23" s="8">
        <f t="shared" si="22"/>
        <v>0</v>
      </c>
      <c r="AY23" s="8">
        <f t="shared" si="22"/>
        <v>0</v>
      </c>
      <c r="AZ23" s="8">
        <f t="shared" si="22"/>
        <v>0</v>
      </c>
      <c r="BA23" s="8">
        <f t="shared" si="22"/>
        <v>0</v>
      </c>
      <c r="BB23" s="8">
        <f t="shared" si="22"/>
        <v>0</v>
      </c>
      <c r="BC23" s="8">
        <f t="shared" si="22"/>
        <v>0</v>
      </c>
      <c r="BD23" s="8">
        <f t="shared" si="22"/>
        <v>0</v>
      </c>
      <c r="BE23" s="8">
        <f t="shared" si="22"/>
        <v>0</v>
      </c>
      <c r="BF23" s="8">
        <f t="shared" si="22"/>
        <v>0</v>
      </c>
      <c r="BG23" s="8">
        <f t="shared" si="22"/>
        <v>0</v>
      </c>
      <c r="BH23" s="8">
        <f t="shared" si="22"/>
        <v>0</v>
      </c>
      <c r="BI23" s="8">
        <f t="shared" si="22"/>
        <v>0</v>
      </c>
      <c r="BJ23" s="8">
        <f t="shared" si="22"/>
        <v>0</v>
      </c>
      <c r="BK23" s="8">
        <f t="shared" si="22"/>
        <v>0</v>
      </c>
      <c r="BL23" s="8">
        <f t="shared" si="22"/>
        <v>0</v>
      </c>
      <c r="BM23" s="8">
        <f t="shared" si="22"/>
        <v>0</v>
      </c>
      <c r="BN23" s="8">
        <f t="shared" si="22"/>
        <v>0</v>
      </c>
      <c r="BO23" s="8">
        <f t="shared" si="22"/>
        <v>0</v>
      </c>
      <c r="BP23" s="8">
        <f t="shared" si="23"/>
        <v>0</v>
      </c>
      <c r="BQ23" s="8">
        <f t="shared" si="23"/>
        <v>0</v>
      </c>
      <c r="BR23" s="8">
        <f t="shared" si="23"/>
        <v>0</v>
      </c>
      <c r="BS23" s="8">
        <f t="shared" si="23"/>
        <v>0</v>
      </c>
      <c r="BT23" s="8">
        <f t="shared" si="23"/>
        <v>0</v>
      </c>
      <c r="BU23" s="8">
        <f t="shared" si="23"/>
        <v>0</v>
      </c>
      <c r="BV23" s="8">
        <f t="shared" si="23"/>
        <v>0</v>
      </c>
      <c r="BW23" s="8">
        <f t="shared" si="23"/>
        <v>0</v>
      </c>
      <c r="BX23" s="8">
        <f t="shared" si="23"/>
        <v>-388050.68922835181</v>
      </c>
      <c r="BY23" s="8">
        <f t="shared" si="23"/>
        <v>-439587.25757785921</v>
      </c>
      <c r="BZ23" s="8">
        <f t="shared" si="23"/>
        <v>-507474.02822819387</v>
      </c>
      <c r="CA23" s="8">
        <f t="shared" si="23"/>
        <v>-1544215.5366066135</v>
      </c>
      <c r="CB23" s="8">
        <f t="shared" si="23"/>
        <v>-1601727.4177644434</v>
      </c>
      <c r="CC23" s="8">
        <f t="shared" si="23"/>
        <v>-1661381.2385647024</v>
      </c>
      <c r="CD23" s="8">
        <f t="shared" si="23"/>
        <v>0</v>
      </c>
      <c r="CE23" s="8">
        <f t="shared" si="23"/>
        <v>0</v>
      </c>
      <c r="CF23" s="8">
        <f t="shared" si="23"/>
        <v>0</v>
      </c>
      <c r="CG23" s="8">
        <f t="shared" si="23"/>
        <v>0</v>
      </c>
      <c r="CH23" s="8">
        <f t="shared" si="23"/>
        <v>0</v>
      </c>
      <c r="CI23" s="8">
        <f t="shared" si="23"/>
        <v>0</v>
      </c>
      <c r="CK23" s="2"/>
    </row>
    <row r="24" spans="1:90" ht="35.4" customHeight="1" x14ac:dyDescent="0.3">
      <c r="A24" s="7" t="s">
        <v>130</v>
      </c>
      <c r="B24" s="8">
        <f t="shared" si="24"/>
        <v>-1289559.6296035605</v>
      </c>
      <c r="C24" s="8">
        <f>C6-C15</f>
        <v>-269306.99131842999</v>
      </c>
      <c r="D24" s="8">
        <f t="shared" si="22"/>
        <v>-299963.85910199437</v>
      </c>
      <c r="E24" s="8">
        <f t="shared" si="22"/>
        <v>-261951.53039246687</v>
      </c>
      <c r="F24" s="8">
        <f t="shared" si="22"/>
        <v>-243620.23188616021</v>
      </c>
      <c r="G24" s="8">
        <f t="shared" si="22"/>
        <v>-214717.01690450916</v>
      </c>
      <c r="H24" s="8">
        <f t="shared" si="22"/>
        <v>0</v>
      </c>
      <c r="I24" s="8">
        <f t="shared" si="22"/>
        <v>0</v>
      </c>
      <c r="J24" s="8">
        <f t="shared" si="22"/>
        <v>0</v>
      </c>
      <c r="K24" s="8">
        <f t="shared" si="22"/>
        <v>0</v>
      </c>
      <c r="L24" s="8">
        <f t="shared" si="22"/>
        <v>0</v>
      </c>
      <c r="M24" s="8">
        <f t="shared" si="22"/>
        <v>0</v>
      </c>
      <c r="N24" s="8">
        <f t="shared" si="22"/>
        <v>0</v>
      </c>
      <c r="O24" s="8">
        <f t="shared" si="22"/>
        <v>0</v>
      </c>
      <c r="P24" s="8">
        <f t="shared" si="22"/>
        <v>0</v>
      </c>
      <c r="Q24" s="8">
        <f t="shared" si="22"/>
        <v>0</v>
      </c>
      <c r="R24" s="8">
        <f t="shared" si="22"/>
        <v>0</v>
      </c>
      <c r="S24" s="8">
        <f t="shared" si="22"/>
        <v>0</v>
      </c>
      <c r="T24" s="8">
        <f t="shared" si="22"/>
        <v>0</v>
      </c>
      <c r="U24" s="8">
        <f t="shared" si="22"/>
        <v>0</v>
      </c>
      <c r="V24" s="8">
        <f t="shared" si="22"/>
        <v>0</v>
      </c>
      <c r="W24" s="8">
        <f t="shared" si="22"/>
        <v>0</v>
      </c>
      <c r="X24" s="8">
        <f t="shared" si="22"/>
        <v>0</v>
      </c>
      <c r="Y24" s="8">
        <f t="shared" si="22"/>
        <v>0</v>
      </c>
      <c r="Z24" s="8">
        <f t="shared" si="22"/>
        <v>0</v>
      </c>
      <c r="AA24" s="8">
        <f t="shared" si="22"/>
        <v>0</v>
      </c>
      <c r="AB24" s="8">
        <f t="shared" si="22"/>
        <v>0</v>
      </c>
      <c r="AC24" s="8">
        <f t="shared" si="22"/>
        <v>0</v>
      </c>
      <c r="AD24" s="8">
        <f t="shared" si="22"/>
        <v>0</v>
      </c>
      <c r="AE24" s="8">
        <f t="shared" si="22"/>
        <v>0</v>
      </c>
      <c r="AF24" s="8">
        <f t="shared" si="22"/>
        <v>0</v>
      </c>
      <c r="AG24" s="8">
        <f t="shared" si="22"/>
        <v>0</v>
      </c>
      <c r="AH24" s="8">
        <f t="shared" si="22"/>
        <v>0</v>
      </c>
      <c r="AI24" s="8">
        <f t="shared" si="22"/>
        <v>0</v>
      </c>
      <c r="AJ24" s="8">
        <f t="shared" si="22"/>
        <v>0</v>
      </c>
      <c r="AK24" s="8">
        <f t="shared" si="22"/>
        <v>0</v>
      </c>
      <c r="AL24" s="8">
        <f t="shared" si="22"/>
        <v>0</v>
      </c>
      <c r="AM24" s="8">
        <f t="shared" si="22"/>
        <v>0</v>
      </c>
      <c r="AN24" s="8">
        <f t="shared" si="22"/>
        <v>0</v>
      </c>
      <c r="AO24" s="8">
        <f t="shared" si="22"/>
        <v>0</v>
      </c>
      <c r="AP24" s="8">
        <f t="shared" si="22"/>
        <v>0</v>
      </c>
      <c r="AQ24" s="8">
        <f t="shared" si="22"/>
        <v>0</v>
      </c>
      <c r="AR24" s="8">
        <f t="shared" si="22"/>
        <v>0</v>
      </c>
      <c r="AS24" s="8">
        <f t="shared" si="22"/>
        <v>0</v>
      </c>
      <c r="AT24" s="8">
        <f t="shared" si="22"/>
        <v>0</v>
      </c>
      <c r="AU24" s="8">
        <f t="shared" si="22"/>
        <v>0</v>
      </c>
      <c r="AV24" s="8">
        <f t="shared" si="22"/>
        <v>0</v>
      </c>
      <c r="AW24" s="8">
        <f t="shared" si="22"/>
        <v>0</v>
      </c>
      <c r="AX24" s="8">
        <f t="shared" si="22"/>
        <v>0</v>
      </c>
      <c r="AY24" s="8">
        <f t="shared" si="22"/>
        <v>0</v>
      </c>
      <c r="AZ24" s="8">
        <f t="shared" si="22"/>
        <v>0</v>
      </c>
      <c r="BA24" s="8">
        <f t="shared" si="22"/>
        <v>0</v>
      </c>
      <c r="BB24" s="8">
        <f t="shared" si="22"/>
        <v>0</v>
      </c>
      <c r="BC24" s="8">
        <f t="shared" si="22"/>
        <v>0</v>
      </c>
      <c r="BD24" s="8">
        <f t="shared" si="22"/>
        <v>0</v>
      </c>
      <c r="BE24" s="8">
        <f t="shared" si="22"/>
        <v>0</v>
      </c>
      <c r="BF24" s="8">
        <f t="shared" si="22"/>
        <v>0</v>
      </c>
      <c r="BG24" s="8">
        <f t="shared" si="22"/>
        <v>0</v>
      </c>
      <c r="BH24" s="8">
        <f t="shared" si="22"/>
        <v>0</v>
      </c>
      <c r="BI24" s="8">
        <f t="shared" si="22"/>
        <v>0</v>
      </c>
      <c r="BJ24" s="8">
        <f t="shared" si="22"/>
        <v>0</v>
      </c>
      <c r="BK24" s="8">
        <f t="shared" si="22"/>
        <v>0</v>
      </c>
      <c r="BL24" s="8">
        <f t="shared" si="22"/>
        <v>0</v>
      </c>
      <c r="BM24" s="8">
        <f t="shared" si="22"/>
        <v>0</v>
      </c>
      <c r="BN24" s="8">
        <f t="shared" si="22"/>
        <v>0</v>
      </c>
      <c r="BO24" s="8">
        <f t="shared" si="22"/>
        <v>0</v>
      </c>
      <c r="BP24" s="8">
        <f t="shared" si="23"/>
        <v>0</v>
      </c>
      <c r="BQ24" s="8">
        <f t="shared" si="23"/>
        <v>0</v>
      </c>
      <c r="BR24" s="8">
        <f t="shared" si="23"/>
        <v>0</v>
      </c>
      <c r="BS24" s="8">
        <f t="shared" si="23"/>
        <v>0</v>
      </c>
      <c r="BT24" s="8">
        <f t="shared" si="23"/>
        <v>0</v>
      </c>
      <c r="BU24" s="8">
        <f t="shared" si="23"/>
        <v>0</v>
      </c>
      <c r="BV24" s="8">
        <f t="shared" si="23"/>
        <v>0</v>
      </c>
      <c r="BW24" s="8">
        <f t="shared" si="23"/>
        <v>0</v>
      </c>
      <c r="BX24" s="8">
        <f t="shared" si="23"/>
        <v>0</v>
      </c>
      <c r="BY24" s="8">
        <f t="shared" si="23"/>
        <v>0</v>
      </c>
      <c r="BZ24" s="8">
        <f t="shared" si="23"/>
        <v>0</v>
      </c>
      <c r="CA24" s="8">
        <f t="shared" si="23"/>
        <v>0</v>
      </c>
      <c r="CB24" s="8">
        <f t="shared" si="23"/>
        <v>0</v>
      </c>
      <c r="CC24" s="8">
        <f t="shared" si="23"/>
        <v>0</v>
      </c>
      <c r="CD24" s="8">
        <f t="shared" si="23"/>
        <v>0</v>
      </c>
      <c r="CE24" s="8">
        <f t="shared" si="23"/>
        <v>0</v>
      </c>
      <c r="CF24" s="8">
        <f t="shared" si="23"/>
        <v>0</v>
      </c>
      <c r="CG24" s="8">
        <f t="shared" si="23"/>
        <v>0</v>
      </c>
      <c r="CH24" s="8">
        <f t="shared" si="23"/>
        <v>0</v>
      </c>
      <c r="CI24" s="8">
        <f t="shared" si="23"/>
        <v>0</v>
      </c>
      <c r="CK24" s="2"/>
    </row>
    <row r="25" spans="1:90" ht="35.4" customHeight="1" x14ac:dyDescent="0.3">
      <c r="A25" s="7" t="s">
        <v>148</v>
      </c>
      <c r="B25" s="8">
        <f t="shared" si="24"/>
        <v>-32754448.266533531</v>
      </c>
      <c r="C25" s="8">
        <f t="shared" ref="C25:R26" si="25">C7-C16</f>
        <v>64999.702245820488</v>
      </c>
      <c r="D25" s="8">
        <f t="shared" si="25"/>
        <v>143985.43546877356</v>
      </c>
      <c r="E25" s="8">
        <f t="shared" si="25"/>
        <v>148365.44509699807</v>
      </c>
      <c r="F25" s="8">
        <f t="shared" si="25"/>
        <v>144302.3532879902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2"/>
        <v>0</v>
      </c>
      <c r="T25" s="8">
        <f t="shared" si="22"/>
        <v>0</v>
      </c>
      <c r="U25" s="8">
        <f t="shared" si="22"/>
        <v>0</v>
      </c>
      <c r="V25" s="8">
        <f t="shared" si="22"/>
        <v>0</v>
      </c>
      <c r="W25" s="8">
        <f t="shared" si="22"/>
        <v>0</v>
      </c>
      <c r="X25" s="8">
        <f t="shared" si="22"/>
        <v>0</v>
      </c>
      <c r="Y25" s="8">
        <f t="shared" si="22"/>
        <v>0</v>
      </c>
      <c r="Z25" s="8">
        <f t="shared" si="22"/>
        <v>0</v>
      </c>
      <c r="AA25" s="8">
        <f t="shared" si="22"/>
        <v>0</v>
      </c>
      <c r="AB25" s="8">
        <f t="shared" si="22"/>
        <v>0</v>
      </c>
      <c r="AC25" s="8">
        <f t="shared" si="22"/>
        <v>0</v>
      </c>
      <c r="AD25" s="8">
        <f t="shared" si="22"/>
        <v>0</v>
      </c>
      <c r="AE25" s="8">
        <f t="shared" si="22"/>
        <v>0</v>
      </c>
      <c r="AF25" s="8">
        <f t="shared" si="22"/>
        <v>0</v>
      </c>
      <c r="AG25" s="8">
        <f t="shared" si="22"/>
        <v>0</v>
      </c>
      <c r="AH25" s="8">
        <f t="shared" si="22"/>
        <v>0</v>
      </c>
      <c r="AI25" s="8">
        <f t="shared" si="22"/>
        <v>0</v>
      </c>
      <c r="AJ25" s="8">
        <f t="shared" si="22"/>
        <v>0</v>
      </c>
      <c r="AK25" s="8">
        <f t="shared" si="22"/>
        <v>0</v>
      </c>
      <c r="AL25" s="8">
        <f t="shared" si="22"/>
        <v>0</v>
      </c>
      <c r="AM25" s="8">
        <f t="shared" si="22"/>
        <v>0</v>
      </c>
      <c r="AN25" s="8">
        <f t="shared" si="22"/>
        <v>0</v>
      </c>
      <c r="AO25" s="8">
        <f t="shared" si="22"/>
        <v>0</v>
      </c>
      <c r="AP25" s="8">
        <f t="shared" si="22"/>
        <v>0</v>
      </c>
      <c r="AQ25" s="8">
        <f t="shared" si="22"/>
        <v>0</v>
      </c>
      <c r="AR25" s="8">
        <f t="shared" si="22"/>
        <v>0</v>
      </c>
      <c r="AS25" s="8">
        <f t="shared" si="22"/>
        <v>0</v>
      </c>
      <c r="AT25" s="8">
        <f t="shared" si="22"/>
        <v>0</v>
      </c>
      <c r="AU25" s="8">
        <f t="shared" si="22"/>
        <v>0</v>
      </c>
      <c r="AV25" s="8">
        <f t="shared" si="22"/>
        <v>0</v>
      </c>
      <c r="AW25" s="8">
        <f t="shared" si="22"/>
        <v>0</v>
      </c>
      <c r="AX25" s="8">
        <f t="shared" si="22"/>
        <v>0</v>
      </c>
      <c r="AY25" s="8">
        <f t="shared" si="22"/>
        <v>0</v>
      </c>
      <c r="AZ25" s="8">
        <f t="shared" si="22"/>
        <v>0</v>
      </c>
      <c r="BA25" s="8">
        <f t="shared" si="22"/>
        <v>0</v>
      </c>
      <c r="BB25" s="8">
        <f t="shared" si="22"/>
        <v>0</v>
      </c>
      <c r="BC25" s="8">
        <f t="shared" si="22"/>
        <v>0</v>
      </c>
      <c r="BD25" s="8">
        <f t="shared" si="22"/>
        <v>0</v>
      </c>
      <c r="BE25" s="8">
        <f t="shared" si="22"/>
        <v>0</v>
      </c>
      <c r="BF25" s="8">
        <f t="shared" si="22"/>
        <v>0</v>
      </c>
      <c r="BG25" s="8">
        <f t="shared" si="22"/>
        <v>0</v>
      </c>
      <c r="BH25" s="8">
        <f t="shared" si="22"/>
        <v>0</v>
      </c>
      <c r="BI25" s="8">
        <f t="shared" si="22"/>
        <v>0</v>
      </c>
      <c r="BJ25" s="8">
        <f t="shared" si="22"/>
        <v>0</v>
      </c>
      <c r="BK25" s="8">
        <f t="shared" si="22"/>
        <v>0</v>
      </c>
      <c r="BL25" s="8">
        <f t="shared" si="22"/>
        <v>0</v>
      </c>
      <c r="BM25" s="8">
        <f t="shared" si="22"/>
        <v>0</v>
      </c>
      <c r="BN25" s="8">
        <f t="shared" si="22"/>
        <v>0</v>
      </c>
      <c r="BO25" s="8">
        <f t="shared" si="22"/>
        <v>0</v>
      </c>
      <c r="BP25" s="8">
        <f t="shared" si="23"/>
        <v>0</v>
      </c>
      <c r="BQ25" s="8">
        <f t="shared" si="23"/>
        <v>0</v>
      </c>
      <c r="BR25" s="8">
        <f t="shared" si="23"/>
        <v>0</v>
      </c>
      <c r="BS25" s="8">
        <f t="shared" si="23"/>
        <v>0</v>
      </c>
      <c r="BT25" s="8">
        <f t="shared" si="23"/>
        <v>0</v>
      </c>
      <c r="BU25" s="8">
        <f t="shared" si="23"/>
        <v>0</v>
      </c>
      <c r="BV25" s="8">
        <f t="shared" si="23"/>
        <v>0</v>
      </c>
      <c r="BW25" s="8">
        <f t="shared" si="23"/>
        <v>0</v>
      </c>
      <c r="BX25" s="8">
        <f t="shared" si="23"/>
        <v>-843588.45484424243</v>
      </c>
      <c r="BY25" s="8">
        <f t="shared" si="23"/>
        <v>-875006.58127219742</v>
      </c>
      <c r="BZ25" s="8">
        <f t="shared" si="23"/>
        <v>-907594.82645009039</v>
      </c>
      <c r="CA25" s="8">
        <f t="shared" si="23"/>
        <v>-3356990.2969708992</v>
      </c>
      <c r="CB25" s="8">
        <f t="shared" si="23"/>
        <v>-3482016.125574877</v>
      </c>
      <c r="CC25" s="8">
        <f t="shared" si="23"/>
        <v>-3611698.3447058746</v>
      </c>
      <c r="CD25" s="8">
        <f t="shared" si="23"/>
        <v>-3746210.3743122527</v>
      </c>
      <c r="CE25" s="8">
        <f t="shared" si="23"/>
        <v>-3885732.0930958414</v>
      </c>
      <c r="CF25" s="8">
        <f t="shared" si="23"/>
        <v>-4030450.0790580716</v>
      </c>
      <c r="CG25" s="8">
        <f t="shared" si="23"/>
        <v>-4180557.8590048579</v>
      </c>
      <c r="CH25" s="8">
        <f t="shared" si="23"/>
        <v>-4336256.1673439033</v>
      </c>
      <c r="CI25" s="8">
        <f t="shared" si="23"/>
        <v>0</v>
      </c>
      <c r="CK25" s="2"/>
    </row>
    <row r="26" spans="1:90" ht="35.4" customHeight="1" x14ac:dyDescent="0.3">
      <c r="A26" s="9" t="s">
        <v>5</v>
      </c>
      <c r="B26" s="8">
        <f t="shared" si="24"/>
        <v>-42247537.01369141</v>
      </c>
      <c r="C26" s="10">
        <f>C8-C17</f>
        <v>-507036.36670388648</v>
      </c>
      <c r="D26" s="10">
        <f t="shared" si="25"/>
        <v>-543648.78282913566</v>
      </c>
      <c r="E26" s="10">
        <f t="shared" si="25"/>
        <v>-526368.54313913826</v>
      </c>
      <c r="F26" s="10">
        <f t="shared" si="25"/>
        <v>-499858.01259138854</v>
      </c>
      <c r="G26" s="10">
        <f t="shared" si="25"/>
        <v>-214717.01690450904</v>
      </c>
      <c r="H26" s="10">
        <f t="shared" si="25"/>
        <v>0</v>
      </c>
      <c r="I26" s="10">
        <f t="shared" si="25"/>
        <v>0</v>
      </c>
      <c r="J26" s="10">
        <f t="shared" si="25"/>
        <v>0</v>
      </c>
      <c r="K26" s="10">
        <f t="shared" si="25"/>
        <v>0</v>
      </c>
      <c r="L26" s="10">
        <f t="shared" si="25"/>
        <v>0</v>
      </c>
      <c r="M26" s="10">
        <f t="shared" si="25"/>
        <v>0</v>
      </c>
      <c r="N26" s="10">
        <f t="shared" si="25"/>
        <v>0</v>
      </c>
      <c r="O26" s="10">
        <f t="shared" si="25"/>
        <v>0</v>
      </c>
      <c r="P26" s="10">
        <f t="shared" si="25"/>
        <v>0</v>
      </c>
      <c r="Q26" s="10">
        <f t="shared" si="25"/>
        <v>0</v>
      </c>
      <c r="R26" s="10">
        <f t="shared" si="25"/>
        <v>0</v>
      </c>
      <c r="S26" s="10">
        <f t="shared" si="22"/>
        <v>0</v>
      </c>
      <c r="T26" s="10">
        <f t="shared" si="22"/>
        <v>0</v>
      </c>
      <c r="U26" s="10">
        <f t="shared" si="22"/>
        <v>0</v>
      </c>
      <c r="V26" s="10">
        <f t="shared" si="22"/>
        <v>0</v>
      </c>
      <c r="W26" s="10">
        <f t="shared" si="22"/>
        <v>0</v>
      </c>
      <c r="X26" s="10">
        <f t="shared" si="22"/>
        <v>0</v>
      </c>
      <c r="Y26" s="10">
        <f t="shared" si="22"/>
        <v>0</v>
      </c>
      <c r="Z26" s="10">
        <f t="shared" si="22"/>
        <v>0</v>
      </c>
      <c r="AA26" s="10">
        <f t="shared" si="22"/>
        <v>0</v>
      </c>
      <c r="AB26" s="10">
        <f t="shared" si="22"/>
        <v>0</v>
      </c>
      <c r="AC26" s="10">
        <f t="shared" si="22"/>
        <v>0</v>
      </c>
      <c r="AD26" s="10">
        <f t="shared" si="22"/>
        <v>0</v>
      </c>
      <c r="AE26" s="10">
        <f t="shared" si="22"/>
        <v>0</v>
      </c>
      <c r="AF26" s="10">
        <f t="shared" si="22"/>
        <v>0</v>
      </c>
      <c r="AG26" s="10">
        <f t="shared" ref="AG26:BO26" si="26">AG8-AG17</f>
        <v>0</v>
      </c>
      <c r="AH26" s="10">
        <f t="shared" si="26"/>
        <v>0</v>
      </c>
      <c r="AI26" s="10">
        <f t="shared" si="26"/>
        <v>0</v>
      </c>
      <c r="AJ26" s="10">
        <f t="shared" si="26"/>
        <v>0</v>
      </c>
      <c r="AK26" s="10">
        <f t="shared" si="26"/>
        <v>0</v>
      </c>
      <c r="AL26" s="10">
        <f t="shared" si="26"/>
        <v>0</v>
      </c>
      <c r="AM26" s="10">
        <f t="shared" si="26"/>
        <v>0</v>
      </c>
      <c r="AN26" s="10">
        <f t="shared" si="26"/>
        <v>0</v>
      </c>
      <c r="AO26" s="10">
        <f t="shared" si="26"/>
        <v>0</v>
      </c>
      <c r="AP26" s="10">
        <f t="shared" si="26"/>
        <v>0</v>
      </c>
      <c r="AQ26" s="10">
        <f t="shared" si="26"/>
        <v>0</v>
      </c>
      <c r="AR26" s="10">
        <f t="shared" si="26"/>
        <v>0</v>
      </c>
      <c r="AS26" s="10">
        <f t="shared" si="26"/>
        <v>0</v>
      </c>
      <c r="AT26" s="10">
        <f t="shared" si="26"/>
        <v>0</v>
      </c>
      <c r="AU26" s="10">
        <f t="shared" si="26"/>
        <v>0</v>
      </c>
      <c r="AV26" s="10">
        <f t="shared" si="26"/>
        <v>0</v>
      </c>
      <c r="AW26" s="10">
        <f t="shared" si="26"/>
        <v>0</v>
      </c>
      <c r="AX26" s="10">
        <f t="shared" si="26"/>
        <v>0</v>
      </c>
      <c r="AY26" s="10">
        <f t="shared" si="26"/>
        <v>0</v>
      </c>
      <c r="AZ26" s="10">
        <f t="shared" si="26"/>
        <v>0</v>
      </c>
      <c r="BA26" s="10">
        <f t="shared" si="26"/>
        <v>0</v>
      </c>
      <c r="BB26" s="10">
        <f t="shared" si="26"/>
        <v>0</v>
      </c>
      <c r="BC26" s="10">
        <f t="shared" si="26"/>
        <v>0</v>
      </c>
      <c r="BD26" s="10">
        <f t="shared" si="26"/>
        <v>0</v>
      </c>
      <c r="BE26" s="10">
        <f t="shared" si="26"/>
        <v>0</v>
      </c>
      <c r="BF26" s="10">
        <f t="shared" si="26"/>
        <v>0</v>
      </c>
      <c r="BG26" s="10">
        <f t="shared" si="26"/>
        <v>0</v>
      </c>
      <c r="BH26" s="10">
        <f t="shared" si="26"/>
        <v>0</v>
      </c>
      <c r="BI26" s="10">
        <f t="shared" si="26"/>
        <v>0</v>
      </c>
      <c r="BJ26" s="10">
        <f t="shared" si="26"/>
        <v>0</v>
      </c>
      <c r="BK26" s="10">
        <f t="shared" si="26"/>
        <v>0</v>
      </c>
      <c r="BL26" s="10">
        <f t="shared" si="26"/>
        <v>0</v>
      </c>
      <c r="BM26" s="10">
        <f t="shared" si="26"/>
        <v>0</v>
      </c>
      <c r="BN26" s="10">
        <f t="shared" si="26"/>
        <v>0</v>
      </c>
      <c r="BO26" s="10">
        <f t="shared" si="26"/>
        <v>0</v>
      </c>
      <c r="BP26" s="10">
        <f t="shared" si="23"/>
        <v>0</v>
      </c>
      <c r="BQ26" s="10">
        <f t="shared" si="23"/>
        <v>0</v>
      </c>
      <c r="BR26" s="10">
        <f t="shared" si="23"/>
        <v>0</v>
      </c>
      <c r="BS26" s="10">
        <f t="shared" si="23"/>
        <v>0</v>
      </c>
      <c r="BT26" s="10">
        <f t="shared" si="23"/>
        <v>0</v>
      </c>
      <c r="BU26" s="10">
        <f t="shared" si="23"/>
        <v>0</v>
      </c>
      <c r="BV26" s="10">
        <f t="shared" si="23"/>
        <v>0</v>
      </c>
      <c r="BW26" s="10">
        <f t="shared" si="23"/>
        <v>0</v>
      </c>
      <c r="BX26" s="10">
        <f t="shared" si="23"/>
        <v>-1231639.1440725941</v>
      </c>
      <c r="BY26" s="10">
        <f t="shared" si="23"/>
        <v>-1314593.8388500568</v>
      </c>
      <c r="BZ26" s="10">
        <f t="shared" si="23"/>
        <v>-1415068.8546782844</v>
      </c>
      <c r="CA26" s="10">
        <f t="shared" si="23"/>
        <v>-5080245.3160826275</v>
      </c>
      <c r="CB26" s="10">
        <f t="shared" si="23"/>
        <v>-5269451.0700366478</v>
      </c>
      <c r="CC26" s="10">
        <f t="shared" si="23"/>
        <v>-5465703.4949882235</v>
      </c>
      <c r="CD26" s="10">
        <f t="shared" si="23"/>
        <v>-3746210.3743122527</v>
      </c>
      <c r="CE26" s="10">
        <f t="shared" si="23"/>
        <v>-3885732.0930958414</v>
      </c>
      <c r="CF26" s="10">
        <f t="shared" si="23"/>
        <v>-4030450.0790580716</v>
      </c>
      <c r="CG26" s="10">
        <f t="shared" si="23"/>
        <v>-4180557.8590048579</v>
      </c>
      <c r="CH26" s="10">
        <f t="shared" si="23"/>
        <v>-4336256.1673439033</v>
      </c>
      <c r="CI26" s="10">
        <f t="shared" si="23"/>
        <v>0</v>
      </c>
      <c r="CK26" s="2"/>
    </row>
    <row r="27" spans="1:90" ht="75.599999999999994" customHeight="1" x14ac:dyDescent="0.3">
      <c r="A27" s="13" t="s">
        <v>149</v>
      </c>
      <c r="B27" s="11"/>
      <c r="C27" s="11"/>
      <c r="D27" s="11"/>
      <c r="E27" s="11"/>
      <c r="F27" s="11"/>
      <c r="G27" s="11"/>
      <c r="H27" s="11"/>
      <c r="I27" s="11"/>
      <c r="J27" s="11"/>
      <c r="CK27" s="2"/>
    </row>
    <row r="28" spans="1:90" ht="35.4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90" ht="35.4" customHeight="1" x14ac:dyDescent="0.3">
      <c r="A29" s="64" t="s">
        <v>134</v>
      </c>
      <c r="B29" s="63"/>
      <c r="C29" s="63"/>
      <c r="D29" s="63"/>
      <c r="E29" s="63"/>
      <c r="CK29" s="2"/>
    </row>
    <row r="30" spans="1:90" ht="35.4" customHeight="1" x14ac:dyDescent="0.3">
      <c r="A30" s="3" t="s">
        <v>3</v>
      </c>
      <c r="CK30" s="2"/>
    </row>
    <row r="31" spans="1:90" ht="35.4" customHeight="1" x14ac:dyDescent="0.3">
      <c r="A31" s="7" t="s">
        <v>4</v>
      </c>
      <c r="B31" s="5" t="s">
        <v>96</v>
      </c>
      <c r="C31" s="6"/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BY31" s="6">
        <v>71955</v>
      </c>
      <c r="BZ31" s="6">
        <v>72320</v>
      </c>
      <c r="CA31" s="6">
        <v>72685</v>
      </c>
      <c r="CB31" s="6">
        <v>73050</v>
      </c>
      <c r="CC31" s="6">
        <v>73415</v>
      </c>
      <c r="CD31" s="6">
        <v>73780</v>
      </c>
      <c r="CE31" s="6">
        <v>74145</v>
      </c>
      <c r="CF31" s="6">
        <v>74510</v>
      </c>
      <c r="CG31" s="6">
        <v>74876</v>
      </c>
      <c r="CH31" s="6">
        <v>75241</v>
      </c>
      <c r="CI31" s="6">
        <v>75606</v>
      </c>
      <c r="CJ31" s="92" t="s">
        <v>264</v>
      </c>
      <c r="CK31" s="2"/>
      <c r="CL31" s="59"/>
    </row>
    <row r="32" spans="1:90" ht="35.4" customHeight="1" x14ac:dyDescent="0.3">
      <c r="A32" s="45" t="s">
        <v>132</v>
      </c>
      <c r="B32" s="9"/>
      <c r="C32" s="9"/>
      <c r="D32" s="14"/>
      <c r="E32" s="14">
        <f>D17</f>
        <v>1009245</v>
      </c>
      <c r="F32" s="14">
        <f t="shared" ref="F32:BQ32" si="27">E17</f>
        <v>1007810</v>
      </c>
      <c r="G32" s="14">
        <f t="shared" si="27"/>
        <v>999230</v>
      </c>
      <c r="H32" s="14">
        <f t="shared" si="27"/>
        <v>887113.26094064454</v>
      </c>
      <c r="I32" s="14">
        <f t="shared" si="27"/>
        <v>700775.61230066465</v>
      </c>
      <c r="J32" s="14">
        <f t="shared" si="27"/>
        <v>702645.73552314308</v>
      </c>
      <c r="K32" s="14">
        <f t="shared" si="27"/>
        <v>714453.79160701938</v>
      </c>
      <c r="L32" s="14">
        <f t="shared" si="27"/>
        <v>741062.50041845744</v>
      </c>
      <c r="M32" s="14">
        <f t="shared" si="27"/>
        <v>822738.94708397146</v>
      </c>
      <c r="N32" s="14">
        <f t="shared" si="27"/>
        <v>532862.04378176935</v>
      </c>
      <c r="O32" s="14">
        <f t="shared" si="27"/>
        <v>525695.62512135785</v>
      </c>
      <c r="P32" s="14">
        <f t="shared" si="27"/>
        <v>545274.33262718248</v>
      </c>
      <c r="Q32" s="14">
        <f t="shared" si="27"/>
        <v>713125.40571924858</v>
      </c>
      <c r="R32" s="14">
        <f t="shared" si="27"/>
        <v>496214.77476341807</v>
      </c>
      <c r="S32" s="14">
        <f t="shared" si="27"/>
        <v>514695.51432239538</v>
      </c>
      <c r="T32" s="14">
        <f t="shared" si="27"/>
        <v>481475.96363271755</v>
      </c>
      <c r="U32" s="14">
        <f t="shared" si="27"/>
        <v>499407.7793309628</v>
      </c>
      <c r="V32" s="14">
        <f t="shared" si="27"/>
        <v>464327.91014350974</v>
      </c>
      <c r="W32" s="14">
        <f t="shared" si="27"/>
        <v>481621.07353514328</v>
      </c>
      <c r="X32" s="14">
        <f t="shared" si="27"/>
        <v>499558.29362368572</v>
      </c>
      <c r="Y32" s="14">
        <f t="shared" si="27"/>
        <v>518163.55728877557</v>
      </c>
      <c r="Z32" s="14">
        <f t="shared" si="27"/>
        <v>537461.74476369016</v>
      </c>
      <c r="AA32" s="14">
        <f t="shared" si="27"/>
        <v>689597.88359582017</v>
      </c>
      <c r="AB32" s="14">
        <f t="shared" si="27"/>
        <v>1049524.271848615</v>
      </c>
      <c r="AC32" s="14">
        <f t="shared" si="27"/>
        <v>1265424.9562962838</v>
      </c>
      <c r="AD32" s="14">
        <f t="shared" si="27"/>
        <v>1499547.675050603</v>
      </c>
      <c r="AE32" s="14">
        <f t="shared" si="27"/>
        <v>2282739.4119877648</v>
      </c>
      <c r="AF32" s="14">
        <f t="shared" si="27"/>
        <v>2170443.4165376183</v>
      </c>
      <c r="AG32" s="14">
        <f t="shared" si="27"/>
        <v>2046616.5191457267</v>
      </c>
      <c r="AH32" s="14">
        <f t="shared" si="27"/>
        <v>1685784.336975351</v>
      </c>
      <c r="AI32" s="14">
        <f t="shared" si="27"/>
        <v>1256379.0102809756</v>
      </c>
      <c r="AJ32" s="14">
        <f t="shared" si="27"/>
        <v>1370344.6286122552</v>
      </c>
      <c r="AK32" s="14">
        <f t="shared" si="27"/>
        <v>1426025.9968341934</v>
      </c>
      <c r="AL32" s="14">
        <f t="shared" si="27"/>
        <v>1474318.0614198758</v>
      </c>
      <c r="AM32" s="14">
        <f t="shared" si="27"/>
        <v>1729125.6387187247</v>
      </c>
      <c r="AN32" s="14">
        <f t="shared" si="27"/>
        <v>1793524.2060712313</v>
      </c>
      <c r="AO32" s="14">
        <f t="shared" si="27"/>
        <v>1860321.1968720932</v>
      </c>
      <c r="AP32" s="14">
        <f t="shared" si="27"/>
        <v>1929605.9366338819</v>
      </c>
      <c r="AQ32" s="14">
        <f t="shared" si="27"/>
        <v>2001471.0776575231</v>
      </c>
      <c r="AR32" s="14">
        <f t="shared" si="27"/>
        <v>1506009.2296423649</v>
      </c>
      <c r="AS32" s="14">
        <f t="shared" si="27"/>
        <v>1555874.6782199123</v>
      </c>
      <c r="AT32" s="14">
        <f t="shared" si="27"/>
        <v>1562178.5206413681</v>
      </c>
      <c r="AU32" s="14">
        <f t="shared" si="27"/>
        <v>1613663.7048931343</v>
      </c>
      <c r="AV32" s="14">
        <f t="shared" si="27"/>
        <v>1673762.0739514166</v>
      </c>
      <c r="AW32" s="14">
        <f t="shared" si="27"/>
        <v>1721691.2541360948</v>
      </c>
      <c r="AX32" s="14">
        <f t="shared" si="27"/>
        <v>1785812.9395168419</v>
      </c>
      <c r="AY32" s="14">
        <f t="shared" si="27"/>
        <v>1852322.7363119849</v>
      </c>
      <c r="AZ32" s="14">
        <f t="shared" si="27"/>
        <v>1921309.5859785927</v>
      </c>
      <c r="BA32" s="14">
        <f t="shared" si="27"/>
        <v>1992865.7424585479</v>
      </c>
      <c r="BB32" s="14">
        <f t="shared" si="27"/>
        <v>2067086.8955468331</v>
      </c>
      <c r="BC32" s="14">
        <f t="shared" si="27"/>
        <v>2144072.2988544819</v>
      </c>
      <c r="BD32" s="14">
        <f t="shared" si="27"/>
        <v>2223924.9025373096</v>
      </c>
      <c r="BE32" s="14">
        <f t="shared" si="27"/>
        <v>2306751.4909679173</v>
      </c>
      <c r="BF32" s="14">
        <f t="shared" si="27"/>
        <v>2392662.8255350622</v>
      </c>
      <c r="BG32" s="14">
        <f t="shared" si="27"/>
        <v>2481773.7927613854</v>
      </c>
      <c r="BH32" s="14">
        <f t="shared" si="27"/>
        <v>2574203.5579375341</v>
      </c>
      <c r="BI32" s="14">
        <f t="shared" si="27"/>
        <v>2524841.4800504753</v>
      </c>
      <c r="BJ32" s="14">
        <f t="shared" si="27"/>
        <v>2792694.3862355584</v>
      </c>
      <c r="BK32" s="14">
        <f t="shared" si="27"/>
        <v>2884684.3820918631</v>
      </c>
      <c r="BL32" s="14">
        <f t="shared" si="27"/>
        <v>3066922.917030422</v>
      </c>
      <c r="BM32" s="14">
        <f t="shared" si="27"/>
        <v>3116488.2101206537</v>
      </c>
      <c r="BN32" s="14">
        <f t="shared" si="27"/>
        <v>3259383.1148893032</v>
      </c>
      <c r="BO32" s="14">
        <f t="shared" si="27"/>
        <v>3352948.4192863349</v>
      </c>
      <c r="BP32" s="14">
        <f t="shared" si="27"/>
        <v>3405669.6955339783</v>
      </c>
      <c r="BQ32" s="14">
        <f t="shared" si="27"/>
        <v>3592381.5374695593</v>
      </c>
      <c r="BR32" s="14">
        <f t="shared" ref="BR32:CF32" si="28">BQ17</f>
        <v>2965413.5887595075</v>
      </c>
      <c r="BS32" s="14">
        <f t="shared" si="28"/>
        <v>3156375.5424155076</v>
      </c>
      <c r="BT32" s="14">
        <f t="shared" si="28"/>
        <v>3190411.1726373183</v>
      </c>
      <c r="BU32" s="14">
        <f t="shared" si="28"/>
        <v>3274581.3688131645</v>
      </c>
      <c r="BV32" s="14">
        <f t="shared" si="28"/>
        <v>3396538.0063811764</v>
      </c>
      <c r="BW32" s="14">
        <f t="shared" si="28"/>
        <v>4231372.153927505</v>
      </c>
      <c r="BX32" s="14">
        <f t="shared" si="28"/>
        <v>4388962.9608339025</v>
      </c>
      <c r="BY32" s="14">
        <f t="shared" si="28"/>
        <v>4552422.9897132125</v>
      </c>
      <c r="BZ32" s="14">
        <f t="shared" si="28"/>
        <v>4721970.830515217</v>
      </c>
      <c r="CA32" s="14">
        <f t="shared" si="28"/>
        <v>4897833.2142288936</v>
      </c>
      <c r="CB32" s="14">
        <f t="shared" si="28"/>
        <v>5080245.3160826275</v>
      </c>
      <c r="CC32" s="14">
        <f t="shared" si="28"/>
        <v>5269451.0700366478</v>
      </c>
      <c r="CD32" s="14">
        <f t="shared" si="28"/>
        <v>5465703.4949882235</v>
      </c>
      <c r="CE32" s="14">
        <f t="shared" si="28"/>
        <v>3746210.3743122527</v>
      </c>
      <c r="CF32" s="14">
        <f t="shared" si="28"/>
        <v>3885732.0930958414</v>
      </c>
      <c r="CG32" s="14">
        <f>CF17</f>
        <v>4030450.0790580716</v>
      </c>
      <c r="CH32" s="14">
        <f>CG17</f>
        <v>4180557.8590048579</v>
      </c>
      <c r="CI32" s="14">
        <f t="shared" ref="CI32" si="29">CH17</f>
        <v>4336256.1673439033</v>
      </c>
      <c r="CJ32" s="92"/>
      <c r="CK32" s="2"/>
      <c r="CL32" s="59"/>
    </row>
    <row r="33" spans="1:91" ht="35.4" customHeight="1" x14ac:dyDescent="0.3">
      <c r="A33" s="45" t="s">
        <v>133</v>
      </c>
      <c r="B33" s="57">
        <v>5.08227046911776</v>
      </c>
      <c r="C33" s="9"/>
      <c r="D33" s="57"/>
      <c r="E33" s="57">
        <v>5.08227046911776</v>
      </c>
      <c r="F33" s="57">
        <f t="shared" ref="F33:BQ33" si="30">E33</f>
        <v>5.08227046911776</v>
      </c>
      <c r="G33" s="57">
        <f t="shared" si="30"/>
        <v>5.08227046911776</v>
      </c>
      <c r="H33" s="57">
        <f t="shared" si="30"/>
        <v>5.08227046911776</v>
      </c>
      <c r="I33" s="57">
        <f t="shared" si="30"/>
        <v>5.08227046911776</v>
      </c>
      <c r="J33" s="57">
        <f t="shared" si="30"/>
        <v>5.08227046911776</v>
      </c>
      <c r="K33" s="57">
        <f t="shared" si="30"/>
        <v>5.08227046911776</v>
      </c>
      <c r="L33" s="57">
        <f t="shared" si="30"/>
        <v>5.08227046911776</v>
      </c>
      <c r="M33" s="57">
        <f t="shared" si="30"/>
        <v>5.08227046911776</v>
      </c>
      <c r="N33" s="57">
        <f t="shared" si="30"/>
        <v>5.08227046911776</v>
      </c>
      <c r="O33" s="57">
        <f t="shared" si="30"/>
        <v>5.08227046911776</v>
      </c>
      <c r="P33" s="57">
        <f t="shared" si="30"/>
        <v>5.08227046911776</v>
      </c>
      <c r="Q33" s="57">
        <f t="shared" si="30"/>
        <v>5.08227046911776</v>
      </c>
      <c r="R33" s="57">
        <f t="shared" si="30"/>
        <v>5.08227046911776</v>
      </c>
      <c r="S33" s="57">
        <f t="shared" si="30"/>
        <v>5.08227046911776</v>
      </c>
      <c r="T33" s="57">
        <f t="shared" si="30"/>
        <v>5.08227046911776</v>
      </c>
      <c r="U33" s="57">
        <f t="shared" si="30"/>
        <v>5.08227046911776</v>
      </c>
      <c r="V33" s="57">
        <f t="shared" si="30"/>
        <v>5.08227046911776</v>
      </c>
      <c r="W33" s="57">
        <f t="shared" si="30"/>
        <v>5.08227046911776</v>
      </c>
      <c r="X33" s="57">
        <f t="shared" si="30"/>
        <v>5.08227046911776</v>
      </c>
      <c r="Y33" s="57">
        <f t="shared" si="30"/>
        <v>5.08227046911776</v>
      </c>
      <c r="Z33" s="57">
        <f t="shared" si="30"/>
        <v>5.08227046911776</v>
      </c>
      <c r="AA33" s="57">
        <f t="shared" si="30"/>
        <v>5.08227046911776</v>
      </c>
      <c r="AB33" s="57">
        <f t="shared" si="30"/>
        <v>5.08227046911776</v>
      </c>
      <c r="AC33" s="57">
        <f t="shared" si="30"/>
        <v>5.08227046911776</v>
      </c>
      <c r="AD33" s="57">
        <f t="shared" si="30"/>
        <v>5.08227046911776</v>
      </c>
      <c r="AE33" s="57">
        <f t="shared" si="30"/>
        <v>5.08227046911776</v>
      </c>
      <c r="AF33" s="57">
        <f t="shared" si="30"/>
        <v>5.08227046911776</v>
      </c>
      <c r="AG33" s="57">
        <f t="shared" si="30"/>
        <v>5.08227046911776</v>
      </c>
      <c r="AH33" s="57">
        <f t="shared" si="30"/>
        <v>5.08227046911776</v>
      </c>
      <c r="AI33" s="57">
        <f t="shared" si="30"/>
        <v>5.08227046911776</v>
      </c>
      <c r="AJ33" s="57">
        <f t="shared" si="30"/>
        <v>5.08227046911776</v>
      </c>
      <c r="AK33" s="57">
        <f t="shared" si="30"/>
        <v>5.08227046911776</v>
      </c>
      <c r="AL33" s="57">
        <f t="shared" si="30"/>
        <v>5.08227046911776</v>
      </c>
      <c r="AM33" s="57">
        <f t="shared" si="30"/>
        <v>5.08227046911776</v>
      </c>
      <c r="AN33" s="57">
        <f t="shared" si="30"/>
        <v>5.08227046911776</v>
      </c>
      <c r="AO33" s="57">
        <f t="shared" si="30"/>
        <v>5.08227046911776</v>
      </c>
      <c r="AP33" s="57">
        <f t="shared" si="30"/>
        <v>5.08227046911776</v>
      </c>
      <c r="AQ33" s="57">
        <f t="shared" si="30"/>
        <v>5.08227046911776</v>
      </c>
      <c r="AR33" s="57">
        <f t="shared" si="30"/>
        <v>5.08227046911776</v>
      </c>
      <c r="AS33" s="57">
        <f t="shared" si="30"/>
        <v>5.08227046911776</v>
      </c>
      <c r="AT33" s="57">
        <f t="shared" si="30"/>
        <v>5.08227046911776</v>
      </c>
      <c r="AU33" s="57">
        <f t="shared" si="30"/>
        <v>5.08227046911776</v>
      </c>
      <c r="AV33" s="57">
        <f t="shared" si="30"/>
        <v>5.08227046911776</v>
      </c>
      <c r="AW33" s="57">
        <f t="shared" si="30"/>
        <v>5.08227046911776</v>
      </c>
      <c r="AX33" s="57">
        <f t="shared" si="30"/>
        <v>5.08227046911776</v>
      </c>
      <c r="AY33" s="57">
        <f t="shared" si="30"/>
        <v>5.08227046911776</v>
      </c>
      <c r="AZ33" s="57">
        <f t="shared" si="30"/>
        <v>5.08227046911776</v>
      </c>
      <c r="BA33" s="57">
        <f t="shared" si="30"/>
        <v>5.08227046911776</v>
      </c>
      <c r="BB33" s="57">
        <f t="shared" si="30"/>
        <v>5.08227046911776</v>
      </c>
      <c r="BC33" s="57">
        <f t="shared" si="30"/>
        <v>5.08227046911776</v>
      </c>
      <c r="BD33" s="57">
        <f t="shared" si="30"/>
        <v>5.08227046911776</v>
      </c>
      <c r="BE33" s="57">
        <f t="shared" si="30"/>
        <v>5.08227046911776</v>
      </c>
      <c r="BF33" s="57">
        <f t="shared" si="30"/>
        <v>5.08227046911776</v>
      </c>
      <c r="BG33" s="57">
        <f t="shared" si="30"/>
        <v>5.08227046911776</v>
      </c>
      <c r="BH33" s="57">
        <f t="shared" si="30"/>
        <v>5.08227046911776</v>
      </c>
      <c r="BI33" s="57">
        <f t="shared" si="30"/>
        <v>5.08227046911776</v>
      </c>
      <c r="BJ33" s="57">
        <f t="shared" si="30"/>
        <v>5.08227046911776</v>
      </c>
      <c r="BK33" s="57">
        <f t="shared" si="30"/>
        <v>5.08227046911776</v>
      </c>
      <c r="BL33" s="57">
        <f t="shared" si="30"/>
        <v>5.08227046911776</v>
      </c>
      <c r="BM33" s="57">
        <f t="shared" si="30"/>
        <v>5.08227046911776</v>
      </c>
      <c r="BN33" s="57">
        <f t="shared" si="30"/>
        <v>5.08227046911776</v>
      </c>
      <c r="BO33" s="57">
        <f t="shared" si="30"/>
        <v>5.08227046911776</v>
      </c>
      <c r="BP33" s="57">
        <f t="shared" si="30"/>
        <v>5.08227046911776</v>
      </c>
      <c r="BQ33" s="57">
        <f t="shared" si="30"/>
        <v>5.08227046911776</v>
      </c>
      <c r="BR33" s="57">
        <f t="shared" ref="BR33:CH33" si="31">BQ33</f>
        <v>5.08227046911776</v>
      </c>
      <c r="BS33" s="57">
        <f t="shared" si="31"/>
        <v>5.08227046911776</v>
      </c>
      <c r="BT33" s="57">
        <f t="shared" si="31"/>
        <v>5.08227046911776</v>
      </c>
      <c r="BU33" s="57">
        <f t="shared" si="31"/>
        <v>5.08227046911776</v>
      </c>
      <c r="BV33" s="57">
        <f t="shared" si="31"/>
        <v>5.08227046911776</v>
      </c>
      <c r="BW33" s="57">
        <f t="shared" si="31"/>
        <v>5.08227046911776</v>
      </c>
      <c r="BX33" s="57">
        <f t="shared" si="31"/>
        <v>5.08227046911776</v>
      </c>
      <c r="BY33" s="57">
        <f t="shared" si="31"/>
        <v>5.08227046911776</v>
      </c>
      <c r="BZ33" s="57">
        <f t="shared" si="31"/>
        <v>5.08227046911776</v>
      </c>
      <c r="CA33" s="57">
        <f t="shared" si="31"/>
        <v>5.08227046911776</v>
      </c>
      <c r="CB33" s="57">
        <f t="shared" si="31"/>
        <v>5.08227046911776</v>
      </c>
      <c r="CC33" s="57">
        <f t="shared" si="31"/>
        <v>5.08227046911776</v>
      </c>
      <c r="CD33" s="57">
        <f t="shared" si="31"/>
        <v>5.08227046911776</v>
      </c>
      <c r="CE33" s="57">
        <f t="shared" si="31"/>
        <v>5.08227046911776</v>
      </c>
      <c r="CF33" s="57">
        <f t="shared" si="31"/>
        <v>5.08227046911776</v>
      </c>
      <c r="CG33" s="57">
        <f t="shared" si="31"/>
        <v>5.08227046911776</v>
      </c>
      <c r="CH33" s="57">
        <f t="shared" si="31"/>
        <v>5.08227046911776</v>
      </c>
      <c r="CI33" s="57">
        <f>CH33</f>
        <v>5.08227046911776</v>
      </c>
      <c r="CJ33" s="92"/>
      <c r="CK33" s="2"/>
    </row>
    <row r="34" spans="1:91" ht="35.4" customHeight="1" x14ac:dyDescent="0.3">
      <c r="A34" s="51" t="s">
        <v>109</v>
      </c>
      <c r="B34" s="9"/>
      <c r="C34" s="61"/>
      <c r="D34" s="60">
        <v>21411768</v>
      </c>
      <c r="E34" s="60">
        <f t="shared" ref="E34:BP34" si="32">(D34*(1+(E33/100)))-E32</f>
        <v>21490726.961980004</v>
      </c>
      <c r="F34" s="60">
        <f>(E34*(1+(F33/100)))-F32</f>
        <v>21575133.83196744</v>
      </c>
      <c r="G34" s="60">
        <f t="shared" si="32"/>
        <v>21672410.487382155</v>
      </c>
      <c r="H34" s="60">
        <f t="shared" si="32"/>
        <v>21886747.744587712</v>
      </c>
      <c r="I34" s="60">
        <f t="shared" si="32"/>
        <v>22298315.849560525</v>
      </c>
      <c r="J34" s="60">
        <f t="shared" si="32"/>
        <v>22728930.835570201</v>
      </c>
      <c r="K34" s="60">
        <f t="shared" si="32"/>
        <v>23169622.783765566</v>
      </c>
      <c r="L34" s="60">
        <f t="shared" si="32"/>
        <v>23606103.179892406</v>
      </c>
      <c r="M34" s="60">
        <f t="shared" si="32"/>
        <v>23983090.243629571</v>
      </c>
      <c r="N34" s="60">
        <f t="shared" si="32"/>
        <v>24669113.712881651</v>
      </c>
      <c r="O34" s="60">
        <f t="shared" si="32"/>
        <v>25397169.168983154</v>
      </c>
      <c r="P34" s="60">
        <f t="shared" si="32"/>
        <v>26142647.665023085</v>
      </c>
      <c r="Q34" s="60">
        <f t="shared" si="32"/>
        <v>26758162.321428806</v>
      </c>
      <c r="R34" s="60">
        <f t="shared" si="32"/>
        <v>27621869.72840596</v>
      </c>
      <c r="S34" s="60">
        <f t="shared" si="32"/>
        <v>28510992.342308518</v>
      </c>
      <c r="T34" s="60">
        <f t="shared" si="32"/>
        <v>29478522.122941371</v>
      </c>
      <c r="U34" s="60">
        <f t="shared" si="32"/>
        <v>30477292.568197004</v>
      </c>
      <c r="V34" s="60">
        <f t="shared" si="32"/>
        <v>31561903.098033592</v>
      </c>
      <c r="W34" s="60">
        <f t="shared" si="32"/>
        <v>32684343.305141371</v>
      </c>
      <c r="X34" s="60">
        <f t="shared" si="32"/>
        <v>33845891.739339948</v>
      </c>
      <c r="Y34" s="60">
        <f t="shared" si="32"/>
        <v>35047867.942929216</v>
      </c>
      <c r="Z34" s="60">
        <f t="shared" si="32"/>
        <v>36291633.640684411</v>
      </c>
      <c r="AA34" s="60">
        <f t="shared" si="32"/>
        <v>37446474.736369506</v>
      </c>
      <c r="AB34" s="60">
        <f t="shared" si="32"/>
        <v>38300081.591773041</v>
      </c>
      <c r="AC34" s="60">
        <f t="shared" si="32"/>
        <v>38981170.37186344</v>
      </c>
      <c r="AD34" s="60">
        <f t="shared" si="32"/>
        <v>39462751.207138531</v>
      </c>
      <c r="AE34" s="60">
        <f t="shared" si="32"/>
        <v>39185615.546052575</v>
      </c>
      <c r="AF34" s="60">
        <f t="shared" si="32"/>
        <v>39006691.096554004</v>
      </c>
      <c r="AG34" s="60">
        <f t="shared" si="32"/>
        <v>38942500.119988427</v>
      </c>
      <c r="AH34" s="60">
        <f t="shared" si="32"/>
        <v>39235878.966547392</v>
      </c>
      <c r="AI34" s="60">
        <f t="shared" si="32"/>
        <v>39973573.446282044</v>
      </c>
      <c r="AJ34" s="60">
        <f t="shared" si="32"/>
        <v>40634793.936381273</v>
      </c>
      <c r="AK34" s="60">
        <f t="shared" si="32"/>
        <v>41273938.071962632</v>
      </c>
      <c r="AL34" s="60">
        <f t="shared" si="32"/>
        <v>41897273.176616065</v>
      </c>
      <c r="AM34" s="60">
        <f t="shared" si="32"/>
        <v>42297480.279918097</v>
      </c>
      <c r="AN34" s="60">
        <f t="shared" si="32"/>
        <v>42653628.423294052</v>
      </c>
      <c r="AO34" s="60">
        <f t="shared" si="32"/>
        <v>42961079.987786248</v>
      </c>
      <c r="AP34" s="60">
        <f t="shared" si="32"/>
        <v>43214872.332585685</v>
      </c>
      <c r="AQ34" s="60">
        <f t="shared" si="32"/>
        <v>43409697.949754104</v>
      </c>
      <c r="AR34" s="60">
        <f t="shared" si="32"/>
        <v>44109886.979745314</v>
      </c>
      <c r="AS34" s="60">
        <f t="shared" si="32"/>
        <v>44795796.061458215</v>
      </c>
      <c r="AT34" s="60">
        <f t="shared" si="32"/>
        <v>45510261.055454552</v>
      </c>
      <c r="AU34" s="60">
        <f t="shared" si="32"/>
        <v>46209551.90860118</v>
      </c>
      <c r="AV34" s="60">
        <f t="shared" si="32"/>
        <v>46884284.245212242</v>
      </c>
      <c r="AW34" s="60">
        <f t="shared" si="32"/>
        <v>47545379.123927802</v>
      </c>
      <c r="AX34" s="60">
        <f t="shared" si="32"/>
        <v>48175950.94705642</v>
      </c>
      <c r="AY34" s="60">
        <f t="shared" si="32"/>
        <v>48772060.33894334</v>
      </c>
      <c r="AZ34" s="60">
        <f t="shared" si="32"/>
        <v>49329478.77275116</v>
      </c>
      <c r="BA34" s="60">
        <f t="shared" si="32"/>
        <v>49843670.562529862</v>
      </c>
      <c r="BB34" s="60">
        <f t="shared" si="32"/>
        <v>50309773.816706829</v>
      </c>
      <c r="BC34" s="60">
        <f t="shared" si="32"/>
        <v>50722580.295618773</v>
      </c>
      <c r="BD34" s="60">
        <f t="shared" si="32"/>
        <v>51076514.112620242</v>
      </c>
      <c r="BE34" s="60">
        <f t="shared" si="32"/>
        <v>51365609.215052791</v>
      </c>
      <c r="BF34" s="60">
        <f t="shared" si="32"/>
        <v>51583485.577936791</v>
      </c>
      <c r="BG34" s="60">
        <f t="shared" si="32"/>
        <v>51723324.039644502</v>
      </c>
      <c r="BH34" s="60">
        <f t="shared" si="32"/>
        <v>51777839.705019906</v>
      </c>
      <c r="BI34" s="60">
        <f t="shared" si="32"/>
        <v>51884488.081844784</v>
      </c>
      <c r="BJ34" s="60">
        <f t="shared" si="32"/>
        <v>51728703.711445749</v>
      </c>
      <c r="BK34" s="60">
        <f t="shared" si="32"/>
        <v>51473011.962138109</v>
      </c>
      <c r="BL34" s="60">
        <f t="shared" si="32"/>
        <v>51022086.731624879</v>
      </c>
      <c r="BM34" s="60">
        <f t="shared" si="32"/>
        <v>50498678.96819324</v>
      </c>
      <c r="BN34" s="60">
        <f t="shared" si="32"/>
        <v>49805775.301799007</v>
      </c>
      <c r="BO34" s="60">
        <f t="shared" si="32"/>
        <v>48984091.092591152</v>
      </c>
      <c r="BP34" s="60">
        <f t="shared" si="32"/>
        <v>48067925.393221676</v>
      </c>
      <c r="BQ34" s="60">
        <f t="shared" ref="BQ34:CH34" si="33">(BP34*(1+(BQ33/100)))-BQ32</f>
        <v>46918485.833129376</v>
      </c>
      <c r="BR34" s="60">
        <f t="shared" si="33"/>
        <v>46337596.594424203</v>
      </c>
      <c r="BS34" s="60">
        <f t="shared" si="33"/>
        <v>45536223.039826035</v>
      </c>
      <c r="BT34" s="60">
        <f t="shared" si="33"/>
        <v>44660085.883493386</v>
      </c>
      <c r="BU34" s="60">
        <f t="shared" si="33"/>
        <v>43655250.871019632</v>
      </c>
      <c r="BV34" s="60">
        <f t="shared" si="33"/>
        <v>42477390.787875555</v>
      </c>
      <c r="BW34" s="60">
        <f t="shared" si="33"/>
        <v>40404834.522011995</v>
      </c>
      <c r="BX34" s="60">
        <f t="shared" si="33"/>
        <v>38069354.534186207</v>
      </c>
      <c r="BY34" s="60">
        <f t="shared" si="33"/>
        <v>35451719.107747681</v>
      </c>
      <c r="BZ34" s="60">
        <f t="shared" si="33"/>
        <v>32531500.528240103</v>
      </c>
      <c r="CA34" s="60">
        <f t="shared" si="33"/>
        <v>29287006.15851884</v>
      </c>
      <c r="CB34" s="60">
        <f t="shared" si="33"/>
        <v>25695205.707719315</v>
      </c>
      <c r="CC34" s="60">
        <f t="shared" si="33"/>
        <v>21731654.489345148</v>
      </c>
      <c r="CD34" s="60">
        <f t="shared" si="33"/>
        <v>17370412.452919617</v>
      </c>
      <c r="CE34" s="60">
        <f t="shared" si="33"/>
        <v>14507013.421066053</v>
      </c>
      <c r="CF34" s="60">
        <f t="shared" si="33"/>
        <v>11358566.987020003</v>
      </c>
      <c r="CG34" s="60">
        <f t="shared" si="33"/>
        <v>7905390.0036582071</v>
      </c>
      <c r="CH34" s="60">
        <f t="shared" si="33"/>
        <v>4126605.4462778578</v>
      </c>
      <c r="CI34" s="74">
        <f>_xlfn.FLOOR.MATH((CH34*(1+(CI33/100)))-CI32)</f>
        <v>74</v>
      </c>
      <c r="CJ34" s="92"/>
      <c r="CK34" s="2"/>
      <c r="CM34" s="73"/>
    </row>
    <row r="35" spans="1:91" ht="35.4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91" ht="35.4" customHeight="1" x14ac:dyDescent="0.3">
      <c r="A36" s="13" t="s">
        <v>152</v>
      </c>
    </row>
    <row r="37" spans="1:91" ht="35.4" customHeight="1" x14ac:dyDescent="0.3">
      <c r="A37" s="15" t="s">
        <v>140</v>
      </c>
    </row>
    <row r="38" spans="1:91" ht="35.4" customHeight="1" x14ac:dyDescent="0.3">
      <c r="A38" s="15" t="s">
        <v>139</v>
      </c>
      <c r="B38" s="13"/>
    </row>
    <row r="39" spans="1:91" ht="35.4" customHeight="1" x14ac:dyDescent="0.3">
      <c r="A39" s="16" t="s">
        <v>153</v>
      </c>
      <c r="B39" s="16"/>
      <c r="C39" s="4"/>
      <c r="D39" s="5" t="s">
        <v>7</v>
      </c>
      <c r="E39" s="16" t="s">
        <v>8</v>
      </c>
      <c r="F39" s="16" t="s">
        <v>9</v>
      </c>
      <c r="G39" s="16" t="s">
        <v>10</v>
      </c>
      <c r="H39" s="16" t="s">
        <v>11</v>
      </c>
      <c r="I39" s="16" t="s">
        <v>12</v>
      </c>
      <c r="J39" s="16" t="s">
        <v>13</v>
      </c>
      <c r="K39" s="16" t="s">
        <v>14</v>
      </c>
      <c r="L39" s="16" t="s">
        <v>15</v>
      </c>
      <c r="M39" s="16" t="s">
        <v>16</v>
      </c>
      <c r="N39" s="16" t="s">
        <v>17</v>
      </c>
      <c r="O39" s="16" t="s">
        <v>18</v>
      </c>
      <c r="P39" s="16" t="s">
        <v>19</v>
      </c>
      <c r="Q39" s="17" t="s">
        <v>20</v>
      </c>
      <c r="R39" s="16" t="s">
        <v>21</v>
      </c>
      <c r="S39" s="16" t="s">
        <v>22</v>
      </c>
      <c r="T39" s="16" t="s">
        <v>23</v>
      </c>
      <c r="U39" s="16" t="s">
        <v>24</v>
      </c>
      <c r="V39" s="16" t="s">
        <v>25</v>
      </c>
      <c r="W39" s="16" t="s">
        <v>26</v>
      </c>
      <c r="X39" s="16" t="s">
        <v>27</v>
      </c>
      <c r="Y39" s="16" t="s">
        <v>28</v>
      </c>
      <c r="Z39" s="16" t="s">
        <v>29</v>
      </c>
      <c r="AA39" s="16" t="s">
        <v>30</v>
      </c>
      <c r="AB39" s="16" t="s">
        <v>31</v>
      </c>
      <c r="AC39" s="16" t="s">
        <v>32</v>
      </c>
      <c r="AD39" s="16" t="s">
        <v>33</v>
      </c>
      <c r="AE39" s="16" t="s">
        <v>34</v>
      </c>
      <c r="AF39" s="16" t="s">
        <v>35</v>
      </c>
      <c r="AG39" s="16" t="s">
        <v>36</v>
      </c>
      <c r="AH39" s="16" t="s">
        <v>37</v>
      </c>
      <c r="AI39" s="16" t="s">
        <v>38</v>
      </c>
      <c r="AJ39" s="16" t="s">
        <v>39</v>
      </c>
      <c r="AK39" s="16" t="s">
        <v>40</v>
      </c>
      <c r="AL39" s="16" t="s">
        <v>41</v>
      </c>
      <c r="AM39" s="16" t="s">
        <v>42</v>
      </c>
      <c r="AN39" s="16" t="s">
        <v>43</v>
      </c>
      <c r="AO39" s="16" t="s">
        <v>44</v>
      </c>
      <c r="AP39" s="16" t="s">
        <v>45</v>
      </c>
      <c r="AQ39" s="16" t="s">
        <v>46</v>
      </c>
      <c r="AR39" s="16" t="s">
        <v>47</v>
      </c>
      <c r="AS39" s="16" t="s">
        <v>48</v>
      </c>
      <c r="AT39" s="16" t="s">
        <v>49</v>
      </c>
      <c r="AU39" s="16" t="s">
        <v>50</v>
      </c>
      <c r="AV39" s="16" t="s">
        <v>51</v>
      </c>
      <c r="AW39" s="16" t="s">
        <v>52</v>
      </c>
      <c r="AX39" s="16" t="s">
        <v>53</v>
      </c>
      <c r="AY39" s="16" t="s">
        <v>54</v>
      </c>
      <c r="AZ39" s="16" t="s">
        <v>55</v>
      </c>
      <c r="BA39" s="16" t="s">
        <v>56</v>
      </c>
      <c r="BB39" s="16" t="s">
        <v>57</v>
      </c>
      <c r="BC39" s="16" t="s">
        <v>58</v>
      </c>
      <c r="BD39" s="16" t="s">
        <v>59</v>
      </c>
      <c r="BE39" s="16" t="s">
        <v>60</v>
      </c>
      <c r="BF39" s="16" t="s">
        <v>61</v>
      </c>
      <c r="BG39" s="16" t="s">
        <v>62</v>
      </c>
      <c r="BH39" s="16" t="s">
        <v>63</v>
      </c>
      <c r="BI39" s="16" t="s">
        <v>64</v>
      </c>
      <c r="BJ39" s="16" t="s">
        <v>65</v>
      </c>
      <c r="BK39" s="16" t="s">
        <v>66</v>
      </c>
      <c r="BL39" s="16" t="s">
        <v>67</v>
      </c>
      <c r="BM39" s="16" t="s">
        <v>68</v>
      </c>
      <c r="BN39" s="16" t="s">
        <v>69</v>
      </c>
      <c r="BO39" s="16" t="s">
        <v>70</v>
      </c>
      <c r="BP39" s="16" t="s">
        <v>71</v>
      </c>
      <c r="BQ39" s="16" t="s">
        <v>72</v>
      </c>
      <c r="BR39" s="16" t="s">
        <v>73</v>
      </c>
      <c r="BS39" s="16" t="s">
        <v>74</v>
      </c>
      <c r="BT39" s="16" t="s">
        <v>75</v>
      </c>
      <c r="BU39" s="16" t="s">
        <v>76</v>
      </c>
      <c r="BV39" s="16" t="s">
        <v>77</v>
      </c>
      <c r="BW39" s="16" t="s">
        <v>78</v>
      </c>
      <c r="BX39" s="16" t="s">
        <v>79</v>
      </c>
      <c r="BY39" s="16" t="s">
        <v>80</v>
      </c>
      <c r="BZ39" s="16" t="s">
        <v>81</v>
      </c>
      <c r="CA39" s="16" t="s">
        <v>82</v>
      </c>
      <c r="CB39" s="16" t="s">
        <v>83</v>
      </c>
      <c r="CC39" s="16" t="s">
        <v>84</v>
      </c>
      <c r="CD39" s="16" t="s">
        <v>85</v>
      </c>
      <c r="CE39" s="16" t="s">
        <v>86</v>
      </c>
      <c r="CF39" s="16" t="s">
        <v>87</v>
      </c>
      <c r="CG39" s="16" t="s">
        <v>88</v>
      </c>
      <c r="CH39" s="16" t="s">
        <v>89</v>
      </c>
      <c r="CI39" s="16" t="s">
        <v>90</v>
      </c>
      <c r="CJ39" s="16" t="s">
        <v>91</v>
      </c>
      <c r="CK39" s="16" t="s">
        <v>92</v>
      </c>
    </row>
    <row r="40" spans="1:91" ht="35.4" customHeight="1" x14ac:dyDescent="0.3">
      <c r="A40" s="18" t="s">
        <v>144</v>
      </c>
      <c r="B40" s="7" t="s">
        <v>93</v>
      </c>
      <c r="C40" s="4" t="s">
        <v>94</v>
      </c>
      <c r="D40" s="4">
        <f>SUM(M40:CK40)</f>
        <v>4993</v>
      </c>
      <c r="E40" s="4">
        <v>133</v>
      </c>
      <c r="F40" s="4">
        <v>131</v>
      </c>
      <c r="G40" s="4">
        <v>104</v>
      </c>
      <c r="H40" s="4">
        <v>105</v>
      </c>
      <c r="I40" s="4">
        <v>92</v>
      </c>
      <c r="J40" s="4">
        <v>84</v>
      </c>
      <c r="K40" s="4">
        <v>84</v>
      </c>
      <c r="L40" s="4">
        <v>92</v>
      </c>
      <c r="M40" s="4">
        <v>92</v>
      </c>
      <c r="N40" s="4">
        <v>92</v>
      </c>
      <c r="O40" s="4">
        <v>91</v>
      </c>
      <c r="P40" s="4">
        <v>91</v>
      </c>
      <c r="Q40" s="17">
        <v>92</v>
      </c>
      <c r="R40" s="4">
        <v>91</v>
      </c>
      <c r="S40" s="4">
        <v>94</v>
      </c>
      <c r="T40" s="4">
        <v>89</v>
      </c>
      <c r="U40" s="4">
        <v>87</v>
      </c>
      <c r="V40" s="4">
        <v>85</v>
      </c>
      <c r="W40" s="4">
        <v>85</v>
      </c>
      <c r="X40" s="4">
        <v>83</v>
      </c>
      <c r="Y40" s="4">
        <v>86</v>
      </c>
      <c r="Z40" s="4">
        <v>84</v>
      </c>
      <c r="AA40" s="4">
        <v>85</v>
      </c>
      <c r="AB40" s="4">
        <v>85</v>
      </c>
      <c r="AC40" s="4">
        <v>86</v>
      </c>
      <c r="AD40" s="4">
        <v>86</v>
      </c>
      <c r="AE40" s="4">
        <v>86</v>
      </c>
      <c r="AF40" s="4">
        <v>86</v>
      </c>
      <c r="AG40" s="4">
        <v>86</v>
      </c>
      <c r="AH40" s="4">
        <v>86</v>
      </c>
      <c r="AI40" s="4">
        <v>86</v>
      </c>
      <c r="AJ40" s="4">
        <v>86</v>
      </c>
      <c r="AK40" s="4">
        <v>86</v>
      </c>
      <c r="AL40" s="4">
        <v>86</v>
      </c>
      <c r="AM40" s="4">
        <v>78</v>
      </c>
      <c r="AN40" s="4">
        <v>78</v>
      </c>
      <c r="AO40" s="4">
        <v>78</v>
      </c>
      <c r="AP40" s="4">
        <v>78</v>
      </c>
      <c r="AQ40" s="4">
        <v>78</v>
      </c>
      <c r="AR40" s="4">
        <v>76</v>
      </c>
      <c r="AS40" s="4">
        <v>71</v>
      </c>
      <c r="AT40" s="4">
        <v>71</v>
      </c>
      <c r="AU40" s="4">
        <v>71</v>
      </c>
      <c r="AV40" s="4">
        <v>71</v>
      </c>
      <c r="AW40" s="4">
        <v>71</v>
      </c>
      <c r="AX40" s="4">
        <v>71</v>
      </c>
      <c r="AY40" s="4">
        <v>71</v>
      </c>
      <c r="AZ40" s="4">
        <v>71</v>
      </c>
      <c r="BA40" s="4">
        <v>68</v>
      </c>
      <c r="BB40" s="4">
        <v>68</v>
      </c>
      <c r="BC40" s="4">
        <v>60</v>
      </c>
      <c r="BD40" s="4">
        <v>60</v>
      </c>
      <c r="BE40" s="4">
        <v>60</v>
      </c>
      <c r="BF40" s="4">
        <v>60</v>
      </c>
      <c r="BG40" s="4">
        <v>60</v>
      </c>
      <c r="BH40" s="4">
        <v>60</v>
      </c>
      <c r="BI40" s="4">
        <v>60</v>
      </c>
      <c r="BJ40" s="4">
        <v>60</v>
      </c>
      <c r="BK40" s="4">
        <v>60</v>
      </c>
      <c r="BL40" s="4">
        <v>60</v>
      </c>
      <c r="BM40" s="4">
        <v>60</v>
      </c>
      <c r="BN40" s="4">
        <v>60</v>
      </c>
      <c r="BO40" s="4">
        <v>60</v>
      </c>
      <c r="BP40" s="4">
        <v>60</v>
      </c>
      <c r="BQ40" s="4">
        <v>60</v>
      </c>
      <c r="BR40" s="4">
        <v>60</v>
      </c>
      <c r="BS40" s="4">
        <v>60</v>
      </c>
      <c r="BT40" s="4">
        <v>60</v>
      </c>
      <c r="BU40" s="4">
        <v>60</v>
      </c>
      <c r="BV40" s="4">
        <v>60</v>
      </c>
      <c r="BW40" s="4">
        <v>60</v>
      </c>
      <c r="BX40" s="4">
        <v>60</v>
      </c>
      <c r="BY40" s="4">
        <v>60</v>
      </c>
      <c r="BZ40" s="4">
        <v>60</v>
      </c>
      <c r="CA40" s="4">
        <v>15</v>
      </c>
      <c r="CB40" s="4">
        <v>15</v>
      </c>
      <c r="CC40" s="4">
        <v>15</v>
      </c>
      <c r="CD40" s="4">
        <v>13</v>
      </c>
      <c r="CE40" s="4">
        <v>13</v>
      </c>
      <c r="CF40" s="4">
        <v>8</v>
      </c>
      <c r="CG40" s="4">
        <v>8</v>
      </c>
      <c r="CH40" s="4">
        <v>8</v>
      </c>
      <c r="CI40" s="4">
        <v>8</v>
      </c>
      <c r="CJ40" s="4">
        <v>8</v>
      </c>
      <c r="CK40" s="4">
        <v>0</v>
      </c>
    </row>
    <row r="41" spans="1:91" ht="35.4" customHeight="1" x14ac:dyDescent="0.3">
      <c r="A41" s="4" t="s">
        <v>95</v>
      </c>
      <c r="B41" s="4" t="s">
        <v>96</v>
      </c>
      <c r="C41" s="4" t="s">
        <v>97</v>
      </c>
      <c r="D41" s="4"/>
      <c r="E41" s="4">
        <v>1.6</v>
      </c>
      <c r="F41" s="4">
        <v>1.6</v>
      </c>
      <c r="G41" s="4">
        <v>1.6</v>
      </c>
      <c r="H41" s="4">
        <v>1.6</v>
      </c>
      <c r="I41" s="4">
        <v>1.6</v>
      </c>
      <c r="J41" s="4">
        <v>1.6</v>
      </c>
      <c r="K41" s="4">
        <v>1.6</v>
      </c>
      <c r="L41" s="4">
        <v>1.6</v>
      </c>
      <c r="M41" s="4">
        <v>1.6</v>
      </c>
      <c r="N41" s="4">
        <v>1.6</v>
      </c>
      <c r="O41" s="4">
        <v>1.6</v>
      </c>
      <c r="P41" s="4">
        <v>1.6</v>
      </c>
      <c r="Q41" s="17">
        <v>1.6</v>
      </c>
      <c r="R41" s="4">
        <v>1.6</v>
      </c>
      <c r="S41" s="4">
        <v>1.6</v>
      </c>
      <c r="T41" s="4">
        <v>1.6</v>
      </c>
      <c r="U41" s="4">
        <v>1.6</v>
      </c>
      <c r="V41" s="4">
        <v>1.6</v>
      </c>
      <c r="W41" s="4">
        <v>1.6</v>
      </c>
      <c r="X41" s="4">
        <v>1.6</v>
      </c>
      <c r="Y41" s="4">
        <v>1.6</v>
      </c>
      <c r="Z41" s="4">
        <v>1.6</v>
      </c>
      <c r="AA41" s="4">
        <v>1.6</v>
      </c>
      <c r="AB41" s="4">
        <v>1.6</v>
      </c>
      <c r="AC41" s="4">
        <v>1.6</v>
      </c>
      <c r="AD41" s="4">
        <v>1.6</v>
      </c>
      <c r="AE41" s="4">
        <v>1.6</v>
      </c>
      <c r="AF41" s="4">
        <v>1.6</v>
      </c>
      <c r="AG41" s="4">
        <v>1.6</v>
      </c>
      <c r="AH41" s="4">
        <v>1.6</v>
      </c>
      <c r="AI41" s="4">
        <v>1.6</v>
      </c>
      <c r="AJ41" s="4">
        <v>1.6</v>
      </c>
      <c r="AK41" s="4">
        <v>1.6</v>
      </c>
      <c r="AL41" s="4">
        <v>1.6</v>
      </c>
      <c r="AM41" s="4">
        <v>1.6</v>
      </c>
      <c r="AN41" s="4">
        <v>1.6</v>
      </c>
      <c r="AO41" s="4">
        <v>1.6</v>
      </c>
      <c r="AP41" s="4">
        <v>1.6</v>
      </c>
      <c r="AQ41" s="4">
        <v>1.6</v>
      </c>
      <c r="AR41" s="4">
        <v>1.6</v>
      </c>
      <c r="AS41" s="4">
        <v>1.6</v>
      </c>
      <c r="AT41" s="4">
        <v>1.6</v>
      </c>
      <c r="AU41" s="4">
        <v>1.6</v>
      </c>
      <c r="AV41" s="4">
        <v>1.6</v>
      </c>
      <c r="AW41" s="4">
        <v>1.6</v>
      </c>
      <c r="AX41" s="4">
        <v>1.6</v>
      </c>
      <c r="AY41" s="4">
        <v>1.6</v>
      </c>
      <c r="AZ41" s="4">
        <v>1.6</v>
      </c>
      <c r="BA41" s="4">
        <v>1.6</v>
      </c>
      <c r="BB41" s="4">
        <v>1.6</v>
      </c>
      <c r="BC41" s="4">
        <v>1.6</v>
      </c>
      <c r="BD41" s="4">
        <v>1.6</v>
      </c>
      <c r="BE41" s="4">
        <v>1.6</v>
      </c>
      <c r="BF41" s="4">
        <v>1.6</v>
      </c>
      <c r="BG41" s="4">
        <v>1.6</v>
      </c>
      <c r="BH41" s="4">
        <v>1.6</v>
      </c>
      <c r="BI41" s="4">
        <v>1.6</v>
      </c>
      <c r="BJ41" s="4">
        <v>1.6</v>
      </c>
      <c r="BK41" s="4">
        <v>1.6</v>
      </c>
      <c r="BL41" s="4">
        <v>1.6</v>
      </c>
      <c r="BM41" s="4">
        <v>1.6</v>
      </c>
      <c r="BN41" s="4">
        <v>1.6</v>
      </c>
      <c r="BO41" s="4">
        <v>1.6</v>
      </c>
      <c r="BP41" s="4">
        <v>1.6</v>
      </c>
      <c r="BQ41" s="4">
        <v>1.6</v>
      </c>
      <c r="BR41" s="4">
        <v>1.6</v>
      </c>
      <c r="BS41" s="4">
        <v>1.6</v>
      </c>
      <c r="BT41" s="4">
        <v>1.6</v>
      </c>
      <c r="BU41" s="4">
        <v>1.6</v>
      </c>
      <c r="BV41" s="4">
        <v>1.6</v>
      </c>
      <c r="BW41" s="4">
        <v>1.6</v>
      </c>
      <c r="BX41" s="4">
        <v>1.6</v>
      </c>
      <c r="BY41" s="4">
        <v>1.6</v>
      </c>
      <c r="BZ41" s="4">
        <v>1.6</v>
      </c>
      <c r="CA41" s="4">
        <v>1.6</v>
      </c>
      <c r="CB41" s="4">
        <v>1.6</v>
      </c>
      <c r="CC41" s="4">
        <v>1.6</v>
      </c>
      <c r="CD41" s="4">
        <v>1.6</v>
      </c>
      <c r="CE41" s="4">
        <v>1.6</v>
      </c>
      <c r="CF41" s="4">
        <v>1.6</v>
      </c>
      <c r="CG41" s="4">
        <v>1.6</v>
      </c>
      <c r="CH41" s="4">
        <v>1.6</v>
      </c>
      <c r="CI41" s="4">
        <v>1.6</v>
      </c>
      <c r="CJ41" s="4">
        <v>1.6</v>
      </c>
      <c r="CK41" s="4">
        <v>1.6</v>
      </c>
    </row>
    <row r="42" spans="1:91" ht="35.4" customHeight="1" x14ac:dyDescent="0.3">
      <c r="A42" s="4" t="s">
        <v>98</v>
      </c>
      <c r="B42" s="7" t="s">
        <v>99</v>
      </c>
      <c r="C42" s="4" t="s">
        <v>100</v>
      </c>
      <c r="D42" s="4">
        <f>SUM(M42:CK42)</f>
        <v>9826</v>
      </c>
      <c r="E42" s="4">
        <v>135</v>
      </c>
      <c r="F42" s="4">
        <v>135</v>
      </c>
      <c r="G42" s="4">
        <v>110</v>
      </c>
      <c r="H42" s="4">
        <v>112</v>
      </c>
      <c r="I42" s="4">
        <v>99</v>
      </c>
      <c r="J42" s="4">
        <v>92</v>
      </c>
      <c r="K42" s="4">
        <v>93</v>
      </c>
      <c r="L42" s="4">
        <v>104</v>
      </c>
      <c r="M42" s="4">
        <v>106</v>
      </c>
      <c r="N42" s="4">
        <v>107</v>
      </c>
      <c r="O42" s="4">
        <v>109</v>
      </c>
      <c r="P42" s="4">
        <v>111</v>
      </c>
      <c r="Q42" s="17">
        <v>113</v>
      </c>
      <c r="R42" s="4">
        <v>114</v>
      </c>
      <c r="S42" s="4">
        <v>120</v>
      </c>
      <c r="T42" s="4">
        <v>115</v>
      </c>
      <c r="U42" s="4">
        <v>114</v>
      </c>
      <c r="V42" s="4">
        <v>113</v>
      </c>
      <c r="W42" s="4">
        <v>114</v>
      </c>
      <c r="X42" s="4">
        <v>115</v>
      </c>
      <c r="Y42" s="4">
        <v>119</v>
      </c>
      <c r="Z42" s="4">
        <v>119</v>
      </c>
      <c r="AA42" s="4">
        <v>122</v>
      </c>
      <c r="AB42" s="4">
        <v>124</v>
      </c>
      <c r="AC42" s="4">
        <v>128</v>
      </c>
      <c r="AD42" s="4">
        <v>130</v>
      </c>
      <c r="AE42" s="4">
        <v>132</v>
      </c>
      <c r="AF42" s="4">
        <v>134</v>
      </c>
      <c r="AG42" s="4">
        <v>136</v>
      </c>
      <c r="AH42" s="4">
        <v>138</v>
      </c>
      <c r="AI42" s="4">
        <v>140</v>
      </c>
      <c r="AJ42" s="4">
        <v>142</v>
      </c>
      <c r="AK42" s="4">
        <v>145</v>
      </c>
      <c r="AL42" s="4">
        <v>147</v>
      </c>
      <c r="AM42" s="4">
        <v>135</v>
      </c>
      <c r="AN42" s="4">
        <v>137</v>
      </c>
      <c r="AO42" s="4">
        <v>140</v>
      </c>
      <c r="AP42" s="4">
        <v>142</v>
      </c>
      <c r="AQ42" s="4">
        <v>144</v>
      </c>
      <c r="AR42" s="4">
        <v>144</v>
      </c>
      <c r="AS42" s="4">
        <v>135</v>
      </c>
      <c r="AT42" s="4">
        <v>138</v>
      </c>
      <c r="AU42" s="4">
        <v>140</v>
      </c>
      <c r="AV42" s="4">
        <v>142</v>
      </c>
      <c r="AW42" s="4">
        <v>144</v>
      </c>
      <c r="AX42" s="4">
        <v>147</v>
      </c>
      <c r="AY42" s="4">
        <v>149</v>
      </c>
      <c r="AZ42" s="4">
        <v>151</v>
      </c>
      <c r="BA42" s="4">
        <v>149</v>
      </c>
      <c r="BB42" s="4">
        <v>151</v>
      </c>
      <c r="BC42" s="4">
        <v>136</v>
      </c>
      <c r="BD42" s="4">
        <v>138</v>
      </c>
      <c r="BE42" s="4">
        <v>140</v>
      </c>
      <c r="BF42" s="4">
        <v>142</v>
      </c>
      <c r="BG42" s="4">
        <v>145</v>
      </c>
      <c r="BH42" s="4">
        <v>147</v>
      </c>
      <c r="BI42" s="4">
        <v>149</v>
      </c>
      <c r="BJ42" s="4">
        <v>152</v>
      </c>
      <c r="BK42" s="4">
        <v>154</v>
      </c>
      <c r="BL42" s="4">
        <v>157</v>
      </c>
      <c r="BM42" s="4">
        <v>159</v>
      </c>
      <c r="BN42" s="4">
        <v>162</v>
      </c>
      <c r="BO42" s="4">
        <v>164</v>
      </c>
      <c r="BP42" s="4">
        <v>167</v>
      </c>
      <c r="BQ42" s="4">
        <v>169</v>
      </c>
      <c r="BR42" s="4">
        <v>172</v>
      </c>
      <c r="BS42" s="4">
        <v>175</v>
      </c>
      <c r="BT42" s="4">
        <v>178</v>
      </c>
      <c r="BU42" s="4">
        <v>181</v>
      </c>
      <c r="BV42" s="4">
        <v>183</v>
      </c>
      <c r="BW42" s="4">
        <v>186</v>
      </c>
      <c r="BX42" s="4">
        <v>189</v>
      </c>
      <c r="BY42" s="4">
        <v>192</v>
      </c>
      <c r="BZ42" s="4">
        <v>195</v>
      </c>
      <c r="CA42" s="4">
        <v>50</v>
      </c>
      <c r="CB42" s="4">
        <v>51</v>
      </c>
      <c r="CC42" s="4">
        <v>51</v>
      </c>
      <c r="CD42" s="4">
        <v>46</v>
      </c>
      <c r="CE42" s="4">
        <v>47</v>
      </c>
      <c r="CF42" s="4">
        <v>30</v>
      </c>
      <c r="CG42" s="4">
        <v>30</v>
      </c>
      <c r="CH42" s="4">
        <v>31</v>
      </c>
      <c r="CI42" s="4">
        <v>31</v>
      </c>
      <c r="CJ42" s="4">
        <v>32</v>
      </c>
      <c r="CK42" s="4">
        <v>0</v>
      </c>
    </row>
    <row r="43" spans="1:91" ht="35.4" customHeight="1" x14ac:dyDescent="0.3">
      <c r="A43" s="4" t="s">
        <v>101</v>
      </c>
      <c r="B43" s="4" t="s">
        <v>96</v>
      </c>
      <c r="C43" s="4" t="s">
        <v>97</v>
      </c>
      <c r="D43" s="4"/>
      <c r="E43" s="4">
        <v>1.97</v>
      </c>
      <c r="F43" s="4">
        <v>1.97</v>
      </c>
      <c r="G43" s="4">
        <v>1.97</v>
      </c>
      <c r="H43" s="4">
        <v>1.97</v>
      </c>
      <c r="I43" s="4">
        <v>1.97</v>
      </c>
      <c r="J43" s="4">
        <v>1.97</v>
      </c>
      <c r="K43" s="4">
        <v>1.97</v>
      </c>
      <c r="L43" s="4">
        <v>1.97</v>
      </c>
      <c r="M43" s="4">
        <v>1.97</v>
      </c>
      <c r="N43" s="4">
        <v>1.97</v>
      </c>
      <c r="O43" s="4">
        <v>1.97</v>
      </c>
      <c r="P43" s="4">
        <v>1.97</v>
      </c>
      <c r="Q43" s="17">
        <v>1.97</v>
      </c>
      <c r="R43" s="4">
        <v>1.97</v>
      </c>
      <c r="S43" s="4">
        <v>1.97</v>
      </c>
      <c r="T43" s="4">
        <v>1.97</v>
      </c>
      <c r="U43" s="4">
        <v>1.97</v>
      </c>
      <c r="V43" s="4">
        <v>1.97</v>
      </c>
      <c r="W43" s="4">
        <v>1.97</v>
      </c>
      <c r="X43" s="4">
        <v>1.97</v>
      </c>
      <c r="Y43" s="4">
        <v>1.97</v>
      </c>
      <c r="Z43" s="4">
        <v>1.97</v>
      </c>
      <c r="AA43" s="4">
        <v>1.97</v>
      </c>
      <c r="AB43" s="4">
        <v>1.97</v>
      </c>
      <c r="AC43" s="4">
        <v>1.97</v>
      </c>
      <c r="AD43" s="4">
        <v>1.97</v>
      </c>
      <c r="AE43" s="4">
        <v>1.97</v>
      </c>
      <c r="AF43" s="4">
        <v>1.97</v>
      </c>
      <c r="AG43" s="4">
        <v>1.97</v>
      </c>
      <c r="AH43" s="4">
        <v>1.97</v>
      </c>
      <c r="AI43" s="4">
        <v>1.97</v>
      </c>
      <c r="AJ43" s="4">
        <v>1.97</v>
      </c>
      <c r="AK43" s="4">
        <v>1.97</v>
      </c>
      <c r="AL43" s="4">
        <v>1.97</v>
      </c>
      <c r="AM43" s="4">
        <v>1.97</v>
      </c>
      <c r="AN43" s="4">
        <v>1.97</v>
      </c>
      <c r="AO43" s="4">
        <v>1.97</v>
      </c>
      <c r="AP43" s="4">
        <v>1.97</v>
      </c>
      <c r="AQ43" s="4">
        <v>1.97</v>
      </c>
      <c r="AR43" s="4">
        <v>1.97</v>
      </c>
      <c r="AS43" s="4">
        <v>1.97</v>
      </c>
      <c r="AT43" s="4">
        <v>1.97</v>
      </c>
      <c r="AU43" s="4">
        <v>1.97</v>
      </c>
      <c r="AV43" s="4">
        <v>1.97</v>
      </c>
      <c r="AW43" s="4">
        <v>1.97</v>
      </c>
      <c r="AX43" s="4">
        <v>1.97</v>
      </c>
      <c r="AY43" s="4">
        <v>1.97</v>
      </c>
      <c r="AZ43" s="4">
        <v>1.97</v>
      </c>
      <c r="BA43" s="4">
        <v>1.97</v>
      </c>
      <c r="BB43" s="4">
        <v>1.97</v>
      </c>
      <c r="BC43" s="4">
        <v>1.97</v>
      </c>
      <c r="BD43" s="4">
        <v>1.97</v>
      </c>
      <c r="BE43" s="4">
        <v>1.97</v>
      </c>
      <c r="BF43" s="4">
        <v>1.97</v>
      </c>
      <c r="BG43" s="4">
        <v>1.97</v>
      </c>
      <c r="BH43" s="4">
        <v>1.97</v>
      </c>
      <c r="BI43" s="4">
        <v>1.97</v>
      </c>
      <c r="BJ43" s="4">
        <v>1.97</v>
      </c>
      <c r="BK43" s="4">
        <v>1.97</v>
      </c>
      <c r="BL43" s="4">
        <v>1.97</v>
      </c>
      <c r="BM43" s="4">
        <v>1.97</v>
      </c>
      <c r="BN43" s="4">
        <v>1.97</v>
      </c>
      <c r="BO43" s="4">
        <v>1.97</v>
      </c>
      <c r="BP43" s="4">
        <v>1.97</v>
      </c>
      <c r="BQ43" s="4">
        <v>1.97</v>
      </c>
      <c r="BR43" s="4">
        <v>1.97</v>
      </c>
      <c r="BS43" s="4">
        <v>1.97</v>
      </c>
      <c r="BT43" s="4">
        <v>1.97</v>
      </c>
      <c r="BU43" s="4">
        <v>1.97</v>
      </c>
      <c r="BV43" s="4">
        <v>1.97</v>
      </c>
      <c r="BW43" s="4">
        <v>1.97</v>
      </c>
      <c r="BX43" s="4">
        <v>1.97</v>
      </c>
      <c r="BY43" s="4">
        <v>1.97</v>
      </c>
      <c r="BZ43" s="4">
        <v>1.97</v>
      </c>
      <c r="CA43" s="4">
        <v>1.97</v>
      </c>
      <c r="CB43" s="4">
        <v>1.97</v>
      </c>
      <c r="CC43" s="4">
        <v>1.97</v>
      </c>
      <c r="CD43" s="4">
        <v>1.97</v>
      </c>
      <c r="CE43" s="4">
        <v>1.97</v>
      </c>
      <c r="CF43" s="4">
        <v>1.97</v>
      </c>
      <c r="CG43" s="4">
        <v>1.97</v>
      </c>
      <c r="CH43" s="4">
        <v>1.97</v>
      </c>
      <c r="CI43" s="4">
        <v>1.97</v>
      </c>
      <c r="CJ43" s="4">
        <v>1.97</v>
      </c>
      <c r="CK43" s="4">
        <v>1.97</v>
      </c>
    </row>
    <row r="44" spans="1:91" ht="35.4" customHeight="1" x14ac:dyDescent="0.3">
      <c r="A44" s="4" t="s">
        <v>98</v>
      </c>
      <c r="B44" s="7" t="s">
        <v>102</v>
      </c>
      <c r="C44" s="4" t="s">
        <v>103</v>
      </c>
      <c r="D44" s="4">
        <f>SUM(M44:CK44)</f>
        <v>25820</v>
      </c>
      <c r="E44" s="4">
        <v>138</v>
      </c>
      <c r="F44" s="4">
        <v>140</v>
      </c>
      <c r="G44" s="4">
        <v>116</v>
      </c>
      <c r="H44" s="4">
        <v>121</v>
      </c>
      <c r="I44" s="4">
        <v>109</v>
      </c>
      <c r="J44" s="4">
        <v>104</v>
      </c>
      <c r="K44" s="4">
        <v>107</v>
      </c>
      <c r="L44" s="4">
        <v>122</v>
      </c>
      <c r="M44" s="4">
        <v>127</v>
      </c>
      <c r="N44" s="4">
        <v>131</v>
      </c>
      <c r="O44" s="4">
        <v>135</v>
      </c>
      <c r="P44" s="4">
        <v>140</v>
      </c>
      <c r="Q44" s="17">
        <v>146</v>
      </c>
      <c r="R44" s="4">
        <v>150</v>
      </c>
      <c r="S44" s="4">
        <v>160</v>
      </c>
      <c r="T44" s="4">
        <v>158</v>
      </c>
      <c r="U44" s="4">
        <v>159</v>
      </c>
      <c r="V44" s="4">
        <v>160</v>
      </c>
      <c r="W44" s="4">
        <v>166</v>
      </c>
      <c r="X44" s="4">
        <v>169</v>
      </c>
      <c r="Y44" s="4">
        <v>180</v>
      </c>
      <c r="Z44" s="4">
        <v>183</v>
      </c>
      <c r="AA44" s="4">
        <v>192</v>
      </c>
      <c r="AB44" s="4">
        <v>198</v>
      </c>
      <c r="AC44" s="4">
        <v>208</v>
      </c>
      <c r="AD44" s="4">
        <v>216</v>
      </c>
      <c r="AE44" s="4">
        <v>224</v>
      </c>
      <c r="AF44" s="4">
        <v>232</v>
      </c>
      <c r="AG44" s="4">
        <v>239</v>
      </c>
      <c r="AH44" s="4">
        <v>248</v>
      </c>
      <c r="AI44" s="4">
        <v>257</v>
      </c>
      <c r="AJ44" s="4">
        <v>266</v>
      </c>
      <c r="AK44" s="4">
        <v>275</v>
      </c>
      <c r="AL44" s="4">
        <v>285</v>
      </c>
      <c r="AM44" s="4">
        <v>268</v>
      </c>
      <c r="AN44" s="4">
        <v>278</v>
      </c>
      <c r="AO44" s="4">
        <v>288</v>
      </c>
      <c r="AP44" s="4">
        <v>298</v>
      </c>
      <c r="AQ44" s="4">
        <v>309</v>
      </c>
      <c r="AR44" s="4">
        <v>315</v>
      </c>
      <c r="AS44" s="4">
        <v>302</v>
      </c>
      <c r="AT44" s="4">
        <v>313</v>
      </c>
      <c r="AU44" s="4">
        <v>324</v>
      </c>
      <c r="AV44" s="4">
        <v>335</v>
      </c>
      <c r="AW44" s="4">
        <v>348</v>
      </c>
      <c r="AX44" s="4">
        <v>360</v>
      </c>
      <c r="AY44" s="4">
        <v>373</v>
      </c>
      <c r="AZ44" s="4">
        <v>387</v>
      </c>
      <c r="BA44" s="4">
        <v>388</v>
      </c>
      <c r="BB44" s="4">
        <v>402</v>
      </c>
      <c r="BC44" s="4">
        <v>368</v>
      </c>
      <c r="BD44" s="4">
        <v>381</v>
      </c>
      <c r="BE44" s="4">
        <v>395</v>
      </c>
      <c r="BF44" s="4">
        <v>409</v>
      </c>
      <c r="BG44" s="4">
        <v>424</v>
      </c>
      <c r="BH44" s="4">
        <v>439</v>
      </c>
      <c r="BI44" s="4">
        <v>455</v>
      </c>
      <c r="BJ44" s="4">
        <v>471</v>
      </c>
      <c r="BK44" s="4">
        <v>488</v>
      </c>
      <c r="BL44" s="4">
        <v>506</v>
      </c>
      <c r="BM44" s="4">
        <v>524</v>
      </c>
      <c r="BN44" s="4">
        <v>543</v>
      </c>
      <c r="BO44" s="4">
        <v>562</v>
      </c>
      <c r="BP44" s="4">
        <v>583</v>
      </c>
      <c r="BQ44" s="4">
        <v>604</v>
      </c>
      <c r="BR44" s="4">
        <v>625</v>
      </c>
      <c r="BS44" s="4">
        <v>648</v>
      </c>
      <c r="BT44" s="4">
        <v>671</v>
      </c>
      <c r="BU44" s="4">
        <v>695</v>
      </c>
      <c r="BV44" s="4">
        <v>720</v>
      </c>
      <c r="BW44" s="4">
        <v>746</v>
      </c>
      <c r="BX44" s="4">
        <v>773</v>
      </c>
      <c r="BY44" s="4">
        <v>801</v>
      </c>
      <c r="BZ44" s="4">
        <v>830</v>
      </c>
      <c r="CA44" s="4">
        <v>215</v>
      </c>
      <c r="CB44" s="4">
        <v>223</v>
      </c>
      <c r="CC44" s="4">
        <v>231</v>
      </c>
      <c r="CD44" s="4">
        <v>211</v>
      </c>
      <c r="CE44" s="4">
        <v>219</v>
      </c>
      <c r="CF44" s="4">
        <v>143</v>
      </c>
      <c r="CG44" s="4">
        <v>148</v>
      </c>
      <c r="CH44" s="4">
        <v>153</v>
      </c>
      <c r="CI44" s="4">
        <v>159</v>
      </c>
      <c r="CJ44" s="4">
        <v>165</v>
      </c>
      <c r="CK44" s="4">
        <v>0</v>
      </c>
    </row>
    <row r="45" spans="1:91" ht="35.4" customHeight="1" x14ac:dyDescent="0.3">
      <c r="A45" s="16" t="s">
        <v>153</v>
      </c>
      <c r="B45" s="16"/>
      <c r="C45" s="4"/>
      <c r="D45" s="16" t="s">
        <v>104</v>
      </c>
      <c r="E45" s="16" t="s">
        <v>8</v>
      </c>
      <c r="F45" s="16" t="s">
        <v>9</v>
      </c>
      <c r="G45" s="16" t="s">
        <v>10</v>
      </c>
      <c r="H45" s="16" t="s">
        <v>11</v>
      </c>
      <c r="I45" s="16" t="s">
        <v>12</v>
      </c>
      <c r="J45" s="16" t="s">
        <v>13</v>
      </c>
      <c r="K45" s="16" t="s">
        <v>14</v>
      </c>
      <c r="L45" s="16" t="s">
        <v>15</v>
      </c>
      <c r="M45" s="16" t="s">
        <v>16</v>
      </c>
      <c r="N45" s="16" t="s">
        <v>17</v>
      </c>
      <c r="O45" s="16" t="s">
        <v>18</v>
      </c>
      <c r="P45" s="16" t="s">
        <v>19</v>
      </c>
      <c r="Q45" s="17" t="s">
        <v>20</v>
      </c>
      <c r="R45" s="16" t="s">
        <v>21</v>
      </c>
      <c r="S45" s="16" t="s">
        <v>22</v>
      </c>
      <c r="T45" s="16" t="s">
        <v>23</v>
      </c>
      <c r="U45" s="16" t="s">
        <v>24</v>
      </c>
      <c r="V45" s="16" t="s">
        <v>25</v>
      </c>
      <c r="W45" s="16" t="s">
        <v>26</v>
      </c>
      <c r="X45" s="16" t="s">
        <v>27</v>
      </c>
      <c r="Y45" s="16" t="s">
        <v>28</v>
      </c>
      <c r="Z45" s="16" t="s">
        <v>29</v>
      </c>
      <c r="AA45" s="16" t="s">
        <v>30</v>
      </c>
      <c r="AB45" s="16" t="s">
        <v>31</v>
      </c>
      <c r="AC45" s="16" t="s">
        <v>32</v>
      </c>
      <c r="AD45" s="16" t="s">
        <v>33</v>
      </c>
      <c r="AE45" s="16" t="s">
        <v>34</v>
      </c>
      <c r="AF45" s="16" t="s">
        <v>35</v>
      </c>
      <c r="AG45" s="16" t="s">
        <v>36</v>
      </c>
      <c r="AH45" s="16" t="s">
        <v>37</v>
      </c>
      <c r="AI45" s="16" t="s">
        <v>38</v>
      </c>
      <c r="AJ45" s="16" t="s">
        <v>39</v>
      </c>
      <c r="AK45" s="16" t="s">
        <v>40</v>
      </c>
      <c r="AL45" s="16" t="s">
        <v>41</v>
      </c>
      <c r="AM45" s="16" t="s">
        <v>42</v>
      </c>
      <c r="AN45" s="16" t="s">
        <v>43</v>
      </c>
      <c r="AO45" s="16" t="s">
        <v>44</v>
      </c>
      <c r="AP45" s="16" t="s">
        <v>45</v>
      </c>
      <c r="AQ45" s="16" t="s">
        <v>46</v>
      </c>
      <c r="AR45" s="16" t="s">
        <v>47</v>
      </c>
      <c r="AS45" s="16" t="s">
        <v>48</v>
      </c>
      <c r="AT45" s="16" t="s">
        <v>49</v>
      </c>
      <c r="AU45" s="16" t="s">
        <v>50</v>
      </c>
      <c r="AV45" s="16" t="s">
        <v>51</v>
      </c>
      <c r="AW45" s="16" t="s">
        <v>52</v>
      </c>
      <c r="AX45" s="16" t="s">
        <v>53</v>
      </c>
      <c r="AY45" s="16" t="s">
        <v>54</v>
      </c>
      <c r="AZ45" s="16" t="s">
        <v>55</v>
      </c>
      <c r="BA45" s="16" t="s">
        <v>56</v>
      </c>
      <c r="BB45" s="16" t="s">
        <v>57</v>
      </c>
      <c r="BC45" s="16" t="s">
        <v>58</v>
      </c>
      <c r="BD45" s="16" t="s">
        <v>59</v>
      </c>
      <c r="BE45" s="16" t="s">
        <v>60</v>
      </c>
      <c r="BF45" s="16" t="s">
        <v>61</v>
      </c>
      <c r="BG45" s="16" t="s">
        <v>62</v>
      </c>
      <c r="BH45" s="16" t="s">
        <v>63</v>
      </c>
      <c r="BI45" s="16" t="s">
        <v>64</v>
      </c>
      <c r="BJ45" s="16" t="s">
        <v>65</v>
      </c>
      <c r="BK45" s="16" t="s">
        <v>66</v>
      </c>
      <c r="BL45" s="16" t="s">
        <v>67</v>
      </c>
      <c r="BM45" s="16" t="s">
        <v>68</v>
      </c>
      <c r="BN45" s="16" t="s">
        <v>69</v>
      </c>
      <c r="BO45" s="16" t="s">
        <v>70</v>
      </c>
      <c r="BP45" s="16" t="s">
        <v>71</v>
      </c>
      <c r="BQ45" s="16" t="s">
        <v>72</v>
      </c>
      <c r="BR45" s="16" t="s">
        <v>73</v>
      </c>
      <c r="BS45" s="16" t="s">
        <v>74</v>
      </c>
      <c r="BT45" s="16" t="s">
        <v>75</v>
      </c>
      <c r="BU45" s="16" t="s">
        <v>76</v>
      </c>
      <c r="BV45" s="16" t="s">
        <v>77</v>
      </c>
      <c r="BW45" s="16" t="s">
        <v>78</v>
      </c>
      <c r="BX45" s="16" t="s">
        <v>79</v>
      </c>
      <c r="BY45" s="16" t="s">
        <v>80</v>
      </c>
      <c r="BZ45" s="16" t="s">
        <v>81</v>
      </c>
      <c r="CA45" s="16" t="s">
        <v>82</v>
      </c>
      <c r="CB45" s="16" t="s">
        <v>83</v>
      </c>
      <c r="CC45" s="16" t="s">
        <v>84</v>
      </c>
      <c r="CD45" s="16" t="s">
        <v>85</v>
      </c>
      <c r="CE45" s="16" t="s">
        <v>86</v>
      </c>
      <c r="CF45" s="16" t="s">
        <v>87</v>
      </c>
      <c r="CG45" s="16" t="s">
        <v>88</v>
      </c>
      <c r="CH45" s="16" t="s">
        <v>89</v>
      </c>
      <c r="CI45" s="16" t="s">
        <v>90</v>
      </c>
      <c r="CJ45" s="16" t="s">
        <v>91</v>
      </c>
      <c r="CK45" s="16" t="s">
        <v>92</v>
      </c>
    </row>
    <row r="46" spans="1:91" ht="35.4" customHeight="1" x14ac:dyDescent="0.3">
      <c r="A46" s="18" t="s">
        <v>105</v>
      </c>
      <c r="B46" s="7" t="s">
        <v>93</v>
      </c>
      <c r="C46" s="4" t="s">
        <v>94</v>
      </c>
      <c r="D46" s="4">
        <v>9.9149999999999991</v>
      </c>
      <c r="E46" s="4">
        <v>505</v>
      </c>
      <c r="F46" s="4">
        <v>410</v>
      </c>
      <c r="G46" s="4">
        <v>282</v>
      </c>
      <c r="H46" s="4">
        <v>410</v>
      </c>
      <c r="I46" s="4">
        <v>359</v>
      </c>
      <c r="J46" s="4">
        <v>293</v>
      </c>
      <c r="K46" s="4">
        <v>244</v>
      </c>
      <c r="L46" s="4">
        <v>255</v>
      </c>
      <c r="M46" s="4">
        <v>206</v>
      </c>
      <c r="N46" s="4">
        <v>195</v>
      </c>
      <c r="O46" s="4">
        <v>175</v>
      </c>
      <c r="P46" s="4">
        <v>161</v>
      </c>
      <c r="Q46" s="17">
        <v>95</v>
      </c>
      <c r="R46" s="4">
        <v>98</v>
      </c>
      <c r="S46" s="4">
        <v>81</v>
      </c>
      <c r="T46" s="4">
        <v>78</v>
      </c>
      <c r="U46" s="4">
        <v>80</v>
      </c>
      <c r="V46" s="4">
        <v>61</v>
      </c>
      <c r="W46" s="4">
        <v>54</v>
      </c>
      <c r="X46" s="4">
        <v>50</v>
      </c>
      <c r="Y46" s="4">
        <v>49</v>
      </c>
      <c r="Z46" s="4">
        <v>49</v>
      </c>
      <c r="AA46" s="4">
        <v>49</v>
      </c>
      <c r="AB46" s="4">
        <v>49</v>
      </c>
      <c r="AC46" s="4">
        <v>27</v>
      </c>
      <c r="AD46" s="4">
        <v>27</v>
      </c>
      <c r="AE46" s="4">
        <v>7</v>
      </c>
      <c r="AF46" s="4">
        <v>7</v>
      </c>
      <c r="AG46" s="4">
        <v>7</v>
      </c>
      <c r="AH46" s="4">
        <v>7</v>
      </c>
      <c r="AI46" s="4">
        <v>7</v>
      </c>
      <c r="AJ46" s="4">
        <v>48</v>
      </c>
      <c r="AK46" s="4">
        <v>105</v>
      </c>
      <c r="AL46" s="4">
        <v>156</v>
      </c>
      <c r="AM46" s="4">
        <v>207</v>
      </c>
      <c r="AN46" s="4">
        <v>207</v>
      </c>
      <c r="AO46" s="4">
        <v>156</v>
      </c>
      <c r="AP46" s="4">
        <v>105</v>
      </c>
      <c r="AQ46" s="4">
        <v>65</v>
      </c>
      <c r="AR46" s="4">
        <v>86</v>
      </c>
      <c r="AS46" s="4">
        <v>106</v>
      </c>
      <c r="AT46" s="4">
        <v>107</v>
      </c>
      <c r="AU46" s="4">
        <v>106</v>
      </c>
      <c r="AV46" s="4">
        <v>106</v>
      </c>
      <c r="AW46" s="4">
        <v>106</v>
      </c>
      <c r="AX46" s="4">
        <v>106</v>
      </c>
      <c r="AY46" s="4">
        <v>106</v>
      </c>
      <c r="AZ46" s="4">
        <v>106</v>
      </c>
      <c r="BA46" s="4">
        <v>107</v>
      </c>
      <c r="BB46" s="4">
        <v>106</v>
      </c>
      <c r="BC46" s="4">
        <v>106</v>
      </c>
      <c r="BD46" s="4">
        <v>105</v>
      </c>
      <c r="BE46" s="4">
        <v>105</v>
      </c>
      <c r="BF46" s="4">
        <v>103</v>
      </c>
      <c r="BG46" s="4">
        <v>103</v>
      </c>
      <c r="BH46" s="4">
        <v>103</v>
      </c>
      <c r="BI46" s="4">
        <v>103</v>
      </c>
      <c r="BJ46" s="4">
        <v>103</v>
      </c>
      <c r="BK46" s="4">
        <v>103</v>
      </c>
      <c r="BL46" s="4">
        <v>103</v>
      </c>
      <c r="BM46" s="4">
        <v>103</v>
      </c>
      <c r="BN46" s="4">
        <v>103</v>
      </c>
      <c r="BO46" s="4">
        <v>103</v>
      </c>
      <c r="BP46" s="4">
        <v>103</v>
      </c>
      <c r="BQ46" s="4">
        <v>103</v>
      </c>
      <c r="BR46" s="4">
        <v>90</v>
      </c>
      <c r="BS46" s="4">
        <v>105</v>
      </c>
      <c r="BT46" s="4">
        <v>104</v>
      </c>
      <c r="BU46" s="4">
        <v>110</v>
      </c>
      <c r="BV46" s="4">
        <v>105</v>
      </c>
      <c r="BW46" s="4">
        <v>107</v>
      </c>
      <c r="BX46" s="4">
        <v>105</v>
      </c>
      <c r="BY46" s="4">
        <v>100</v>
      </c>
      <c r="BZ46" s="4">
        <v>104</v>
      </c>
      <c r="CA46" s="4">
        <v>100</v>
      </c>
      <c r="CB46" s="4">
        <v>105</v>
      </c>
      <c r="CC46" s="4">
        <v>100</v>
      </c>
      <c r="CD46" s="4">
        <v>100</v>
      </c>
      <c r="CE46" s="4">
        <v>100</v>
      </c>
      <c r="CF46" s="4">
        <v>69</v>
      </c>
      <c r="CG46" s="4">
        <v>69</v>
      </c>
      <c r="CH46" s="4">
        <v>69</v>
      </c>
      <c r="CI46" s="4">
        <v>69</v>
      </c>
      <c r="CJ46" s="4">
        <v>68</v>
      </c>
      <c r="CK46" s="4">
        <v>0</v>
      </c>
    </row>
    <row r="47" spans="1:91" ht="35.4" customHeight="1" x14ac:dyDescent="0.3">
      <c r="A47" s="4" t="s">
        <v>95</v>
      </c>
      <c r="B47" s="4" t="s">
        <v>96</v>
      </c>
      <c r="C47" s="4" t="s">
        <v>97</v>
      </c>
      <c r="D47" s="4"/>
      <c r="E47" s="4">
        <v>1.6</v>
      </c>
      <c r="F47" s="4">
        <v>1.6</v>
      </c>
      <c r="G47" s="4">
        <v>1.6</v>
      </c>
      <c r="H47" s="4">
        <v>1.6</v>
      </c>
      <c r="I47" s="4">
        <v>1.6</v>
      </c>
      <c r="J47" s="4">
        <v>1.6</v>
      </c>
      <c r="K47" s="4">
        <v>1.6</v>
      </c>
      <c r="L47" s="4">
        <v>1.6</v>
      </c>
      <c r="M47" s="4">
        <v>1.6</v>
      </c>
      <c r="N47" s="4">
        <v>1.6</v>
      </c>
      <c r="O47" s="4">
        <v>1.6</v>
      </c>
      <c r="P47" s="4">
        <v>1.6</v>
      </c>
      <c r="Q47" s="17">
        <v>1.6</v>
      </c>
      <c r="R47" s="4">
        <v>1.6</v>
      </c>
      <c r="S47" s="4">
        <v>1.6</v>
      </c>
      <c r="T47" s="4">
        <v>1.6</v>
      </c>
      <c r="U47" s="4">
        <v>1.6</v>
      </c>
      <c r="V47" s="4">
        <v>1.6</v>
      </c>
      <c r="W47" s="4">
        <v>1.6</v>
      </c>
      <c r="X47" s="4">
        <v>1.6</v>
      </c>
      <c r="Y47" s="4">
        <v>1.6</v>
      </c>
      <c r="Z47" s="4">
        <v>1.6</v>
      </c>
      <c r="AA47" s="4">
        <v>1.6</v>
      </c>
      <c r="AB47" s="4">
        <v>1.6</v>
      </c>
      <c r="AC47" s="4">
        <v>1.6</v>
      </c>
      <c r="AD47" s="4">
        <v>1.6</v>
      </c>
      <c r="AE47" s="4">
        <v>1.6</v>
      </c>
      <c r="AF47" s="4">
        <v>1.6</v>
      </c>
      <c r="AG47" s="4">
        <v>1.6</v>
      </c>
      <c r="AH47" s="4">
        <v>1.6</v>
      </c>
      <c r="AI47" s="4">
        <v>1.6</v>
      </c>
      <c r="AJ47" s="4">
        <v>1.6</v>
      </c>
      <c r="AK47" s="4">
        <v>1.6</v>
      </c>
      <c r="AL47" s="4">
        <v>1.6</v>
      </c>
      <c r="AM47" s="4">
        <v>1.6</v>
      </c>
      <c r="AN47" s="4">
        <v>1.6</v>
      </c>
      <c r="AO47" s="4">
        <v>1.6</v>
      </c>
      <c r="AP47" s="4">
        <v>1.6</v>
      </c>
      <c r="AQ47" s="4">
        <v>1.6</v>
      </c>
      <c r="AR47" s="4">
        <v>1.6</v>
      </c>
      <c r="AS47" s="4">
        <v>1.6</v>
      </c>
      <c r="AT47" s="4">
        <v>1.6</v>
      </c>
      <c r="AU47" s="4">
        <v>1.6</v>
      </c>
      <c r="AV47" s="4">
        <v>1.6</v>
      </c>
      <c r="AW47" s="4">
        <v>1.6</v>
      </c>
      <c r="AX47" s="4">
        <v>1.6</v>
      </c>
      <c r="AY47" s="4">
        <v>1.6</v>
      </c>
      <c r="AZ47" s="4">
        <v>1.6</v>
      </c>
      <c r="BA47" s="4">
        <v>1.6</v>
      </c>
      <c r="BB47" s="4">
        <v>1.6</v>
      </c>
      <c r="BC47" s="4">
        <v>1.6</v>
      </c>
      <c r="BD47" s="4">
        <v>1.6</v>
      </c>
      <c r="BE47" s="4">
        <v>1.6</v>
      </c>
      <c r="BF47" s="4">
        <v>1.6</v>
      </c>
      <c r="BG47" s="4">
        <v>1.6</v>
      </c>
      <c r="BH47" s="4">
        <v>1.6</v>
      </c>
      <c r="BI47" s="4">
        <v>1.6</v>
      </c>
      <c r="BJ47" s="4">
        <v>1.6</v>
      </c>
      <c r="BK47" s="4">
        <v>1.6</v>
      </c>
      <c r="BL47" s="4">
        <v>1.6</v>
      </c>
      <c r="BM47" s="4">
        <v>1.6</v>
      </c>
      <c r="BN47" s="4">
        <v>1.6</v>
      </c>
      <c r="BO47" s="4">
        <v>1.6</v>
      </c>
      <c r="BP47" s="4">
        <v>1.6</v>
      </c>
      <c r="BQ47" s="4">
        <v>1.6</v>
      </c>
      <c r="BR47" s="4">
        <v>1.6</v>
      </c>
      <c r="BS47" s="4">
        <v>1.6</v>
      </c>
      <c r="BT47" s="4">
        <v>1.6</v>
      </c>
      <c r="BU47" s="4">
        <v>1.6</v>
      </c>
      <c r="BV47" s="4">
        <v>1.6</v>
      </c>
      <c r="BW47" s="4">
        <v>1.6</v>
      </c>
      <c r="BX47" s="4">
        <v>1.6</v>
      </c>
      <c r="BY47" s="4">
        <v>1.6</v>
      </c>
      <c r="BZ47" s="4">
        <v>1.6</v>
      </c>
      <c r="CA47" s="4">
        <v>1.6</v>
      </c>
      <c r="CB47" s="4">
        <v>1.6</v>
      </c>
      <c r="CC47" s="4">
        <v>1.6</v>
      </c>
      <c r="CD47" s="4">
        <v>1.6</v>
      </c>
      <c r="CE47" s="4">
        <v>1.6</v>
      </c>
      <c r="CF47" s="4">
        <v>1.6</v>
      </c>
      <c r="CG47" s="4">
        <v>1.6</v>
      </c>
      <c r="CH47" s="4">
        <v>1.6</v>
      </c>
      <c r="CI47" s="4">
        <v>1.6</v>
      </c>
      <c r="CJ47" s="4">
        <v>1.6</v>
      </c>
      <c r="CK47" s="4">
        <v>1.6</v>
      </c>
    </row>
    <row r="48" spans="1:91" ht="35.4" customHeight="1" x14ac:dyDescent="0.3">
      <c r="A48" s="4" t="s">
        <v>98</v>
      </c>
      <c r="B48" s="7" t="s">
        <v>99</v>
      </c>
      <c r="C48" s="4" t="s">
        <v>100</v>
      </c>
      <c r="D48" s="4">
        <v>18.927</v>
      </c>
      <c r="E48" s="4">
        <v>513</v>
      </c>
      <c r="F48" s="4">
        <v>423</v>
      </c>
      <c r="G48" s="4">
        <v>296</v>
      </c>
      <c r="H48" s="4">
        <v>437</v>
      </c>
      <c r="I48" s="4">
        <v>389</v>
      </c>
      <c r="J48" s="4">
        <v>322</v>
      </c>
      <c r="K48" s="4">
        <v>273</v>
      </c>
      <c r="L48" s="4">
        <v>290</v>
      </c>
      <c r="M48" s="4">
        <v>237</v>
      </c>
      <c r="N48" s="4">
        <v>228</v>
      </c>
      <c r="O48" s="4">
        <v>208</v>
      </c>
      <c r="P48" s="4">
        <v>195</v>
      </c>
      <c r="Q48" s="17">
        <v>117</v>
      </c>
      <c r="R48" s="4">
        <v>123</v>
      </c>
      <c r="S48" s="4">
        <v>103</v>
      </c>
      <c r="T48" s="4">
        <v>100</v>
      </c>
      <c r="U48" s="4">
        <v>105</v>
      </c>
      <c r="V48" s="4">
        <v>81</v>
      </c>
      <c r="W48" s="4">
        <v>72</v>
      </c>
      <c r="X48" s="4">
        <v>69</v>
      </c>
      <c r="Y48" s="4">
        <v>69</v>
      </c>
      <c r="Z48" s="4">
        <v>70</v>
      </c>
      <c r="AA48" s="4">
        <v>71</v>
      </c>
      <c r="AB48" s="4">
        <v>72</v>
      </c>
      <c r="AC48" s="4">
        <v>41</v>
      </c>
      <c r="AD48" s="4">
        <v>41</v>
      </c>
      <c r="AE48" s="4">
        <v>11</v>
      </c>
      <c r="AF48" s="4">
        <v>12</v>
      </c>
      <c r="AG48" s="4">
        <v>12</v>
      </c>
      <c r="AH48" s="4">
        <v>12</v>
      </c>
      <c r="AI48" s="4">
        <v>12</v>
      </c>
      <c r="AJ48" s="4">
        <v>80</v>
      </c>
      <c r="AK48" s="4">
        <v>178</v>
      </c>
      <c r="AL48" s="4">
        <v>268</v>
      </c>
      <c r="AM48" s="4">
        <v>361</v>
      </c>
      <c r="AN48" s="4">
        <v>367</v>
      </c>
      <c r="AO48" s="4">
        <v>281</v>
      </c>
      <c r="AP48" s="4">
        <v>193</v>
      </c>
      <c r="AQ48" s="4">
        <v>120</v>
      </c>
      <c r="AR48" s="4">
        <v>162</v>
      </c>
      <c r="AS48" s="4">
        <v>203</v>
      </c>
      <c r="AT48" s="4">
        <v>208</v>
      </c>
      <c r="AU48" s="4">
        <v>210</v>
      </c>
      <c r="AV48" s="4">
        <v>213</v>
      </c>
      <c r="AW48" s="4">
        <v>217</v>
      </c>
      <c r="AX48" s="4">
        <v>220</v>
      </c>
      <c r="AY48" s="4">
        <v>224</v>
      </c>
      <c r="AZ48" s="4">
        <v>227</v>
      </c>
      <c r="BA48" s="4">
        <v>232</v>
      </c>
      <c r="BB48" s="4">
        <v>234</v>
      </c>
      <c r="BC48" s="4">
        <v>238</v>
      </c>
      <c r="BD48" s="4">
        <v>239</v>
      </c>
      <c r="BE48" s="4">
        <v>243</v>
      </c>
      <c r="BF48" s="4">
        <v>244</v>
      </c>
      <c r="BG48" s="4">
        <v>248</v>
      </c>
      <c r="BH48" s="4">
        <v>251</v>
      </c>
      <c r="BI48" s="4">
        <v>256</v>
      </c>
      <c r="BJ48" s="4">
        <v>260</v>
      </c>
      <c r="BK48" s="4">
        <v>264</v>
      </c>
      <c r="BL48" s="4">
        <v>268</v>
      </c>
      <c r="BM48" s="4">
        <v>272</v>
      </c>
      <c r="BN48" s="4">
        <v>277</v>
      </c>
      <c r="BO48" s="4">
        <v>281</v>
      </c>
      <c r="BP48" s="4">
        <v>286</v>
      </c>
      <c r="BQ48" s="4">
        <v>290</v>
      </c>
      <c r="BR48" s="4">
        <v>257</v>
      </c>
      <c r="BS48" s="4">
        <v>303</v>
      </c>
      <c r="BT48" s="4">
        <v>307</v>
      </c>
      <c r="BU48" s="4">
        <v>328</v>
      </c>
      <c r="BV48" s="4">
        <v>318</v>
      </c>
      <c r="BW48" s="4">
        <v>331</v>
      </c>
      <c r="BX48" s="4">
        <v>330</v>
      </c>
      <c r="BY48" s="4">
        <v>318</v>
      </c>
      <c r="BZ48" s="4">
        <v>336</v>
      </c>
      <c r="CA48" s="4">
        <v>329</v>
      </c>
      <c r="CB48" s="4">
        <v>349</v>
      </c>
      <c r="CC48" s="4">
        <v>339</v>
      </c>
      <c r="CD48" s="4">
        <v>344</v>
      </c>
      <c r="CE48" s="4">
        <v>350</v>
      </c>
      <c r="CF48" s="4">
        <v>246</v>
      </c>
      <c r="CG48" s="4">
        <v>251</v>
      </c>
      <c r="CH48" s="4">
        <v>254</v>
      </c>
      <c r="CI48" s="4">
        <v>258</v>
      </c>
      <c r="CJ48" s="4">
        <v>259</v>
      </c>
      <c r="CK48" s="4">
        <v>0</v>
      </c>
    </row>
    <row r="49" spans="1:89" ht="35.4" customHeight="1" x14ac:dyDescent="0.3">
      <c r="A49" s="4" t="s">
        <v>101</v>
      </c>
      <c r="B49" s="4" t="s">
        <v>96</v>
      </c>
      <c r="C49" s="4" t="s">
        <v>97</v>
      </c>
      <c r="D49" s="4"/>
      <c r="E49" s="4">
        <v>1.97</v>
      </c>
      <c r="F49" s="4">
        <v>1.97</v>
      </c>
      <c r="G49" s="4">
        <v>1.97</v>
      </c>
      <c r="H49" s="4">
        <v>1.97</v>
      </c>
      <c r="I49" s="4">
        <v>1.97</v>
      </c>
      <c r="J49" s="4">
        <v>1.97</v>
      </c>
      <c r="K49" s="4">
        <v>1.97</v>
      </c>
      <c r="L49" s="4">
        <v>1.97</v>
      </c>
      <c r="M49" s="4">
        <v>1.97</v>
      </c>
      <c r="N49" s="4">
        <v>1.97</v>
      </c>
      <c r="O49" s="4">
        <v>1.97</v>
      </c>
      <c r="P49" s="4">
        <v>1.97</v>
      </c>
      <c r="Q49" s="17">
        <v>1.97</v>
      </c>
      <c r="R49" s="4">
        <v>1.97</v>
      </c>
      <c r="S49" s="4">
        <v>1.97</v>
      </c>
      <c r="T49" s="4">
        <v>1.97</v>
      </c>
      <c r="U49" s="4">
        <v>1.97</v>
      </c>
      <c r="V49" s="4">
        <v>1.97</v>
      </c>
      <c r="W49" s="4">
        <v>1.97</v>
      </c>
      <c r="X49" s="4">
        <v>1.97</v>
      </c>
      <c r="Y49" s="4">
        <v>1.97</v>
      </c>
      <c r="Z49" s="4">
        <v>1.97</v>
      </c>
      <c r="AA49" s="4">
        <v>1.97</v>
      </c>
      <c r="AB49" s="4">
        <v>1.97</v>
      </c>
      <c r="AC49" s="4">
        <v>1.97</v>
      </c>
      <c r="AD49" s="4">
        <v>1.97</v>
      </c>
      <c r="AE49" s="4">
        <v>1.97</v>
      </c>
      <c r="AF49" s="4">
        <v>1.97</v>
      </c>
      <c r="AG49" s="4">
        <v>1.97</v>
      </c>
      <c r="AH49" s="4">
        <v>1.97</v>
      </c>
      <c r="AI49" s="4">
        <v>1.97</v>
      </c>
      <c r="AJ49" s="4">
        <v>1.97</v>
      </c>
      <c r="AK49" s="4">
        <v>1.97</v>
      </c>
      <c r="AL49" s="4">
        <v>1.97</v>
      </c>
      <c r="AM49" s="4">
        <v>1.97</v>
      </c>
      <c r="AN49" s="4">
        <v>1.97</v>
      </c>
      <c r="AO49" s="4">
        <v>1.97</v>
      </c>
      <c r="AP49" s="4">
        <v>1.97</v>
      </c>
      <c r="AQ49" s="4">
        <v>1.97</v>
      </c>
      <c r="AR49" s="4">
        <v>1.97</v>
      </c>
      <c r="AS49" s="4">
        <v>1.97</v>
      </c>
      <c r="AT49" s="4">
        <v>1.97</v>
      </c>
      <c r="AU49" s="4">
        <v>1.97</v>
      </c>
      <c r="AV49" s="4">
        <v>1.97</v>
      </c>
      <c r="AW49" s="4">
        <v>1.97</v>
      </c>
      <c r="AX49" s="4">
        <v>1.97</v>
      </c>
      <c r="AY49" s="4">
        <v>1.97</v>
      </c>
      <c r="AZ49" s="4">
        <v>1.97</v>
      </c>
      <c r="BA49" s="4">
        <v>1.97</v>
      </c>
      <c r="BB49" s="4">
        <v>1.97</v>
      </c>
      <c r="BC49" s="4">
        <v>1.97</v>
      </c>
      <c r="BD49" s="4">
        <v>1.97</v>
      </c>
      <c r="BE49" s="4">
        <v>1.97</v>
      </c>
      <c r="BF49" s="4">
        <v>1.97</v>
      </c>
      <c r="BG49" s="4">
        <v>1.97</v>
      </c>
      <c r="BH49" s="4">
        <v>1.97</v>
      </c>
      <c r="BI49" s="4">
        <v>1.97</v>
      </c>
      <c r="BJ49" s="4">
        <v>1.97</v>
      </c>
      <c r="BK49" s="4">
        <v>1.97</v>
      </c>
      <c r="BL49" s="4">
        <v>1.97</v>
      </c>
      <c r="BM49" s="4">
        <v>1.97</v>
      </c>
      <c r="BN49" s="4">
        <v>1.97</v>
      </c>
      <c r="BO49" s="4">
        <v>1.97</v>
      </c>
      <c r="BP49" s="4">
        <v>1.97</v>
      </c>
      <c r="BQ49" s="4">
        <v>1.97</v>
      </c>
      <c r="BR49" s="4">
        <v>1.97</v>
      </c>
      <c r="BS49" s="4">
        <v>1.97</v>
      </c>
      <c r="BT49" s="4">
        <v>1.97</v>
      </c>
      <c r="BU49" s="4">
        <v>1.97</v>
      </c>
      <c r="BV49" s="4">
        <v>1.97</v>
      </c>
      <c r="BW49" s="4">
        <v>1.97</v>
      </c>
      <c r="BX49" s="4">
        <v>1.97</v>
      </c>
      <c r="BY49" s="4">
        <v>1.97</v>
      </c>
      <c r="BZ49" s="4">
        <v>1.97</v>
      </c>
      <c r="CA49" s="4">
        <v>1.97</v>
      </c>
      <c r="CB49" s="4">
        <v>1.97</v>
      </c>
      <c r="CC49" s="4">
        <v>1.97</v>
      </c>
      <c r="CD49" s="4">
        <v>1.97</v>
      </c>
      <c r="CE49" s="4">
        <v>1.97</v>
      </c>
      <c r="CF49" s="4">
        <v>1.97</v>
      </c>
      <c r="CG49" s="4">
        <v>1.97</v>
      </c>
      <c r="CH49" s="4">
        <v>1.97</v>
      </c>
      <c r="CI49" s="4">
        <v>1.97</v>
      </c>
      <c r="CJ49" s="4">
        <v>1.97</v>
      </c>
      <c r="CK49" s="4">
        <v>1.97</v>
      </c>
    </row>
    <row r="50" spans="1:89" ht="35.4" customHeight="1" x14ac:dyDescent="0.3">
      <c r="A50" s="4" t="s">
        <v>98</v>
      </c>
      <c r="B50" s="7" t="s">
        <v>102</v>
      </c>
      <c r="C50" s="4" t="s">
        <v>103</v>
      </c>
      <c r="D50" s="4">
        <v>52.84</v>
      </c>
      <c r="E50" s="4">
        <v>523</v>
      </c>
      <c r="F50" s="4">
        <v>440</v>
      </c>
      <c r="G50" s="4">
        <v>314</v>
      </c>
      <c r="H50" s="4">
        <v>473</v>
      </c>
      <c r="I50" s="4">
        <v>428</v>
      </c>
      <c r="J50" s="4">
        <v>362</v>
      </c>
      <c r="K50" s="4">
        <v>312</v>
      </c>
      <c r="L50" s="4">
        <v>339</v>
      </c>
      <c r="M50" s="4">
        <v>283</v>
      </c>
      <c r="N50" s="4">
        <v>278</v>
      </c>
      <c r="O50" s="4">
        <v>258</v>
      </c>
      <c r="P50" s="4">
        <v>247</v>
      </c>
      <c r="Q50" s="17">
        <v>151</v>
      </c>
      <c r="R50" s="4">
        <v>161</v>
      </c>
      <c r="S50" s="4">
        <v>138</v>
      </c>
      <c r="T50" s="4">
        <v>137</v>
      </c>
      <c r="U50" s="4">
        <v>146</v>
      </c>
      <c r="V50" s="4">
        <v>115</v>
      </c>
      <c r="W50" s="4">
        <v>105</v>
      </c>
      <c r="X50" s="4">
        <v>102</v>
      </c>
      <c r="Y50" s="4">
        <v>104</v>
      </c>
      <c r="Z50" s="4">
        <v>108</v>
      </c>
      <c r="AA50" s="4">
        <v>112</v>
      </c>
      <c r="AB50" s="4">
        <v>116</v>
      </c>
      <c r="AC50" s="4">
        <v>66</v>
      </c>
      <c r="AD50" s="4">
        <v>69</v>
      </c>
      <c r="AE50" s="4">
        <v>19</v>
      </c>
      <c r="AF50" s="4">
        <v>20</v>
      </c>
      <c r="AG50" s="4">
        <v>21</v>
      </c>
      <c r="AH50" s="4">
        <v>21</v>
      </c>
      <c r="AI50" s="4">
        <v>22</v>
      </c>
      <c r="AJ50" s="4">
        <v>149</v>
      </c>
      <c r="AK50" s="4">
        <v>339</v>
      </c>
      <c r="AL50" s="4">
        <v>521</v>
      </c>
      <c r="AM50" s="4">
        <v>715</v>
      </c>
      <c r="AN50" s="4">
        <v>741</v>
      </c>
      <c r="AO50" s="4">
        <v>579</v>
      </c>
      <c r="AP50" s="4">
        <v>405</v>
      </c>
      <c r="AQ50" s="4">
        <v>258</v>
      </c>
      <c r="AR50" s="4">
        <v>355</v>
      </c>
      <c r="AS50" s="4">
        <v>453</v>
      </c>
      <c r="AT50" s="4">
        <v>473</v>
      </c>
      <c r="AU50" s="4">
        <v>487</v>
      </c>
      <c r="AV50" s="4">
        <v>504</v>
      </c>
      <c r="AW50" s="4">
        <v>522</v>
      </c>
      <c r="AX50" s="4">
        <v>541</v>
      </c>
      <c r="AY50" s="4">
        <v>561</v>
      </c>
      <c r="AZ50" s="4">
        <v>581</v>
      </c>
      <c r="BA50" s="4">
        <v>604</v>
      </c>
      <c r="BB50" s="4">
        <v>623</v>
      </c>
      <c r="BC50" s="4">
        <v>645</v>
      </c>
      <c r="BD50" s="4">
        <v>661</v>
      </c>
      <c r="BE50" s="4">
        <v>684</v>
      </c>
      <c r="BF50" s="4">
        <v>700</v>
      </c>
      <c r="BG50" s="4">
        <v>725</v>
      </c>
      <c r="BH50" s="4">
        <v>751</v>
      </c>
      <c r="BI50" s="4">
        <v>778</v>
      </c>
      <c r="BJ50" s="4">
        <v>806</v>
      </c>
      <c r="BK50" s="4">
        <v>835</v>
      </c>
      <c r="BL50" s="4">
        <v>866</v>
      </c>
      <c r="BM50" s="4">
        <v>897</v>
      </c>
      <c r="BN50" s="4">
        <v>929</v>
      </c>
      <c r="BO50" s="4">
        <v>963</v>
      </c>
      <c r="BP50" s="4">
        <v>997</v>
      </c>
      <c r="BQ50" s="4">
        <v>1033</v>
      </c>
      <c r="BR50" s="4">
        <v>935</v>
      </c>
      <c r="BS50" s="4">
        <v>1122</v>
      </c>
      <c r="BT50" s="4">
        <v>1160</v>
      </c>
      <c r="BU50" s="4">
        <v>1262</v>
      </c>
      <c r="BV50" s="4">
        <v>1248</v>
      </c>
      <c r="BW50" s="4">
        <v>1327</v>
      </c>
      <c r="BX50" s="4">
        <v>1347</v>
      </c>
      <c r="BY50" s="4">
        <v>1324</v>
      </c>
      <c r="BZ50" s="4">
        <v>1427</v>
      </c>
      <c r="CA50" s="4">
        <v>1424</v>
      </c>
      <c r="CB50" s="4">
        <v>1543</v>
      </c>
      <c r="CC50" s="4">
        <v>1528</v>
      </c>
      <c r="CD50" s="4">
        <v>1581</v>
      </c>
      <c r="CE50" s="4">
        <v>1637</v>
      </c>
      <c r="CF50" s="4">
        <v>1176</v>
      </c>
      <c r="CG50" s="4">
        <v>1221</v>
      </c>
      <c r="CH50" s="4">
        <v>1262</v>
      </c>
      <c r="CI50" s="4">
        <v>1308</v>
      </c>
      <c r="CJ50" s="4">
        <v>1336</v>
      </c>
      <c r="CK50" s="4">
        <v>0</v>
      </c>
    </row>
    <row r="51" spans="1:89" ht="35.4" customHeight="1" x14ac:dyDescent="0.3">
      <c r="A51" s="16" t="s">
        <v>153</v>
      </c>
      <c r="B51" s="16"/>
      <c r="C51" s="4"/>
      <c r="D51" s="16" t="s">
        <v>106</v>
      </c>
      <c r="E51" s="16" t="s">
        <v>8</v>
      </c>
      <c r="F51" s="16" t="s">
        <v>9</v>
      </c>
      <c r="G51" s="16" t="s">
        <v>10</v>
      </c>
      <c r="H51" s="16" t="s">
        <v>11</v>
      </c>
      <c r="I51" s="16" t="s">
        <v>12</v>
      </c>
      <c r="J51" s="16" t="s">
        <v>13</v>
      </c>
      <c r="K51" s="16" t="s">
        <v>14</v>
      </c>
      <c r="L51" s="16" t="s">
        <v>15</v>
      </c>
      <c r="M51" s="16" t="s">
        <v>16</v>
      </c>
      <c r="N51" s="16" t="s">
        <v>17</v>
      </c>
      <c r="O51" s="16" t="s">
        <v>18</v>
      </c>
      <c r="P51" s="16" t="s">
        <v>19</v>
      </c>
      <c r="Q51" s="17" t="s">
        <v>20</v>
      </c>
      <c r="R51" s="16" t="s">
        <v>21</v>
      </c>
      <c r="S51" s="16" t="s">
        <v>22</v>
      </c>
      <c r="T51" s="16" t="s">
        <v>23</v>
      </c>
      <c r="U51" s="16" t="s">
        <v>24</v>
      </c>
      <c r="V51" s="16" t="s">
        <v>25</v>
      </c>
      <c r="W51" s="16" t="s">
        <v>26</v>
      </c>
      <c r="X51" s="16" t="s">
        <v>27</v>
      </c>
      <c r="Y51" s="16" t="s">
        <v>28</v>
      </c>
      <c r="Z51" s="16" t="s">
        <v>29</v>
      </c>
      <c r="AA51" s="16" t="s">
        <v>30</v>
      </c>
      <c r="AB51" s="16" t="s">
        <v>31</v>
      </c>
      <c r="AC51" s="16" t="s">
        <v>32</v>
      </c>
      <c r="AD51" s="16" t="s">
        <v>33</v>
      </c>
      <c r="AE51" s="16" t="s">
        <v>34</v>
      </c>
      <c r="AF51" s="16" t="s">
        <v>35</v>
      </c>
      <c r="AG51" s="16" t="s">
        <v>36</v>
      </c>
      <c r="AH51" s="16" t="s">
        <v>37</v>
      </c>
      <c r="AI51" s="16" t="s">
        <v>38</v>
      </c>
      <c r="AJ51" s="16" t="s">
        <v>39</v>
      </c>
      <c r="AK51" s="16" t="s">
        <v>40</v>
      </c>
      <c r="AL51" s="16" t="s">
        <v>41</v>
      </c>
      <c r="AM51" s="16" t="s">
        <v>42</v>
      </c>
      <c r="AN51" s="16" t="s">
        <v>43</v>
      </c>
      <c r="AO51" s="16" t="s">
        <v>44</v>
      </c>
      <c r="AP51" s="16" t="s">
        <v>45</v>
      </c>
      <c r="AQ51" s="16" t="s">
        <v>46</v>
      </c>
      <c r="AR51" s="16" t="s">
        <v>47</v>
      </c>
      <c r="AS51" s="16" t="s">
        <v>48</v>
      </c>
      <c r="AT51" s="16" t="s">
        <v>49</v>
      </c>
      <c r="AU51" s="16" t="s">
        <v>50</v>
      </c>
      <c r="AV51" s="16" t="s">
        <v>51</v>
      </c>
      <c r="AW51" s="16" t="s">
        <v>52</v>
      </c>
      <c r="AX51" s="16" t="s">
        <v>53</v>
      </c>
      <c r="AY51" s="16" t="s">
        <v>54</v>
      </c>
      <c r="AZ51" s="16" t="s">
        <v>55</v>
      </c>
      <c r="BA51" s="16" t="s">
        <v>56</v>
      </c>
      <c r="BB51" s="16" t="s">
        <v>57</v>
      </c>
      <c r="BC51" s="16" t="s">
        <v>58</v>
      </c>
      <c r="BD51" s="16" t="s">
        <v>59</v>
      </c>
      <c r="BE51" s="16" t="s">
        <v>60</v>
      </c>
      <c r="BF51" s="16" t="s">
        <v>61</v>
      </c>
      <c r="BG51" s="16" t="s">
        <v>62</v>
      </c>
      <c r="BH51" s="16" t="s">
        <v>63</v>
      </c>
      <c r="BI51" s="16" t="s">
        <v>64</v>
      </c>
      <c r="BJ51" s="16" t="s">
        <v>65</v>
      </c>
      <c r="BK51" s="16" t="s">
        <v>66</v>
      </c>
      <c r="BL51" s="16" t="s">
        <v>67</v>
      </c>
      <c r="BM51" s="16" t="s">
        <v>68</v>
      </c>
      <c r="BN51" s="16" t="s">
        <v>69</v>
      </c>
      <c r="BO51" s="16" t="s">
        <v>70</v>
      </c>
      <c r="BP51" s="16" t="s">
        <v>71</v>
      </c>
      <c r="BQ51" s="16" t="s">
        <v>72</v>
      </c>
      <c r="BR51" s="16" t="s">
        <v>73</v>
      </c>
      <c r="BS51" s="16" t="s">
        <v>74</v>
      </c>
      <c r="BT51" s="16" t="s">
        <v>75</v>
      </c>
      <c r="BU51" s="16" t="s">
        <v>76</v>
      </c>
      <c r="BV51" s="16" t="s">
        <v>77</v>
      </c>
      <c r="BW51" s="16" t="s">
        <v>78</v>
      </c>
      <c r="BX51" s="16" t="s">
        <v>79</v>
      </c>
      <c r="BY51" s="16" t="s">
        <v>80</v>
      </c>
      <c r="BZ51" s="16" t="s">
        <v>81</v>
      </c>
      <c r="CA51" s="16" t="s">
        <v>82</v>
      </c>
      <c r="CB51" s="16" t="s">
        <v>83</v>
      </c>
      <c r="CC51" s="16" t="s">
        <v>84</v>
      </c>
      <c r="CD51" s="16" t="s">
        <v>85</v>
      </c>
      <c r="CE51" s="16" t="s">
        <v>86</v>
      </c>
      <c r="CF51" s="16" t="s">
        <v>87</v>
      </c>
      <c r="CG51" s="16" t="s">
        <v>88</v>
      </c>
      <c r="CH51" s="16" t="s">
        <v>89</v>
      </c>
      <c r="CI51" s="16" t="s">
        <v>90</v>
      </c>
      <c r="CJ51" s="16" t="s">
        <v>91</v>
      </c>
      <c r="CK51" s="16" t="s">
        <v>92</v>
      </c>
    </row>
    <row r="52" spans="1:89" ht="35.4" customHeight="1" x14ac:dyDescent="0.3">
      <c r="A52" s="18" t="s">
        <v>147</v>
      </c>
      <c r="B52" s="7" t="s">
        <v>93</v>
      </c>
      <c r="C52" s="4" t="s">
        <v>94</v>
      </c>
      <c r="D52" s="4">
        <f>SUM(M52:CK52)</f>
        <v>2334</v>
      </c>
      <c r="E52" s="4">
        <v>198</v>
      </c>
      <c r="F52" s="4">
        <v>236</v>
      </c>
      <c r="G52" s="4">
        <v>235</v>
      </c>
      <c r="H52" s="4">
        <v>188</v>
      </c>
      <c r="I52" s="4">
        <v>150</v>
      </c>
      <c r="J52" s="4">
        <v>124</v>
      </c>
      <c r="K52" s="4">
        <v>112</v>
      </c>
      <c r="L52" s="4">
        <v>158</v>
      </c>
      <c r="M52" s="4">
        <v>67</v>
      </c>
      <c r="N52" s="4">
        <v>53</v>
      </c>
      <c r="O52" s="4">
        <v>53</v>
      </c>
      <c r="P52" s="4">
        <v>53</v>
      </c>
      <c r="Q52" s="17">
        <v>53</v>
      </c>
      <c r="R52" s="4">
        <v>53</v>
      </c>
      <c r="S52" s="4">
        <v>53</v>
      </c>
      <c r="T52" s="4">
        <v>53</v>
      </c>
      <c r="U52" s="4">
        <v>53</v>
      </c>
      <c r="V52" s="4">
        <v>53</v>
      </c>
      <c r="W52" s="4">
        <v>53</v>
      </c>
      <c r="X52" s="4">
        <v>53</v>
      </c>
      <c r="Y52" s="4">
        <v>53</v>
      </c>
      <c r="Z52" s="4">
        <v>53</v>
      </c>
      <c r="AA52" s="4">
        <v>53</v>
      </c>
      <c r="AB52" s="4">
        <v>53</v>
      </c>
      <c r="AC52" s="4">
        <v>53</v>
      </c>
      <c r="AD52" s="4">
        <v>53</v>
      </c>
      <c r="AE52" s="4">
        <v>53</v>
      </c>
      <c r="AF52" s="4">
        <v>53</v>
      </c>
      <c r="AG52" s="4">
        <v>53</v>
      </c>
      <c r="AH52" s="4">
        <v>53</v>
      </c>
      <c r="AI52" s="4">
        <v>53</v>
      </c>
      <c r="AJ52" s="4">
        <v>53</v>
      </c>
      <c r="AK52" s="4">
        <v>53</v>
      </c>
      <c r="AL52" s="4">
        <v>53</v>
      </c>
      <c r="AM52" s="4">
        <v>53</v>
      </c>
      <c r="AN52" s="4">
        <v>53</v>
      </c>
      <c r="AO52" s="4">
        <v>53</v>
      </c>
      <c r="AP52" s="4">
        <v>53</v>
      </c>
      <c r="AQ52" s="4">
        <v>53</v>
      </c>
      <c r="AR52" s="4">
        <v>53</v>
      </c>
      <c r="AS52" s="4">
        <v>53</v>
      </c>
      <c r="AT52" s="4">
        <v>53</v>
      </c>
      <c r="AU52" s="4">
        <v>53</v>
      </c>
      <c r="AV52" s="4">
        <v>93</v>
      </c>
      <c r="AW52" s="4">
        <v>93</v>
      </c>
      <c r="AX52" s="4">
        <v>93</v>
      </c>
      <c r="AY52" s="4">
        <v>93</v>
      </c>
      <c r="AZ52" s="4">
        <v>93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</row>
    <row r="53" spans="1:89" ht="35.4" customHeight="1" x14ac:dyDescent="0.3">
      <c r="A53" s="4" t="s">
        <v>95</v>
      </c>
      <c r="B53" s="4" t="s">
        <v>96</v>
      </c>
      <c r="C53" s="4" t="s">
        <v>97</v>
      </c>
      <c r="D53" s="4"/>
      <c r="E53" s="4">
        <v>1.6</v>
      </c>
      <c r="F53" s="4">
        <v>1.6</v>
      </c>
      <c r="G53" s="4">
        <v>1.6</v>
      </c>
      <c r="H53" s="4">
        <v>1.6</v>
      </c>
      <c r="I53" s="4">
        <v>1.6</v>
      </c>
      <c r="J53" s="4">
        <v>1.6</v>
      </c>
      <c r="K53" s="4">
        <v>1.6</v>
      </c>
      <c r="L53" s="4">
        <v>1.6</v>
      </c>
      <c r="M53" s="4">
        <v>1.6</v>
      </c>
      <c r="N53" s="4">
        <v>1.6</v>
      </c>
      <c r="O53" s="4">
        <v>1.6</v>
      </c>
      <c r="P53" s="4">
        <v>1.6</v>
      </c>
      <c r="Q53" s="17">
        <v>1.6</v>
      </c>
      <c r="R53" s="4">
        <v>1.6</v>
      </c>
      <c r="S53" s="4">
        <v>1.6</v>
      </c>
      <c r="T53" s="4">
        <v>1.6</v>
      </c>
      <c r="U53" s="4">
        <v>1.6</v>
      </c>
      <c r="V53" s="4">
        <v>1.6</v>
      </c>
      <c r="W53" s="4">
        <v>1.6</v>
      </c>
      <c r="X53" s="4">
        <v>1.6</v>
      </c>
      <c r="Y53" s="4">
        <v>1.6</v>
      </c>
      <c r="Z53" s="4">
        <v>1.6</v>
      </c>
      <c r="AA53" s="4">
        <v>1.6</v>
      </c>
      <c r="AB53" s="4">
        <v>1.6</v>
      </c>
      <c r="AC53" s="4">
        <v>1.6</v>
      </c>
      <c r="AD53" s="4">
        <v>1.6</v>
      </c>
      <c r="AE53" s="4">
        <v>1.6</v>
      </c>
      <c r="AF53" s="4">
        <v>1.6</v>
      </c>
      <c r="AG53" s="4">
        <v>1.6</v>
      </c>
      <c r="AH53" s="4">
        <v>1.6</v>
      </c>
      <c r="AI53" s="4">
        <v>1.6</v>
      </c>
      <c r="AJ53" s="4">
        <v>1.6</v>
      </c>
      <c r="AK53" s="4">
        <v>1.6</v>
      </c>
      <c r="AL53" s="4">
        <v>1.6</v>
      </c>
      <c r="AM53" s="4">
        <v>1.6</v>
      </c>
      <c r="AN53" s="4">
        <v>1.6</v>
      </c>
      <c r="AO53" s="4">
        <v>1.6</v>
      </c>
      <c r="AP53" s="4">
        <v>1.6</v>
      </c>
      <c r="AQ53" s="4">
        <v>1.6</v>
      </c>
      <c r="AR53" s="4">
        <v>1.6</v>
      </c>
      <c r="AS53" s="4">
        <v>1.6</v>
      </c>
      <c r="AT53" s="4">
        <v>1.6</v>
      </c>
      <c r="AU53" s="4">
        <v>1.6</v>
      </c>
      <c r="AV53" s="4">
        <v>1.6</v>
      </c>
      <c r="AW53" s="4">
        <v>1.6</v>
      </c>
      <c r="AX53" s="4">
        <v>1.6</v>
      </c>
      <c r="AY53" s="4">
        <v>1.6</v>
      </c>
      <c r="AZ53" s="4">
        <v>1.6</v>
      </c>
      <c r="BA53" s="4">
        <v>1.6</v>
      </c>
      <c r="BB53" s="4">
        <v>1.6</v>
      </c>
      <c r="BC53" s="4">
        <v>1.6</v>
      </c>
      <c r="BD53" s="4">
        <v>1.6</v>
      </c>
      <c r="BE53" s="4">
        <v>1.6</v>
      </c>
      <c r="BF53" s="4">
        <v>1.6</v>
      </c>
      <c r="BG53" s="4">
        <v>1.6</v>
      </c>
      <c r="BH53" s="4">
        <v>1.6</v>
      </c>
      <c r="BI53" s="4">
        <v>1.6</v>
      </c>
      <c r="BJ53" s="4">
        <v>1.6</v>
      </c>
      <c r="BK53" s="4">
        <v>1.6</v>
      </c>
      <c r="BL53" s="4">
        <v>1.6</v>
      </c>
      <c r="BM53" s="4">
        <v>1.6</v>
      </c>
      <c r="BN53" s="4">
        <v>1.6</v>
      </c>
      <c r="BO53" s="4">
        <v>1.6</v>
      </c>
      <c r="BP53" s="4">
        <v>1.6</v>
      </c>
      <c r="BQ53" s="4">
        <v>1.6</v>
      </c>
      <c r="BR53" s="4">
        <v>1.6</v>
      </c>
      <c r="BS53" s="4">
        <v>1.6</v>
      </c>
      <c r="BT53" s="4">
        <v>1.6</v>
      </c>
      <c r="BU53" s="4">
        <v>1.6</v>
      </c>
      <c r="BV53" s="4">
        <v>1.6</v>
      </c>
      <c r="BW53" s="4">
        <v>1.6</v>
      </c>
      <c r="BX53" s="4">
        <v>1.6</v>
      </c>
      <c r="BY53" s="4">
        <v>1.6</v>
      </c>
      <c r="BZ53" s="4">
        <v>1.6</v>
      </c>
      <c r="CA53" s="4">
        <v>1.6</v>
      </c>
      <c r="CB53" s="4">
        <v>1.6</v>
      </c>
      <c r="CC53" s="4">
        <v>1.6</v>
      </c>
      <c r="CD53" s="4">
        <v>1.6</v>
      </c>
      <c r="CE53" s="4">
        <v>1.6</v>
      </c>
      <c r="CF53" s="4">
        <v>1.6</v>
      </c>
      <c r="CG53" s="4">
        <v>1.6</v>
      </c>
      <c r="CH53" s="4">
        <v>1.6</v>
      </c>
      <c r="CI53" s="4">
        <v>1.6</v>
      </c>
      <c r="CJ53" s="4">
        <v>1.6</v>
      </c>
      <c r="CK53" s="4">
        <v>1.6</v>
      </c>
    </row>
    <row r="54" spans="1:89" ht="35.4" customHeight="1" x14ac:dyDescent="0.3">
      <c r="A54" s="4" t="s">
        <v>98</v>
      </c>
      <c r="B54" s="7" t="s">
        <v>99</v>
      </c>
      <c r="C54" s="4" t="s">
        <v>100</v>
      </c>
      <c r="D54" s="4">
        <f>SUM(M54:CK54)</f>
        <v>3845</v>
      </c>
      <c r="E54" s="4">
        <v>201</v>
      </c>
      <c r="F54" s="4">
        <v>244</v>
      </c>
      <c r="G54" s="4">
        <v>246</v>
      </c>
      <c r="H54" s="4">
        <v>201</v>
      </c>
      <c r="I54" s="4">
        <v>162</v>
      </c>
      <c r="J54" s="4">
        <v>136</v>
      </c>
      <c r="K54" s="4">
        <v>126</v>
      </c>
      <c r="L54" s="4">
        <v>180</v>
      </c>
      <c r="M54" s="4">
        <v>78</v>
      </c>
      <c r="N54" s="4">
        <v>63</v>
      </c>
      <c r="O54" s="4">
        <v>64</v>
      </c>
      <c r="P54" s="4">
        <v>65</v>
      </c>
      <c r="Q54" s="17">
        <v>66</v>
      </c>
      <c r="R54" s="4">
        <v>67</v>
      </c>
      <c r="S54" s="4">
        <v>68</v>
      </c>
      <c r="T54" s="4">
        <v>69</v>
      </c>
      <c r="U54" s="4">
        <v>70</v>
      </c>
      <c r="V54" s="4">
        <v>71</v>
      </c>
      <c r="W54" s="4">
        <v>72</v>
      </c>
      <c r="X54" s="4">
        <v>73</v>
      </c>
      <c r="Y54" s="4">
        <v>75</v>
      </c>
      <c r="Z54" s="4">
        <v>76</v>
      </c>
      <c r="AA54" s="4">
        <v>77</v>
      </c>
      <c r="AB54" s="4">
        <v>78</v>
      </c>
      <c r="AC54" s="4">
        <v>79</v>
      </c>
      <c r="AD54" s="4">
        <v>81</v>
      </c>
      <c r="AE54" s="4">
        <v>82</v>
      </c>
      <c r="AF54" s="4">
        <v>83</v>
      </c>
      <c r="AG54" s="4">
        <v>85</v>
      </c>
      <c r="AH54" s="4">
        <v>86</v>
      </c>
      <c r="AI54" s="4">
        <v>87</v>
      </c>
      <c r="AJ54" s="4">
        <v>89</v>
      </c>
      <c r="AK54" s="4">
        <v>90</v>
      </c>
      <c r="AL54" s="4">
        <v>92</v>
      </c>
      <c r="AM54" s="4">
        <v>93</v>
      </c>
      <c r="AN54" s="4">
        <v>95</v>
      </c>
      <c r="AO54" s="4">
        <v>96</v>
      </c>
      <c r="AP54" s="4">
        <v>98</v>
      </c>
      <c r="AQ54" s="4">
        <v>99</v>
      </c>
      <c r="AR54" s="4">
        <v>101</v>
      </c>
      <c r="AS54" s="4">
        <v>102</v>
      </c>
      <c r="AT54" s="4">
        <v>104</v>
      </c>
      <c r="AU54" s="4">
        <v>106</v>
      </c>
      <c r="AV54" s="4">
        <v>187</v>
      </c>
      <c r="AW54" s="4">
        <v>190</v>
      </c>
      <c r="AX54" s="4">
        <v>193</v>
      </c>
      <c r="AY54" s="4">
        <v>196</v>
      </c>
      <c r="AZ54" s="4">
        <v>199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</row>
    <row r="55" spans="1:89" ht="35.4" customHeight="1" x14ac:dyDescent="0.3">
      <c r="A55" s="4" t="s">
        <v>101</v>
      </c>
      <c r="B55" s="4" t="s">
        <v>96</v>
      </c>
      <c r="C55" s="4" t="s">
        <v>97</v>
      </c>
      <c r="D55" s="4"/>
      <c r="E55" s="4">
        <v>1.97</v>
      </c>
      <c r="F55" s="4">
        <v>1.97</v>
      </c>
      <c r="G55" s="4">
        <v>1.97</v>
      </c>
      <c r="H55" s="4">
        <v>1.97</v>
      </c>
      <c r="I55" s="4">
        <v>1.97</v>
      </c>
      <c r="J55" s="4">
        <v>1.97</v>
      </c>
      <c r="K55" s="4">
        <v>1.97</v>
      </c>
      <c r="L55" s="4">
        <v>1.97</v>
      </c>
      <c r="M55" s="4">
        <v>1.97</v>
      </c>
      <c r="N55" s="4">
        <v>1.97</v>
      </c>
      <c r="O55" s="4">
        <v>1.97</v>
      </c>
      <c r="P55" s="4">
        <v>1.97</v>
      </c>
      <c r="Q55" s="17">
        <v>1.97</v>
      </c>
      <c r="R55" s="4">
        <v>1.97</v>
      </c>
      <c r="S55" s="4">
        <v>1.97</v>
      </c>
      <c r="T55" s="4">
        <v>1.97</v>
      </c>
      <c r="U55" s="4">
        <v>1.97</v>
      </c>
      <c r="V55" s="4">
        <v>1.97</v>
      </c>
      <c r="W55" s="4">
        <v>1.97</v>
      </c>
      <c r="X55" s="4">
        <v>1.97</v>
      </c>
      <c r="Y55" s="4">
        <v>1.97</v>
      </c>
      <c r="Z55" s="4">
        <v>1.97</v>
      </c>
      <c r="AA55" s="4">
        <v>1.97</v>
      </c>
      <c r="AB55" s="4">
        <v>1.97</v>
      </c>
      <c r="AC55" s="4">
        <v>1.97</v>
      </c>
      <c r="AD55" s="4">
        <v>1.97</v>
      </c>
      <c r="AE55" s="4">
        <v>1.97</v>
      </c>
      <c r="AF55" s="4">
        <v>1.97</v>
      </c>
      <c r="AG55" s="4">
        <v>1.97</v>
      </c>
      <c r="AH55" s="4">
        <v>1.97</v>
      </c>
      <c r="AI55" s="4">
        <v>1.97</v>
      </c>
      <c r="AJ55" s="4">
        <v>1.97</v>
      </c>
      <c r="AK55" s="4">
        <v>1.97</v>
      </c>
      <c r="AL55" s="4">
        <v>1.97</v>
      </c>
      <c r="AM55" s="4">
        <v>1.97</v>
      </c>
      <c r="AN55" s="4">
        <v>1.97</v>
      </c>
      <c r="AO55" s="4">
        <v>1.97</v>
      </c>
      <c r="AP55" s="4">
        <v>1.97</v>
      </c>
      <c r="AQ55" s="4">
        <v>1.97</v>
      </c>
      <c r="AR55" s="4">
        <v>1.97</v>
      </c>
      <c r="AS55" s="4">
        <v>1.97</v>
      </c>
      <c r="AT55" s="4">
        <v>1.97</v>
      </c>
      <c r="AU55" s="4">
        <v>1.97</v>
      </c>
      <c r="AV55" s="4">
        <v>1.97</v>
      </c>
      <c r="AW55" s="4">
        <v>1.97</v>
      </c>
      <c r="AX55" s="4">
        <v>1.97</v>
      </c>
      <c r="AY55" s="4">
        <v>1.97</v>
      </c>
      <c r="AZ55" s="4">
        <v>1.97</v>
      </c>
      <c r="BA55" s="4">
        <v>1.97</v>
      </c>
      <c r="BB55" s="4">
        <v>1.97</v>
      </c>
      <c r="BC55" s="4">
        <v>1.97</v>
      </c>
      <c r="BD55" s="4">
        <v>1.97</v>
      </c>
      <c r="BE55" s="4">
        <v>1.97</v>
      </c>
      <c r="BF55" s="4">
        <v>1.97</v>
      </c>
      <c r="BG55" s="4">
        <v>1.97</v>
      </c>
      <c r="BH55" s="4">
        <v>1.97</v>
      </c>
      <c r="BI55" s="4">
        <v>1.97</v>
      </c>
      <c r="BJ55" s="4">
        <v>1.97</v>
      </c>
      <c r="BK55" s="4">
        <v>1.97</v>
      </c>
      <c r="BL55" s="4">
        <v>1.97</v>
      </c>
      <c r="BM55" s="4">
        <v>1.97</v>
      </c>
      <c r="BN55" s="4">
        <v>1.97</v>
      </c>
      <c r="BO55" s="4">
        <v>1.97</v>
      </c>
      <c r="BP55" s="4">
        <v>1.97</v>
      </c>
      <c r="BQ55" s="4">
        <v>1.97</v>
      </c>
      <c r="BR55" s="4">
        <v>1.97</v>
      </c>
      <c r="BS55" s="4">
        <v>1.97</v>
      </c>
      <c r="BT55" s="4">
        <v>1.97</v>
      </c>
      <c r="BU55" s="4">
        <v>1.97</v>
      </c>
      <c r="BV55" s="4">
        <v>1.97</v>
      </c>
      <c r="BW55" s="4">
        <v>1.97</v>
      </c>
      <c r="BX55" s="4">
        <v>1.97</v>
      </c>
      <c r="BY55" s="4">
        <v>1.97</v>
      </c>
      <c r="BZ55" s="4">
        <v>1.97</v>
      </c>
      <c r="CA55" s="4">
        <v>1.97</v>
      </c>
      <c r="CB55" s="4">
        <v>1.97</v>
      </c>
      <c r="CC55" s="4">
        <v>1.97</v>
      </c>
      <c r="CD55" s="4">
        <v>1.97</v>
      </c>
      <c r="CE55" s="4">
        <v>1.97</v>
      </c>
      <c r="CF55" s="4">
        <v>1.97</v>
      </c>
      <c r="CG55" s="4">
        <v>1.97</v>
      </c>
      <c r="CH55" s="4">
        <v>1.97</v>
      </c>
      <c r="CI55" s="4">
        <v>1.97</v>
      </c>
      <c r="CJ55" s="4">
        <v>1.97</v>
      </c>
      <c r="CK55" s="4">
        <v>1.97</v>
      </c>
    </row>
    <row r="56" spans="1:89" ht="35.4" customHeight="1" x14ac:dyDescent="0.3">
      <c r="A56" s="4" t="s">
        <v>98</v>
      </c>
      <c r="B56" s="7" t="s">
        <v>102</v>
      </c>
      <c r="C56" s="4" t="s">
        <v>103</v>
      </c>
      <c r="D56" s="4">
        <f>SUM(M56:CK56)</f>
        <v>7394</v>
      </c>
      <c r="E56" s="4">
        <v>205</v>
      </c>
      <c r="F56" s="4">
        <v>253</v>
      </c>
      <c r="G56" s="4">
        <v>261</v>
      </c>
      <c r="H56" s="4">
        <v>217</v>
      </c>
      <c r="I56" s="4">
        <v>179</v>
      </c>
      <c r="J56" s="4">
        <v>153</v>
      </c>
      <c r="K56" s="4">
        <v>144</v>
      </c>
      <c r="L56" s="4">
        <v>210</v>
      </c>
      <c r="M56" s="4">
        <v>93</v>
      </c>
      <c r="N56" s="4">
        <v>76</v>
      </c>
      <c r="O56" s="4">
        <v>79</v>
      </c>
      <c r="P56" s="4">
        <v>82</v>
      </c>
      <c r="Q56" s="17">
        <v>85</v>
      </c>
      <c r="R56" s="4">
        <v>88</v>
      </c>
      <c r="S56" s="4">
        <v>91</v>
      </c>
      <c r="T56" s="4">
        <v>94</v>
      </c>
      <c r="U56" s="1">
        <v>98</v>
      </c>
      <c r="V56" s="1">
        <v>101</v>
      </c>
      <c r="W56" s="1">
        <v>105</v>
      </c>
      <c r="X56" s="1">
        <v>108</v>
      </c>
      <c r="Y56" s="1">
        <v>112</v>
      </c>
      <c r="Z56" s="1">
        <v>116</v>
      </c>
      <c r="AA56" s="1">
        <v>121</v>
      </c>
      <c r="AB56" s="1">
        <v>125</v>
      </c>
      <c r="AC56" s="1">
        <v>130</v>
      </c>
      <c r="AD56" s="1">
        <v>134</v>
      </c>
      <c r="AE56" s="1">
        <v>139</v>
      </c>
      <c r="AF56" s="1">
        <v>144</v>
      </c>
      <c r="AG56" s="1">
        <v>149</v>
      </c>
      <c r="AH56" s="1">
        <v>155</v>
      </c>
      <c r="AI56" s="1">
        <v>160</v>
      </c>
      <c r="AJ56" s="1">
        <v>166</v>
      </c>
      <c r="AK56" s="1">
        <v>172</v>
      </c>
      <c r="AL56" s="1">
        <v>178</v>
      </c>
      <c r="AM56" s="1">
        <v>185</v>
      </c>
      <c r="AN56" s="1">
        <v>191</v>
      </c>
      <c r="AO56" s="1">
        <v>198</v>
      </c>
      <c r="AP56" s="1">
        <v>205</v>
      </c>
      <c r="AQ56" s="1">
        <v>213</v>
      </c>
      <c r="AR56" s="1">
        <v>220</v>
      </c>
      <c r="AS56" s="1">
        <v>228</v>
      </c>
      <c r="AT56" s="1">
        <v>236</v>
      </c>
      <c r="AU56" s="1">
        <v>245</v>
      </c>
      <c r="AV56" s="1">
        <v>441</v>
      </c>
      <c r="AW56" s="1">
        <v>457</v>
      </c>
      <c r="AX56" s="1">
        <v>474</v>
      </c>
      <c r="AY56" s="1">
        <v>491</v>
      </c>
      <c r="AZ56" s="1">
        <v>509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</row>
    <row r="57" spans="1:89" ht="35.4" customHeight="1" x14ac:dyDescent="0.3">
      <c r="A57" s="16" t="s">
        <v>153</v>
      </c>
      <c r="B57" s="16"/>
      <c r="C57" s="4"/>
      <c r="D57" s="16" t="s">
        <v>106</v>
      </c>
      <c r="E57" s="16" t="s">
        <v>8</v>
      </c>
      <c r="F57" s="16" t="s">
        <v>9</v>
      </c>
      <c r="G57" s="16" t="s">
        <v>10</v>
      </c>
      <c r="H57" s="16" t="s">
        <v>11</v>
      </c>
      <c r="I57" s="16" t="s">
        <v>12</v>
      </c>
      <c r="J57" s="16" t="s">
        <v>13</v>
      </c>
      <c r="K57" s="16" t="s">
        <v>14</v>
      </c>
      <c r="L57" s="16" t="s">
        <v>15</v>
      </c>
      <c r="M57" s="16" t="s">
        <v>16</v>
      </c>
      <c r="N57" s="16" t="s">
        <v>17</v>
      </c>
      <c r="O57" s="16" t="s">
        <v>18</v>
      </c>
      <c r="P57" s="16" t="s">
        <v>19</v>
      </c>
      <c r="Q57" s="17" t="s">
        <v>20</v>
      </c>
      <c r="R57" s="16" t="s">
        <v>21</v>
      </c>
      <c r="S57" s="16" t="s">
        <v>22</v>
      </c>
      <c r="T57" s="16" t="s">
        <v>23</v>
      </c>
      <c r="U57" s="16" t="s">
        <v>24</v>
      </c>
      <c r="V57" s="16" t="s">
        <v>25</v>
      </c>
      <c r="W57" s="16" t="s">
        <v>26</v>
      </c>
      <c r="X57" s="16" t="s">
        <v>27</v>
      </c>
      <c r="Y57" s="16" t="s">
        <v>28</v>
      </c>
      <c r="Z57" s="16" t="s">
        <v>29</v>
      </c>
      <c r="AA57" s="16" t="s">
        <v>30</v>
      </c>
      <c r="AB57" s="16" t="s">
        <v>31</v>
      </c>
      <c r="AC57" s="16" t="s">
        <v>32</v>
      </c>
      <c r="AD57" s="16" t="s">
        <v>33</v>
      </c>
      <c r="AE57" s="16" t="s">
        <v>34</v>
      </c>
      <c r="AF57" s="16" t="s">
        <v>35</v>
      </c>
      <c r="AG57" s="16" t="s">
        <v>36</v>
      </c>
      <c r="AH57" s="16" t="s">
        <v>37</v>
      </c>
      <c r="AI57" s="16" t="s">
        <v>38</v>
      </c>
      <c r="AJ57" s="16" t="s">
        <v>39</v>
      </c>
      <c r="AK57" s="16" t="s">
        <v>40</v>
      </c>
      <c r="AL57" s="16" t="s">
        <v>41</v>
      </c>
      <c r="AM57" s="16" t="s">
        <v>42</v>
      </c>
      <c r="AN57" s="16" t="s">
        <v>43</v>
      </c>
      <c r="AO57" s="16" t="s">
        <v>44</v>
      </c>
      <c r="AP57" s="16" t="s">
        <v>45</v>
      </c>
      <c r="AQ57" s="16" t="s">
        <v>46</v>
      </c>
      <c r="AR57" s="16" t="s">
        <v>47</v>
      </c>
      <c r="AS57" s="16" t="s">
        <v>48</v>
      </c>
      <c r="AT57" s="16" t="s">
        <v>49</v>
      </c>
      <c r="AU57" s="16" t="s">
        <v>50</v>
      </c>
      <c r="AV57" s="16" t="s">
        <v>51</v>
      </c>
      <c r="AW57" s="16" t="s">
        <v>52</v>
      </c>
      <c r="AX57" s="16" t="s">
        <v>53</v>
      </c>
      <c r="AY57" s="16" t="s">
        <v>54</v>
      </c>
      <c r="AZ57" s="16" t="s">
        <v>55</v>
      </c>
      <c r="BA57" s="16" t="s">
        <v>56</v>
      </c>
      <c r="BB57" s="16" t="s">
        <v>57</v>
      </c>
      <c r="BC57" s="16" t="s">
        <v>58</v>
      </c>
      <c r="BD57" s="16" t="s">
        <v>59</v>
      </c>
      <c r="BE57" s="16" t="s">
        <v>60</v>
      </c>
      <c r="BF57" s="16" t="s">
        <v>61</v>
      </c>
      <c r="BG57" s="16" t="s">
        <v>62</v>
      </c>
      <c r="BH57" s="16" t="s">
        <v>63</v>
      </c>
      <c r="BI57" s="16" t="s">
        <v>64</v>
      </c>
      <c r="BJ57" s="16" t="s">
        <v>65</v>
      </c>
      <c r="BK57" s="16" t="s">
        <v>66</v>
      </c>
      <c r="BL57" s="16" t="s">
        <v>67</v>
      </c>
      <c r="BM57" s="16" t="s">
        <v>68</v>
      </c>
      <c r="BN57" s="16" t="s">
        <v>69</v>
      </c>
      <c r="BO57" s="16" t="s">
        <v>70</v>
      </c>
      <c r="BP57" s="16" t="s">
        <v>71</v>
      </c>
      <c r="BQ57" s="16" t="s">
        <v>72</v>
      </c>
      <c r="BR57" s="16" t="s">
        <v>73</v>
      </c>
      <c r="BS57" s="16" t="s">
        <v>74</v>
      </c>
      <c r="BT57" s="16" t="s">
        <v>75</v>
      </c>
      <c r="BU57" s="16" t="s">
        <v>76</v>
      </c>
      <c r="BV57" s="16" t="s">
        <v>77</v>
      </c>
      <c r="BW57" s="16" t="s">
        <v>78</v>
      </c>
      <c r="BX57" s="16" t="s">
        <v>79</v>
      </c>
      <c r="BY57" s="16" t="s">
        <v>80</v>
      </c>
      <c r="BZ57" s="16" t="s">
        <v>81</v>
      </c>
      <c r="CA57" s="16" t="s">
        <v>82</v>
      </c>
      <c r="CB57" s="16" t="s">
        <v>83</v>
      </c>
      <c r="CC57" s="16" t="s">
        <v>84</v>
      </c>
      <c r="CD57" s="16" t="s">
        <v>85</v>
      </c>
      <c r="CE57" s="16" t="s">
        <v>86</v>
      </c>
      <c r="CF57" s="16" t="s">
        <v>87</v>
      </c>
      <c r="CG57" s="16" t="s">
        <v>88</v>
      </c>
      <c r="CH57" s="16" t="s">
        <v>89</v>
      </c>
      <c r="CI57" s="16" t="s">
        <v>90</v>
      </c>
      <c r="CJ57" s="16" t="s">
        <v>91</v>
      </c>
      <c r="CK57" s="16" t="s">
        <v>92</v>
      </c>
    </row>
    <row r="58" spans="1:89" ht="35.4" customHeight="1" x14ac:dyDescent="0.3">
      <c r="A58" s="18" t="s">
        <v>150</v>
      </c>
      <c r="B58" s="7" t="s">
        <v>93</v>
      </c>
      <c r="C58" s="4" t="s">
        <v>94</v>
      </c>
      <c r="D58" s="4">
        <f>SUM(M58:CK58)</f>
        <v>7421</v>
      </c>
      <c r="E58" s="4">
        <v>32</v>
      </c>
      <c r="F58" s="4">
        <v>121</v>
      </c>
      <c r="G58" s="4">
        <v>121</v>
      </c>
      <c r="H58" s="4">
        <v>121</v>
      </c>
      <c r="I58" s="4">
        <v>121</v>
      </c>
      <c r="J58" s="4">
        <v>121</v>
      </c>
      <c r="K58" s="4">
        <v>121</v>
      </c>
      <c r="L58" s="4">
        <v>121</v>
      </c>
      <c r="M58" s="4">
        <v>121</v>
      </c>
      <c r="N58" s="4">
        <v>178</v>
      </c>
      <c r="O58" s="4">
        <v>178</v>
      </c>
      <c r="P58" s="4">
        <v>178</v>
      </c>
      <c r="Q58" s="17">
        <v>178</v>
      </c>
      <c r="R58" s="4">
        <v>178</v>
      </c>
      <c r="S58" s="4">
        <v>178</v>
      </c>
      <c r="T58" s="4">
        <v>178</v>
      </c>
      <c r="U58" s="4">
        <v>178</v>
      </c>
      <c r="V58" s="4">
        <v>227</v>
      </c>
      <c r="W58" s="4">
        <v>74</v>
      </c>
      <c r="X58" s="4">
        <v>67</v>
      </c>
      <c r="Y58" s="4">
        <v>65</v>
      </c>
      <c r="Z58" s="4">
        <v>133</v>
      </c>
      <c r="AA58" s="4">
        <v>27</v>
      </c>
      <c r="AB58" s="4">
        <v>27</v>
      </c>
      <c r="AC58" s="4">
        <v>27</v>
      </c>
      <c r="AD58" s="4">
        <v>27</v>
      </c>
      <c r="AE58" s="4">
        <v>27</v>
      </c>
      <c r="AF58" s="4">
        <v>27</v>
      </c>
      <c r="AG58" s="4">
        <v>27</v>
      </c>
      <c r="AH58" s="4">
        <v>27</v>
      </c>
      <c r="AI58" s="4">
        <v>27</v>
      </c>
      <c r="AJ58" s="4">
        <v>27</v>
      </c>
      <c r="AK58" s="4">
        <v>70</v>
      </c>
      <c r="AL58" s="4">
        <v>70</v>
      </c>
      <c r="AM58" s="4">
        <v>79</v>
      </c>
      <c r="AN58" s="4">
        <v>274</v>
      </c>
      <c r="AO58" s="4">
        <v>274</v>
      </c>
      <c r="AP58" s="4">
        <v>274</v>
      </c>
      <c r="AQ58" s="4">
        <v>209</v>
      </c>
      <c r="AR58" s="4">
        <v>76</v>
      </c>
      <c r="AS58" s="4">
        <v>76</v>
      </c>
      <c r="AT58" s="4">
        <v>76</v>
      </c>
      <c r="AU58" s="4">
        <v>76</v>
      </c>
      <c r="AV58" s="4">
        <v>76</v>
      </c>
      <c r="AW58" s="4">
        <v>76</v>
      </c>
      <c r="AX58" s="4">
        <v>76</v>
      </c>
      <c r="AY58" s="4">
        <v>76</v>
      </c>
      <c r="AZ58" s="4">
        <v>76</v>
      </c>
      <c r="BA58" s="4">
        <v>76</v>
      </c>
      <c r="BB58" s="4">
        <v>76</v>
      </c>
      <c r="BC58" s="4">
        <v>76</v>
      </c>
      <c r="BD58" s="4">
        <v>76</v>
      </c>
      <c r="BE58" s="4">
        <v>76</v>
      </c>
      <c r="BF58" s="4">
        <v>76</v>
      </c>
      <c r="BG58" s="4">
        <v>76</v>
      </c>
      <c r="BH58" s="4">
        <v>76</v>
      </c>
      <c r="BI58" s="4">
        <v>76</v>
      </c>
      <c r="BJ58" s="4">
        <v>76</v>
      </c>
      <c r="BK58" s="4">
        <v>76</v>
      </c>
      <c r="BL58" s="4">
        <v>76</v>
      </c>
      <c r="BM58" s="4">
        <v>76</v>
      </c>
      <c r="BN58" s="4">
        <v>76</v>
      </c>
      <c r="BO58" s="4">
        <v>76</v>
      </c>
      <c r="BP58" s="4">
        <v>76</v>
      </c>
      <c r="BQ58" s="4">
        <v>76</v>
      </c>
      <c r="BR58" s="4">
        <v>76</v>
      </c>
      <c r="BS58" s="4">
        <v>76</v>
      </c>
      <c r="BT58" s="4">
        <v>76</v>
      </c>
      <c r="BU58" s="4">
        <v>76</v>
      </c>
      <c r="BV58" s="4">
        <v>76</v>
      </c>
      <c r="BW58" s="4">
        <v>76</v>
      </c>
      <c r="BX58" s="4">
        <v>76</v>
      </c>
      <c r="BY58" s="4">
        <v>76</v>
      </c>
      <c r="BZ58" s="4">
        <v>76</v>
      </c>
      <c r="CA58" s="4">
        <v>76</v>
      </c>
      <c r="CB58" s="4">
        <v>76</v>
      </c>
      <c r="CC58" s="4">
        <v>76</v>
      </c>
      <c r="CD58" s="4">
        <v>76</v>
      </c>
      <c r="CE58" s="4">
        <v>76</v>
      </c>
      <c r="CF58" s="4">
        <v>150</v>
      </c>
      <c r="CG58" s="4">
        <v>150</v>
      </c>
      <c r="CH58" s="4">
        <v>150</v>
      </c>
      <c r="CI58" s="4">
        <v>150</v>
      </c>
      <c r="CJ58" s="4">
        <v>150</v>
      </c>
      <c r="CK58" s="4">
        <v>0</v>
      </c>
    </row>
    <row r="59" spans="1:89" ht="35.4" customHeight="1" x14ac:dyDescent="0.3">
      <c r="A59" s="4" t="s">
        <v>95</v>
      </c>
      <c r="B59" s="4" t="s">
        <v>96</v>
      </c>
      <c r="C59" s="4" t="s">
        <v>97</v>
      </c>
      <c r="D59" s="4"/>
      <c r="E59" s="4">
        <v>1.6</v>
      </c>
      <c r="F59" s="4">
        <v>1.6</v>
      </c>
      <c r="G59" s="4">
        <v>1.6</v>
      </c>
      <c r="H59" s="4">
        <v>1.6</v>
      </c>
      <c r="I59" s="4">
        <v>1.6</v>
      </c>
      <c r="J59" s="4">
        <v>1.6</v>
      </c>
      <c r="K59" s="4">
        <v>1.6</v>
      </c>
      <c r="L59" s="4">
        <v>1.6</v>
      </c>
      <c r="M59" s="4">
        <v>1.6</v>
      </c>
      <c r="N59" s="4">
        <v>1.6</v>
      </c>
      <c r="O59" s="4">
        <v>1.6</v>
      </c>
      <c r="P59" s="4">
        <v>1.6</v>
      </c>
      <c r="Q59" s="17">
        <v>1.6</v>
      </c>
      <c r="R59" s="4">
        <v>1.6</v>
      </c>
      <c r="S59" s="4">
        <v>1.6</v>
      </c>
      <c r="T59" s="4">
        <v>1.6</v>
      </c>
      <c r="U59" s="4">
        <v>1.6</v>
      </c>
      <c r="V59" s="4">
        <v>1.6</v>
      </c>
      <c r="W59" s="4">
        <v>1.6</v>
      </c>
      <c r="X59" s="4">
        <v>1.6</v>
      </c>
      <c r="Y59" s="4">
        <v>1.6</v>
      </c>
      <c r="Z59" s="4">
        <v>1.6</v>
      </c>
      <c r="AA59" s="4">
        <v>1.6</v>
      </c>
      <c r="AB59" s="4">
        <v>1.6</v>
      </c>
      <c r="AC59" s="4">
        <v>1.6</v>
      </c>
      <c r="AD59" s="4">
        <v>1.6</v>
      </c>
      <c r="AE59" s="4">
        <v>1.6</v>
      </c>
      <c r="AF59" s="4">
        <v>1.6</v>
      </c>
      <c r="AG59" s="4">
        <v>1.6</v>
      </c>
      <c r="AH59" s="4">
        <v>1.6</v>
      </c>
      <c r="AI59" s="4">
        <v>1.6</v>
      </c>
      <c r="AJ59" s="4">
        <v>1.6</v>
      </c>
      <c r="AK59" s="4">
        <v>1.6</v>
      </c>
      <c r="AL59" s="4">
        <v>1.6</v>
      </c>
      <c r="AM59" s="4">
        <v>1.6</v>
      </c>
      <c r="AN59" s="4">
        <v>1.6</v>
      </c>
      <c r="AO59" s="4">
        <v>1.6</v>
      </c>
      <c r="AP59" s="4">
        <v>1.6</v>
      </c>
      <c r="AQ59" s="4">
        <v>1.6</v>
      </c>
      <c r="AR59" s="4">
        <v>1.6</v>
      </c>
      <c r="AS59" s="4">
        <v>1.6</v>
      </c>
      <c r="AT59" s="4">
        <v>1.6</v>
      </c>
      <c r="AU59" s="4">
        <v>1.6</v>
      </c>
      <c r="AV59" s="4">
        <v>1.6</v>
      </c>
      <c r="AW59" s="4">
        <v>1.6</v>
      </c>
      <c r="AX59" s="4">
        <v>1.6</v>
      </c>
      <c r="AY59" s="4">
        <v>1.6</v>
      </c>
      <c r="AZ59" s="4">
        <v>1.6</v>
      </c>
      <c r="BA59" s="4">
        <v>1.6</v>
      </c>
      <c r="BB59" s="4">
        <v>1.6</v>
      </c>
      <c r="BC59" s="4">
        <v>1.6</v>
      </c>
      <c r="BD59" s="4">
        <v>1.6</v>
      </c>
      <c r="BE59" s="4">
        <v>1.6</v>
      </c>
      <c r="BF59" s="4">
        <v>1.6</v>
      </c>
      <c r="BG59" s="4">
        <v>1.6</v>
      </c>
      <c r="BH59" s="4">
        <v>1.6</v>
      </c>
      <c r="BI59" s="4">
        <v>1.6</v>
      </c>
      <c r="BJ59" s="4">
        <v>1.6</v>
      </c>
      <c r="BK59" s="4">
        <v>1.6</v>
      </c>
      <c r="BL59" s="4">
        <v>1.6</v>
      </c>
      <c r="BM59" s="4">
        <v>1.6</v>
      </c>
      <c r="BN59" s="4">
        <v>1.6</v>
      </c>
      <c r="BO59" s="4">
        <v>1.6</v>
      </c>
      <c r="BP59" s="4">
        <v>1.6</v>
      </c>
      <c r="BQ59" s="4">
        <v>1.6</v>
      </c>
      <c r="BR59" s="4">
        <v>1.6</v>
      </c>
      <c r="BS59" s="4">
        <v>1.6</v>
      </c>
      <c r="BT59" s="4">
        <v>1.6</v>
      </c>
      <c r="BU59" s="4">
        <v>1.6</v>
      </c>
      <c r="BV59" s="4">
        <v>1.6</v>
      </c>
      <c r="BW59" s="4">
        <v>1.6</v>
      </c>
      <c r="BX59" s="4">
        <v>1.6</v>
      </c>
      <c r="BY59" s="4">
        <v>1.6</v>
      </c>
      <c r="BZ59" s="4">
        <v>1.6</v>
      </c>
      <c r="CA59" s="4">
        <v>1.6</v>
      </c>
      <c r="CB59" s="4">
        <v>1.6</v>
      </c>
      <c r="CC59" s="4">
        <v>1.6</v>
      </c>
      <c r="CD59" s="4">
        <v>1.6</v>
      </c>
      <c r="CE59" s="4">
        <v>1.6</v>
      </c>
      <c r="CF59" s="4">
        <v>1.6</v>
      </c>
      <c r="CG59" s="4">
        <v>1.6</v>
      </c>
      <c r="CH59" s="4">
        <v>1.6</v>
      </c>
      <c r="CI59" s="4">
        <v>1.6</v>
      </c>
      <c r="CJ59" s="4">
        <v>1.6</v>
      </c>
      <c r="CK59" s="4">
        <v>1.6</v>
      </c>
    </row>
    <row r="60" spans="1:89" ht="35.4" customHeight="1" x14ac:dyDescent="0.3">
      <c r="A60" s="4" t="s">
        <v>98</v>
      </c>
      <c r="B60" s="7" t="s">
        <v>99</v>
      </c>
      <c r="C60" s="4" t="s">
        <v>100</v>
      </c>
      <c r="D60" s="4">
        <f>SUM(M60:CK60)</f>
        <v>16086</v>
      </c>
      <c r="E60" s="4">
        <v>33</v>
      </c>
      <c r="F60" s="4">
        <v>125</v>
      </c>
      <c r="G60" s="4">
        <v>127</v>
      </c>
      <c r="H60" s="4">
        <v>129</v>
      </c>
      <c r="I60" s="4">
        <v>131</v>
      </c>
      <c r="J60" s="4">
        <v>134</v>
      </c>
      <c r="K60" s="4">
        <v>136</v>
      </c>
      <c r="L60" s="4">
        <v>138</v>
      </c>
      <c r="M60" s="4">
        <v>140</v>
      </c>
      <c r="N60" s="4">
        <v>209</v>
      </c>
      <c r="O60" s="4">
        <v>212</v>
      </c>
      <c r="P60" s="4">
        <v>216</v>
      </c>
      <c r="Q60" s="17">
        <v>219</v>
      </c>
      <c r="R60" s="4">
        <v>223</v>
      </c>
      <c r="S60" s="4">
        <v>226</v>
      </c>
      <c r="T60" s="4">
        <v>230</v>
      </c>
      <c r="U60" s="4">
        <v>233</v>
      </c>
      <c r="V60" s="4">
        <v>303</v>
      </c>
      <c r="W60" s="4">
        <v>101</v>
      </c>
      <c r="X60" s="4">
        <v>92</v>
      </c>
      <c r="Y60" s="4">
        <v>91</v>
      </c>
      <c r="Z60" s="4">
        <v>189</v>
      </c>
      <c r="AA60" s="4">
        <v>39</v>
      </c>
      <c r="AB60" s="4">
        <v>40</v>
      </c>
      <c r="AC60" s="4">
        <v>40</v>
      </c>
      <c r="AD60" s="4">
        <v>41</v>
      </c>
      <c r="AE60" s="4">
        <v>42</v>
      </c>
      <c r="AF60" s="4">
        <v>42</v>
      </c>
      <c r="AG60" s="4">
        <v>43</v>
      </c>
      <c r="AH60" s="4">
        <v>44</v>
      </c>
      <c r="AI60" s="4">
        <v>44</v>
      </c>
      <c r="AJ60" s="4">
        <v>45</v>
      </c>
      <c r="AK60" s="4">
        <v>117</v>
      </c>
      <c r="AL60" s="4">
        <v>119</v>
      </c>
      <c r="AM60" s="4">
        <v>137</v>
      </c>
      <c r="AN60" s="4">
        <v>484</v>
      </c>
      <c r="AO60" s="4">
        <v>492</v>
      </c>
      <c r="AP60" s="4">
        <v>500</v>
      </c>
      <c r="AQ60" s="4">
        <v>388</v>
      </c>
      <c r="AR60" s="4">
        <v>144</v>
      </c>
      <c r="AS60" s="4">
        <v>147</v>
      </c>
      <c r="AT60" s="4">
        <v>149</v>
      </c>
      <c r="AU60" s="4">
        <v>151</v>
      </c>
      <c r="AV60" s="4">
        <v>154</v>
      </c>
      <c r="AW60" s="4">
        <v>156</v>
      </c>
      <c r="AX60" s="4">
        <v>159</v>
      </c>
      <c r="AY60" s="4">
        <v>161</v>
      </c>
      <c r="AZ60" s="4">
        <v>164</v>
      </c>
      <c r="BA60" s="4">
        <v>166</v>
      </c>
      <c r="BB60" s="4">
        <v>169</v>
      </c>
      <c r="BC60" s="4">
        <v>172</v>
      </c>
      <c r="BD60" s="4">
        <v>174</v>
      </c>
      <c r="BE60" s="4">
        <v>177</v>
      </c>
      <c r="BF60" s="4">
        <v>180</v>
      </c>
      <c r="BG60" s="4">
        <v>183</v>
      </c>
      <c r="BH60" s="4">
        <v>186</v>
      </c>
      <c r="BI60" s="4">
        <v>189</v>
      </c>
      <c r="BJ60" s="4">
        <v>192</v>
      </c>
      <c r="BK60" s="4">
        <v>195</v>
      </c>
      <c r="BL60" s="4">
        <v>198</v>
      </c>
      <c r="BM60" s="4">
        <v>201</v>
      </c>
      <c r="BN60" s="4">
        <v>204</v>
      </c>
      <c r="BO60" s="4">
        <v>208</v>
      </c>
      <c r="BP60" s="4">
        <v>211</v>
      </c>
      <c r="BQ60" s="4">
        <v>214</v>
      </c>
      <c r="BR60" s="4">
        <v>218</v>
      </c>
      <c r="BS60" s="4">
        <v>221</v>
      </c>
      <c r="BT60" s="4">
        <v>225</v>
      </c>
      <c r="BU60" s="4">
        <v>229</v>
      </c>
      <c r="BV60" s="4">
        <v>232</v>
      </c>
      <c r="BW60" s="4">
        <v>236</v>
      </c>
      <c r="BX60" s="4">
        <v>240</v>
      </c>
      <c r="BY60" s="4">
        <v>244</v>
      </c>
      <c r="BZ60" s="4">
        <v>247</v>
      </c>
      <c r="CA60" s="4">
        <v>251</v>
      </c>
      <c r="CB60" s="4">
        <v>255</v>
      </c>
      <c r="CC60" s="4">
        <v>259</v>
      </c>
      <c r="CD60" s="4">
        <v>264</v>
      </c>
      <c r="CE60" s="4">
        <v>268</v>
      </c>
      <c r="CF60" s="4">
        <v>533</v>
      </c>
      <c r="CG60" s="4">
        <v>542</v>
      </c>
      <c r="CH60" s="4">
        <v>550</v>
      </c>
      <c r="CI60" s="4">
        <v>559</v>
      </c>
      <c r="CJ60" s="4">
        <v>568</v>
      </c>
      <c r="CK60" s="4">
        <v>0</v>
      </c>
    </row>
    <row r="61" spans="1:89" ht="35.4" customHeight="1" x14ac:dyDescent="0.3">
      <c r="A61" s="4" t="s">
        <v>101</v>
      </c>
      <c r="B61" s="4" t="s">
        <v>96</v>
      </c>
      <c r="C61" s="4" t="s">
        <v>97</v>
      </c>
      <c r="D61" s="4"/>
      <c r="E61" s="4">
        <v>1.97</v>
      </c>
      <c r="F61" s="4">
        <v>1.97</v>
      </c>
      <c r="G61" s="4">
        <v>1.97</v>
      </c>
      <c r="H61" s="4">
        <v>1.97</v>
      </c>
      <c r="I61" s="4">
        <v>1.97</v>
      </c>
      <c r="J61" s="4">
        <v>1.97</v>
      </c>
      <c r="K61" s="4">
        <v>1.97</v>
      </c>
      <c r="L61" s="4">
        <v>1.97</v>
      </c>
      <c r="M61" s="4">
        <v>1.97</v>
      </c>
      <c r="N61" s="4">
        <v>1.97</v>
      </c>
      <c r="O61" s="4">
        <v>1.97</v>
      </c>
      <c r="P61" s="4">
        <v>1.97</v>
      </c>
      <c r="Q61" s="17">
        <v>1.97</v>
      </c>
      <c r="R61" s="4">
        <v>1.97</v>
      </c>
      <c r="S61" s="4">
        <v>1.97</v>
      </c>
      <c r="T61" s="4">
        <v>1.97</v>
      </c>
      <c r="U61" s="4">
        <v>1.97</v>
      </c>
      <c r="V61" s="4">
        <v>1.97</v>
      </c>
      <c r="W61" s="4">
        <v>1.97</v>
      </c>
      <c r="X61" s="4">
        <v>1.97</v>
      </c>
      <c r="Y61" s="4">
        <v>1.97</v>
      </c>
      <c r="Z61" s="4">
        <v>1.97</v>
      </c>
      <c r="AA61" s="4">
        <v>1.97</v>
      </c>
      <c r="AB61" s="4">
        <v>1.97</v>
      </c>
      <c r="AC61" s="4">
        <v>1.97</v>
      </c>
      <c r="AD61" s="4">
        <v>1.97</v>
      </c>
      <c r="AE61" s="4">
        <v>1.97</v>
      </c>
      <c r="AF61" s="4">
        <v>1.97</v>
      </c>
      <c r="AG61" s="4">
        <v>1.97</v>
      </c>
      <c r="AH61" s="4">
        <v>1.97</v>
      </c>
      <c r="AI61" s="4">
        <v>1.97</v>
      </c>
      <c r="AJ61" s="4">
        <v>1.97</v>
      </c>
      <c r="AK61" s="4">
        <v>1.97</v>
      </c>
      <c r="AL61" s="4">
        <v>1.97</v>
      </c>
      <c r="AM61" s="4">
        <v>1.97</v>
      </c>
      <c r="AN61" s="4">
        <v>1.97</v>
      </c>
      <c r="AO61" s="4">
        <v>1.97</v>
      </c>
      <c r="AP61" s="4">
        <v>1.97</v>
      </c>
      <c r="AQ61" s="4">
        <v>1.97</v>
      </c>
      <c r="AR61" s="4">
        <v>1.97</v>
      </c>
      <c r="AS61" s="4">
        <v>1.97</v>
      </c>
      <c r="AT61" s="4">
        <v>1.97</v>
      </c>
      <c r="AU61" s="4">
        <v>1.97</v>
      </c>
      <c r="AV61" s="4">
        <v>1.97</v>
      </c>
      <c r="AW61" s="4">
        <v>1.97</v>
      </c>
      <c r="AX61" s="4">
        <v>1.97</v>
      </c>
      <c r="AY61" s="4">
        <v>1.97</v>
      </c>
      <c r="AZ61" s="4">
        <v>1.97</v>
      </c>
      <c r="BA61" s="4">
        <v>1.97</v>
      </c>
      <c r="BB61" s="4">
        <v>1.97</v>
      </c>
      <c r="BC61" s="4">
        <v>1.97</v>
      </c>
      <c r="BD61" s="4">
        <v>1.97</v>
      </c>
      <c r="BE61" s="4">
        <v>1.97</v>
      </c>
      <c r="BF61" s="4">
        <v>1.97</v>
      </c>
      <c r="BG61" s="4">
        <v>1.97</v>
      </c>
      <c r="BH61" s="4">
        <v>1.97</v>
      </c>
      <c r="BI61" s="4">
        <v>1.97</v>
      </c>
      <c r="BJ61" s="4">
        <v>1.97</v>
      </c>
      <c r="BK61" s="4">
        <v>1.97</v>
      </c>
      <c r="BL61" s="4">
        <v>1.97</v>
      </c>
      <c r="BM61" s="4">
        <v>1.97</v>
      </c>
      <c r="BN61" s="4">
        <v>1.97</v>
      </c>
      <c r="BO61" s="4">
        <v>1.97</v>
      </c>
      <c r="BP61" s="4">
        <v>1.97</v>
      </c>
      <c r="BQ61" s="4">
        <v>1.97</v>
      </c>
      <c r="BR61" s="4">
        <v>1.97</v>
      </c>
      <c r="BS61" s="4">
        <v>1.97</v>
      </c>
      <c r="BT61" s="4">
        <v>1.97</v>
      </c>
      <c r="BU61" s="4">
        <v>1.97</v>
      </c>
      <c r="BV61" s="4">
        <v>1.97</v>
      </c>
      <c r="BW61" s="4">
        <v>1.97</v>
      </c>
      <c r="BX61" s="4">
        <v>1.97</v>
      </c>
      <c r="BY61" s="4">
        <v>1.97</v>
      </c>
      <c r="BZ61" s="4">
        <v>1.97</v>
      </c>
      <c r="CA61" s="4">
        <v>1.97</v>
      </c>
      <c r="CB61" s="4">
        <v>1.97</v>
      </c>
      <c r="CC61" s="4">
        <v>1.97</v>
      </c>
      <c r="CD61" s="4">
        <v>1.97</v>
      </c>
      <c r="CE61" s="4">
        <v>1.97</v>
      </c>
      <c r="CF61" s="4">
        <v>1.97</v>
      </c>
      <c r="CG61" s="4">
        <v>1.97</v>
      </c>
      <c r="CH61" s="4">
        <v>1.97</v>
      </c>
      <c r="CI61" s="4">
        <v>1.97</v>
      </c>
      <c r="CJ61" s="4">
        <v>1.97</v>
      </c>
      <c r="CK61" s="4">
        <v>1.97</v>
      </c>
    </row>
    <row r="62" spans="1:89" ht="35.4" customHeight="1" x14ac:dyDescent="0.3">
      <c r="A62" s="4" t="s">
        <v>98</v>
      </c>
      <c r="B62" s="7" t="s">
        <v>102</v>
      </c>
      <c r="C62" s="7" t="s">
        <v>103</v>
      </c>
      <c r="D62" s="4">
        <f>SUM(M62:CK62)</f>
        <v>49911</v>
      </c>
      <c r="E62" s="4">
        <v>34</v>
      </c>
      <c r="F62" s="4">
        <v>130</v>
      </c>
      <c r="G62" s="4">
        <v>135</v>
      </c>
      <c r="H62" s="4">
        <v>140</v>
      </c>
      <c r="I62" s="4">
        <v>145</v>
      </c>
      <c r="J62" s="4">
        <v>150</v>
      </c>
      <c r="K62" s="4">
        <v>156</v>
      </c>
      <c r="L62" s="4">
        <v>161</v>
      </c>
      <c r="M62" s="4">
        <v>167</v>
      </c>
      <c r="N62" s="4">
        <v>254</v>
      </c>
      <c r="O62" s="4">
        <v>263</v>
      </c>
      <c r="P62" s="4">
        <v>273</v>
      </c>
      <c r="Q62" s="17">
        <v>282</v>
      </c>
      <c r="R62" s="4">
        <v>293</v>
      </c>
      <c r="S62" s="4">
        <v>303</v>
      </c>
      <c r="T62" s="4">
        <v>314</v>
      </c>
      <c r="U62" s="4">
        <v>325</v>
      </c>
      <c r="V62" s="4">
        <v>430</v>
      </c>
      <c r="W62" s="4">
        <v>146</v>
      </c>
      <c r="X62" s="4">
        <v>136</v>
      </c>
      <c r="Y62" s="4">
        <v>137</v>
      </c>
      <c r="Z62" s="4">
        <v>291</v>
      </c>
      <c r="AA62" s="4">
        <v>61</v>
      </c>
      <c r="AB62" s="4">
        <v>63</v>
      </c>
      <c r="AC62" s="4">
        <v>66</v>
      </c>
      <c r="AD62" s="4">
        <v>68</v>
      </c>
      <c r="AE62" s="4">
        <v>70</v>
      </c>
      <c r="AF62" s="4">
        <v>73</v>
      </c>
      <c r="AG62" s="4">
        <v>76</v>
      </c>
      <c r="AH62" s="4">
        <v>78</v>
      </c>
      <c r="AI62" s="4">
        <v>81</v>
      </c>
      <c r="AJ62" s="4">
        <v>84</v>
      </c>
      <c r="AK62" s="4">
        <v>224</v>
      </c>
      <c r="AL62" s="4">
        <v>232</v>
      </c>
      <c r="AM62" s="4">
        <v>272</v>
      </c>
      <c r="AN62" s="4">
        <v>979</v>
      </c>
      <c r="AO62" s="4">
        <v>1014</v>
      </c>
      <c r="AP62" s="4">
        <v>1051</v>
      </c>
      <c r="AQ62" s="4">
        <v>831</v>
      </c>
      <c r="AR62" s="4">
        <v>315</v>
      </c>
      <c r="AS62" s="4">
        <v>326</v>
      </c>
      <c r="AT62" s="4">
        <v>338</v>
      </c>
      <c r="AU62" s="4">
        <v>350</v>
      </c>
      <c r="AV62" s="4">
        <v>363</v>
      </c>
      <c r="AW62" s="4">
        <v>376</v>
      </c>
      <c r="AX62" s="4">
        <v>390</v>
      </c>
      <c r="AY62" s="4">
        <v>404</v>
      </c>
      <c r="AZ62" s="4">
        <v>418</v>
      </c>
      <c r="BA62" s="4">
        <v>433</v>
      </c>
      <c r="BB62" s="4">
        <v>449</v>
      </c>
      <c r="BC62" s="4">
        <v>465</v>
      </c>
      <c r="BD62" s="4">
        <v>482</v>
      </c>
      <c r="BE62" s="4">
        <v>499</v>
      </c>
      <c r="BF62" s="4">
        <v>517</v>
      </c>
      <c r="BG62" s="4">
        <v>536</v>
      </c>
      <c r="BH62" s="4">
        <v>555</v>
      </c>
      <c r="BI62" s="4">
        <v>575</v>
      </c>
      <c r="BJ62" s="4">
        <v>596</v>
      </c>
      <c r="BK62" s="4">
        <v>618</v>
      </c>
      <c r="BL62" s="4">
        <v>640</v>
      </c>
      <c r="BM62" s="4">
        <v>663</v>
      </c>
      <c r="BN62" s="4">
        <v>687</v>
      </c>
      <c r="BO62" s="4">
        <v>712</v>
      </c>
      <c r="BP62" s="4">
        <v>737</v>
      </c>
      <c r="BQ62" s="4">
        <v>764</v>
      </c>
      <c r="BR62" s="4">
        <v>791</v>
      </c>
      <c r="BS62" s="4">
        <v>820</v>
      </c>
      <c r="BT62" s="4">
        <v>849</v>
      </c>
      <c r="BU62" s="4">
        <v>880</v>
      </c>
      <c r="BV62" s="4">
        <v>912</v>
      </c>
      <c r="BW62" s="4">
        <v>945</v>
      </c>
      <c r="BX62" s="4">
        <v>979</v>
      </c>
      <c r="BY62" s="4">
        <v>1014</v>
      </c>
      <c r="BZ62" s="4">
        <v>1051</v>
      </c>
      <c r="CA62" s="4">
        <v>1088</v>
      </c>
      <c r="CB62" s="4">
        <v>1128</v>
      </c>
      <c r="CC62" s="4">
        <v>1168</v>
      </c>
      <c r="CD62" s="4">
        <v>1211</v>
      </c>
      <c r="CE62" s="4">
        <v>1254</v>
      </c>
      <c r="CF62" s="4">
        <v>2545</v>
      </c>
      <c r="CG62" s="4">
        <v>2637</v>
      </c>
      <c r="CH62" s="4">
        <v>2732</v>
      </c>
      <c r="CI62" s="4">
        <v>2830</v>
      </c>
      <c r="CJ62" s="4">
        <v>2932</v>
      </c>
      <c r="CK62" s="4">
        <v>0</v>
      </c>
    </row>
    <row r="63" spans="1:89" ht="35.4" customHeight="1" x14ac:dyDescent="0.3">
      <c r="A63" s="15" t="s">
        <v>137</v>
      </c>
    </row>
    <row r="64" spans="1:89" s="25" customFormat="1" ht="56.4" customHeight="1" x14ac:dyDescent="0.3">
      <c r="A64" s="24" t="s">
        <v>135</v>
      </c>
      <c r="B64" s="11"/>
    </row>
    <row r="65" spans="1:90" s="25" customFormat="1" ht="51" customHeight="1" x14ac:dyDescent="0.3">
      <c r="A65" s="26"/>
      <c r="B65" s="26"/>
      <c r="C65" s="26"/>
      <c r="D65" s="26" t="s">
        <v>119</v>
      </c>
      <c r="E65" s="26" t="s">
        <v>120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  <c r="CE65" s="27">
        <v>73415</v>
      </c>
      <c r="CF65" s="28">
        <v>73780</v>
      </c>
      <c r="CG65" s="27">
        <v>74145</v>
      </c>
      <c r="CH65" s="28">
        <v>74510</v>
      </c>
      <c r="CI65" s="27">
        <v>74876</v>
      </c>
      <c r="CJ65" s="28">
        <v>75241</v>
      </c>
      <c r="CK65" s="27">
        <v>75606</v>
      </c>
      <c r="CL65" s="28">
        <v>75971</v>
      </c>
    </row>
    <row r="66" spans="1:90" s="25" customFormat="1" ht="21" customHeight="1" x14ac:dyDescent="0.3">
      <c r="A66" s="4"/>
      <c r="B66" s="7" t="s">
        <v>121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  <c r="CE66" s="4">
        <v>86</v>
      </c>
      <c r="CF66" s="30">
        <v>87</v>
      </c>
      <c r="CG66" s="4">
        <v>88</v>
      </c>
      <c r="CH66" s="30">
        <v>89</v>
      </c>
      <c r="CI66" s="4">
        <v>90</v>
      </c>
      <c r="CJ66" s="30">
        <v>91</v>
      </c>
      <c r="CK66" s="4">
        <v>92</v>
      </c>
      <c r="CL66" s="30">
        <v>93</v>
      </c>
    </row>
    <row r="67" spans="1:90" s="25" customFormat="1" ht="25.5" customHeight="1" x14ac:dyDescent="0.3">
      <c r="A67" s="31" t="s">
        <v>122</v>
      </c>
      <c r="B67" s="7" t="s">
        <v>123</v>
      </c>
      <c r="C67" s="4" t="s">
        <v>124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 t="shared" ref="CA67:CL67" si="34">CH40*1000</f>
        <v>8000</v>
      </c>
      <c r="CB67" s="34">
        <f t="shared" si="34"/>
        <v>8000</v>
      </c>
      <c r="CC67" s="34">
        <f t="shared" si="34"/>
        <v>8000</v>
      </c>
      <c r="CD67" s="34">
        <f t="shared" si="34"/>
        <v>0</v>
      </c>
      <c r="CE67" s="34">
        <f t="shared" si="34"/>
        <v>0</v>
      </c>
      <c r="CF67" s="34">
        <f t="shared" si="34"/>
        <v>0</v>
      </c>
      <c r="CG67" s="34">
        <f t="shared" si="34"/>
        <v>0</v>
      </c>
      <c r="CH67" s="34">
        <f t="shared" si="34"/>
        <v>0</v>
      </c>
      <c r="CI67" s="34">
        <f t="shared" si="34"/>
        <v>0</v>
      </c>
      <c r="CJ67" s="34">
        <f t="shared" si="34"/>
        <v>0</v>
      </c>
      <c r="CK67" s="34">
        <f t="shared" si="34"/>
        <v>0</v>
      </c>
      <c r="CL67" s="34">
        <f t="shared" si="34"/>
        <v>0</v>
      </c>
    </row>
    <row r="68" spans="1:90" s="25" customFormat="1" ht="21" customHeight="1" x14ac:dyDescent="0.3">
      <c r="A68" s="4" t="s">
        <v>125</v>
      </c>
      <c r="B68" s="4" t="s">
        <v>96</v>
      </c>
      <c r="C68" s="36">
        <v>1.72045</v>
      </c>
      <c r="D68" s="32"/>
      <c r="E68" s="32"/>
      <c r="F68" s="36">
        <f>C68</f>
        <v>1.72045</v>
      </c>
      <c r="G68" s="36">
        <f>F68</f>
        <v>1.72045</v>
      </c>
      <c r="H68" s="36">
        <f t="shared" ref="H68:BS68" si="35">G68</f>
        <v>1.72045</v>
      </c>
      <c r="I68" s="36">
        <f t="shared" si="35"/>
        <v>1.72045</v>
      </c>
      <c r="J68" s="36">
        <f t="shared" si="35"/>
        <v>1.72045</v>
      </c>
      <c r="K68" s="36">
        <f t="shared" si="35"/>
        <v>1.72045</v>
      </c>
      <c r="L68" s="36">
        <f t="shared" si="35"/>
        <v>1.72045</v>
      </c>
      <c r="M68" s="36">
        <f t="shared" si="35"/>
        <v>1.72045</v>
      </c>
      <c r="N68" s="36">
        <f t="shared" si="35"/>
        <v>1.72045</v>
      </c>
      <c r="O68" s="36">
        <f t="shared" si="35"/>
        <v>1.72045</v>
      </c>
      <c r="P68" s="36">
        <f t="shared" si="35"/>
        <v>1.72045</v>
      </c>
      <c r="Q68" s="36">
        <f t="shared" si="35"/>
        <v>1.72045</v>
      </c>
      <c r="R68" s="36">
        <f t="shared" si="35"/>
        <v>1.72045</v>
      </c>
      <c r="S68" s="36">
        <f t="shared" si="35"/>
        <v>1.72045</v>
      </c>
      <c r="T68" s="36">
        <f t="shared" si="35"/>
        <v>1.72045</v>
      </c>
      <c r="U68" s="36">
        <f t="shared" si="35"/>
        <v>1.72045</v>
      </c>
      <c r="V68" s="36">
        <f t="shared" si="35"/>
        <v>1.72045</v>
      </c>
      <c r="W68" s="36">
        <f t="shared" si="35"/>
        <v>1.72045</v>
      </c>
      <c r="X68" s="36">
        <f t="shared" si="35"/>
        <v>1.72045</v>
      </c>
      <c r="Y68" s="36">
        <f t="shared" si="35"/>
        <v>1.72045</v>
      </c>
      <c r="Z68" s="36">
        <f t="shared" si="35"/>
        <v>1.72045</v>
      </c>
      <c r="AA68" s="36">
        <f t="shared" si="35"/>
        <v>1.72045</v>
      </c>
      <c r="AB68" s="36">
        <f t="shared" si="35"/>
        <v>1.72045</v>
      </c>
      <c r="AC68" s="36">
        <f t="shared" si="35"/>
        <v>1.72045</v>
      </c>
      <c r="AD68" s="36">
        <f t="shared" si="35"/>
        <v>1.72045</v>
      </c>
      <c r="AE68" s="36">
        <f t="shared" si="35"/>
        <v>1.72045</v>
      </c>
      <c r="AF68" s="36">
        <f t="shared" si="35"/>
        <v>1.72045</v>
      </c>
      <c r="AG68" s="36">
        <f t="shared" si="35"/>
        <v>1.72045</v>
      </c>
      <c r="AH68" s="36">
        <f t="shared" si="35"/>
        <v>1.72045</v>
      </c>
      <c r="AI68" s="36">
        <f t="shared" si="35"/>
        <v>1.72045</v>
      </c>
      <c r="AJ68" s="36">
        <f t="shared" si="35"/>
        <v>1.72045</v>
      </c>
      <c r="AK68" s="36">
        <f t="shared" si="35"/>
        <v>1.72045</v>
      </c>
      <c r="AL68" s="36">
        <f t="shared" si="35"/>
        <v>1.72045</v>
      </c>
      <c r="AM68" s="36">
        <f t="shared" si="35"/>
        <v>1.72045</v>
      </c>
      <c r="AN68" s="36">
        <f t="shared" si="35"/>
        <v>1.72045</v>
      </c>
      <c r="AO68" s="36">
        <f t="shared" si="35"/>
        <v>1.72045</v>
      </c>
      <c r="AP68" s="36">
        <f t="shared" si="35"/>
        <v>1.72045</v>
      </c>
      <c r="AQ68" s="36">
        <f t="shared" si="35"/>
        <v>1.72045</v>
      </c>
      <c r="AR68" s="36">
        <f t="shared" si="35"/>
        <v>1.72045</v>
      </c>
      <c r="AS68" s="36">
        <f t="shared" si="35"/>
        <v>1.72045</v>
      </c>
      <c r="AT68" s="36">
        <f t="shared" si="35"/>
        <v>1.72045</v>
      </c>
      <c r="AU68" s="36">
        <f t="shared" si="35"/>
        <v>1.72045</v>
      </c>
      <c r="AV68" s="36">
        <f t="shared" si="35"/>
        <v>1.72045</v>
      </c>
      <c r="AW68" s="36">
        <f t="shared" si="35"/>
        <v>1.72045</v>
      </c>
      <c r="AX68" s="36">
        <f t="shared" si="35"/>
        <v>1.72045</v>
      </c>
      <c r="AY68" s="36">
        <f t="shared" si="35"/>
        <v>1.72045</v>
      </c>
      <c r="AZ68" s="36">
        <f t="shared" si="35"/>
        <v>1.72045</v>
      </c>
      <c r="BA68" s="36">
        <f t="shared" si="35"/>
        <v>1.72045</v>
      </c>
      <c r="BB68" s="36">
        <f t="shared" si="35"/>
        <v>1.72045</v>
      </c>
      <c r="BC68" s="36">
        <f t="shared" si="35"/>
        <v>1.72045</v>
      </c>
      <c r="BD68" s="36">
        <f t="shared" si="35"/>
        <v>1.72045</v>
      </c>
      <c r="BE68" s="36">
        <f t="shared" si="35"/>
        <v>1.72045</v>
      </c>
      <c r="BF68" s="36">
        <f t="shared" si="35"/>
        <v>1.72045</v>
      </c>
      <c r="BG68" s="36">
        <f t="shared" si="35"/>
        <v>1.72045</v>
      </c>
      <c r="BH68" s="36">
        <f t="shared" si="35"/>
        <v>1.72045</v>
      </c>
      <c r="BI68" s="36">
        <f t="shared" si="35"/>
        <v>1.72045</v>
      </c>
      <c r="BJ68" s="36">
        <f t="shared" si="35"/>
        <v>1.72045</v>
      </c>
      <c r="BK68" s="36">
        <f t="shared" si="35"/>
        <v>1.72045</v>
      </c>
      <c r="BL68" s="36">
        <f t="shared" si="35"/>
        <v>1.72045</v>
      </c>
      <c r="BM68" s="36">
        <f t="shared" si="35"/>
        <v>1.72045</v>
      </c>
      <c r="BN68" s="36">
        <f t="shared" si="35"/>
        <v>1.72045</v>
      </c>
      <c r="BO68" s="36">
        <f t="shared" si="35"/>
        <v>1.72045</v>
      </c>
      <c r="BP68" s="36">
        <f t="shared" si="35"/>
        <v>1.72045</v>
      </c>
      <c r="BQ68" s="36">
        <f t="shared" si="35"/>
        <v>1.72045</v>
      </c>
      <c r="BR68" s="36">
        <f t="shared" si="35"/>
        <v>1.72045</v>
      </c>
      <c r="BS68" s="36">
        <f t="shared" si="35"/>
        <v>1.72045</v>
      </c>
      <c r="BT68" s="36">
        <f t="shared" ref="BT68:CL68" si="36">BS68</f>
        <v>1.72045</v>
      </c>
      <c r="BU68" s="36">
        <f t="shared" si="36"/>
        <v>1.72045</v>
      </c>
      <c r="BV68" s="36">
        <f t="shared" si="36"/>
        <v>1.72045</v>
      </c>
      <c r="BW68" s="36">
        <f t="shared" si="36"/>
        <v>1.72045</v>
      </c>
      <c r="BX68" s="36">
        <f t="shared" si="36"/>
        <v>1.72045</v>
      </c>
      <c r="BY68" s="36">
        <f t="shared" si="36"/>
        <v>1.72045</v>
      </c>
      <c r="BZ68" s="37">
        <f t="shared" si="36"/>
        <v>1.72045</v>
      </c>
      <c r="CA68" s="37">
        <f t="shared" si="36"/>
        <v>1.72045</v>
      </c>
      <c r="CB68" s="37">
        <f t="shared" si="36"/>
        <v>1.72045</v>
      </c>
      <c r="CC68" s="37">
        <f t="shared" si="36"/>
        <v>1.72045</v>
      </c>
      <c r="CD68" s="37">
        <f t="shared" si="36"/>
        <v>1.72045</v>
      </c>
      <c r="CE68" s="37">
        <f t="shared" si="36"/>
        <v>1.72045</v>
      </c>
      <c r="CF68" s="37">
        <f t="shared" si="36"/>
        <v>1.72045</v>
      </c>
      <c r="CG68" s="37">
        <f t="shared" si="36"/>
        <v>1.72045</v>
      </c>
      <c r="CH68" s="37">
        <f t="shared" si="36"/>
        <v>1.72045</v>
      </c>
      <c r="CI68" s="37">
        <f t="shared" si="36"/>
        <v>1.72045</v>
      </c>
      <c r="CJ68" s="37">
        <f t="shared" si="36"/>
        <v>1.72045</v>
      </c>
      <c r="CK68" s="37">
        <f t="shared" si="36"/>
        <v>1.72045</v>
      </c>
      <c r="CL68" s="37">
        <f t="shared" si="36"/>
        <v>1.72045</v>
      </c>
    </row>
    <row r="69" spans="1:90" s="25" customFormat="1" ht="21" customHeight="1" x14ac:dyDescent="0.3">
      <c r="A69" s="4" t="s">
        <v>98</v>
      </c>
      <c r="B69" s="7" t="s">
        <v>123</v>
      </c>
      <c r="C69" s="4" t="s">
        <v>126</v>
      </c>
      <c r="D69" s="32">
        <f>SUM(F69:CB69)</f>
        <v>10313898.368420195</v>
      </c>
      <c r="E69" s="32"/>
      <c r="F69" s="8">
        <f t="shared" ref="F69:I69" si="37">F67*POWER((1+(F68/100)),F66)</f>
        <v>107266.04852735109</v>
      </c>
      <c r="G69" s="8">
        <f t="shared" si="37"/>
        <v>109111.50725923991</v>
      </c>
      <c r="H69" s="8">
        <f t="shared" si="37"/>
        <v>109782.31709690453</v>
      </c>
      <c r="I69" s="8">
        <f t="shared" si="37"/>
        <v>111671.06697139825</v>
      </c>
      <c r="J69" s="8">
        <f>J67*POWER((1+(J68/100)),J66)</f>
        <v>114840.57900621874</v>
      </c>
      <c r="K69" s="8">
        <f t="shared" ref="K69:BV69" si="38">K67*POWER((1+(K68/100)),K66)</f>
        <v>115546.61077221244</v>
      </c>
      <c r="L69" s="8">
        <f t="shared" si="38"/>
        <v>121409.29724286638</v>
      </c>
      <c r="M69" s="8">
        <f t="shared" si="38"/>
        <v>116929.03650274506</v>
      </c>
      <c r="N69" s="8">
        <f t="shared" si="38"/>
        <v>116267.91644583506</v>
      </c>
      <c r="O69" s="8">
        <f t="shared" si="38"/>
        <v>115549.43751974519</v>
      </c>
      <c r="P69" s="8">
        <f t="shared" si="38"/>
        <v>117537.40781755366</v>
      </c>
      <c r="Q69" s="8">
        <f t="shared" si="38"/>
        <v>116746.41355857783</v>
      </c>
      <c r="R69" s="8">
        <f t="shared" si="38"/>
        <v>123047.32580524807</v>
      </c>
      <c r="S69" s="8">
        <f t="shared" si="38"/>
        <v>122253.49599829553</v>
      </c>
      <c r="T69" s="8">
        <f t="shared" si="38"/>
        <v>125837.24444008151</v>
      </c>
      <c r="U69" s="8">
        <f t="shared" si="38"/>
        <v>128002.21131205093</v>
      </c>
      <c r="V69" s="8">
        <f t="shared" si="38"/>
        <v>131736.24212546993</v>
      </c>
      <c r="W69" s="8">
        <f t="shared" si="38"/>
        <v>134002.69830311759</v>
      </c>
      <c r="X69" s="8">
        <f t="shared" si="38"/>
        <v>136308.1477260736</v>
      </c>
      <c r="Y69" s="8">
        <f t="shared" si="38"/>
        <v>138653.26125362684</v>
      </c>
      <c r="Z69" s="8">
        <f t="shared" si="38"/>
        <v>141038.72128686486</v>
      </c>
      <c r="AA69" s="8">
        <f t="shared" si="38"/>
        <v>143465.22196724478</v>
      </c>
      <c r="AB69" s="8">
        <f t="shared" si="38"/>
        <v>145933.46937858025</v>
      </c>
      <c r="AC69" s="8">
        <f t="shared" si="38"/>
        <v>148444.18175250408</v>
      </c>
      <c r="AD69" s="8">
        <f t="shared" si="38"/>
        <v>150998.08967746503</v>
      </c>
      <c r="AE69" s="8">
        <f t="shared" si="38"/>
        <v>153595.93631132101</v>
      </c>
      <c r="AF69" s="8">
        <f t="shared" si="38"/>
        <v>141704.66572804595</v>
      </c>
      <c r="AG69" s="8">
        <f t="shared" si="38"/>
        <v>144142.62364956414</v>
      </c>
      <c r="AH69" s="8">
        <f t="shared" si="38"/>
        <v>146622.52541814308</v>
      </c>
      <c r="AI69" s="8">
        <f t="shared" si="38"/>
        <v>149145.09265669956</v>
      </c>
      <c r="AJ69" s="8">
        <f t="shared" si="38"/>
        <v>151711.05940331175</v>
      </c>
      <c r="AK69" s="8">
        <f t="shared" si="38"/>
        <v>150364.21918828232</v>
      </c>
      <c r="AL69" s="8">
        <f t="shared" si="38"/>
        <v>142888.58405537903</v>
      </c>
      <c r="AM69" s="8">
        <f t="shared" si="38"/>
        <v>145346.91069975981</v>
      </c>
      <c r="AN69" s="8">
        <f t="shared" si="38"/>
        <v>147847.53162489383</v>
      </c>
      <c r="AO69" s="8">
        <f t="shared" si="38"/>
        <v>150391.17448273435</v>
      </c>
      <c r="AP69" s="8">
        <f t="shared" si="38"/>
        <v>152978.57944412256</v>
      </c>
      <c r="AQ69" s="8">
        <f t="shared" si="38"/>
        <v>155610.499414169</v>
      </c>
      <c r="AR69" s="8">
        <f t="shared" si="38"/>
        <v>158287.70025134008</v>
      </c>
      <c r="AS69" s="8">
        <f t="shared" si="38"/>
        <v>161010.96099031431</v>
      </c>
      <c r="AT69" s="8">
        <f t="shared" si="38"/>
        <v>156860.74699534799</v>
      </c>
      <c r="AU69" s="8">
        <f t="shared" si="38"/>
        <v>159559.45771702949</v>
      </c>
      <c r="AV69" s="8">
        <f t="shared" si="38"/>
        <v>143209.93977116657</v>
      </c>
      <c r="AW69" s="8">
        <f t="shared" si="38"/>
        <v>145673.79517995965</v>
      </c>
      <c r="AX69" s="8">
        <f t="shared" si="38"/>
        <v>148180.03998913328</v>
      </c>
      <c r="AY69" s="8">
        <f t="shared" si="38"/>
        <v>150729.40348712634</v>
      </c>
      <c r="AZ69" s="8">
        <f t="shared" si="38"/>
        <v>153322.62750942059</v>
      </c>
      <c r="BA69" s="8">
        <f t="shared" si="38"/>
        <v>155960.46665440645</v>
      </c>
      <c r="BB69" s="8">
        <f t="shared" si="38"/>
        <v>158643.68850296218</v>
      </c>
      <c r="BC69" s="8">
        <f t="shared" si="38"/>
        <v>161373.07384181145</v>
      </c>
      <c r="BD69" s="8">
        <f t="shared" si="38"/>
        <v>164149.4168907229</v>
      </c>
      <c r="BE69" s="8">
        <f t="shared" si="38"/>
        <v>166973.52553361937</v>
      </c>
      <c r="BF69" s="8">
        <f t="shared" si="38"/>
        <v>169846.22155366253</v>
      </c>
      <c r="BG69" s="8">
        <f t="shared" si="38"/>
        <v>172768.34087238257</v>
      </c>
      <c r="BH69" s="8">
        <f t="shared" si="38"/>
        <v>175740.73379292147</v>
      </c>
      <c r="BI69" s="8">
        <f t="shared" si="38"/>
        <v>178764.26524746185</v>
      </c>
      <c r="BJ69" s="8">
        <f t="shared" si="38"/>
        <v>181839.81504891181</v>
      </c>
      <c r="BK69" s="8">
        <f t="shared" si="38"/>
        <v>184968.27814692084</v>
      </c>
      <c r="BL69" s="8">
        <f t="shared" si="38"/>
        <v>188150.56488829956</v>
      </c>
      <c r="BM69" s="8">
        <f t="shared" si="38"/>
        <v>191387.60128192033</v>
      </c>
      <c r="BN69" s="8">
        <f t="shared" si="38"/>
        <v>194680.32926817515</v>
      </c>
      <c r="BO69" s="8">
        <f t="shared" si="38"/>
        <v>198029.7069930695</v>
      </c>
      <c r="BP69" s="8">
        <f t="shared" si="38"/>
        <v>201436.70908703178</v>
      </c>
      <c r="BQ69" s="8">
        <f t="shared" si="38"/>
        <v>204902.32694851962</v>
      </c>
      <c r="BR69" s="8">
        <f t="shared" si="38"/>
        <v>208427.56903250545</v>
      </c>
      <c r="BS69" s="8">
        <f t="shared" si="38"/>
        <v>212013.46114392523</v>
      </c>
      <c r="BT69" s="8">
        <f t="shared" si="38"/>
        <v>53915.261684043973</v>
      </c>
      <c r="BU69" s="8">
        <f t="shared" si="38"/>
        <v>54842.84680368712</v>
      </c>
      <c r="BV69" s="8">
        <f t="shared" si="38"/>
        <v>55786.390561521155</v>
      </c>
      <c r="BW69" s="8">
        <f t="shared" ref="BW69:CL69" si="39">BW67*POWER((1+(BW68/100)),BW66)</f>
        <v>49180.01184887861</v>
      </c>
      <c r="BX69" s="8">
        <f t="shared" si="39"/>
        <v>50026.129362732652</v>
      </c>
      <c r="BY69" s="8">
        <f t="shared" si="39"/>
        <v>31314.956249448489</v>
      </c>
      <c r="BZ69" s="33">
        <f t="shared" si="39"/>
        <v>31853.714414242131</v>
      </c>
      <c r="CA69" s="33">
        <f t="shared" si="39"/>
        <v>32401.741643881964</v>
      </c>
      <c r="CB69" s="33">
        <f t="shared" si="39"/>
        <v>32959.197407994128</v>
      </c>
      <c r="CC69" s="33">
        <f t="shared" si="39"/>
        <v>33526.243919799977</v>
      </c>
      <c r="CD69" s="33">
        <f t="shared" si="39"/>
        <v>0</v>
      </c>
      <c r="CE69" s="33">
        <f t="shared" si="39"/>
        <v>0</v>
      </c>
      <c r="CF69" s="33">
        <f t="shared" si="39"/>
        <v>0</v>
      </c>
      <c r="CG69" s="33">
        <f t="shared" si="39"/>
        <v>0</v>
      </c>
      <c r="CH69" s="33">
        <f t="shared" si="39"/>
        <v>0</v>
      </c>
      <c r="CI69" s="33">
        <f t="shared" si="39"/>
        <v>0</v>
      </c>
      <c r="CJ69" s="33">
        <f t="shared" si="39"/>
        <v>0</v>
      </c>
      <c r="CK69" s="33">
        <f t="shared" si="39"/>
        <v>0</v>
      </c>
      <c r="CL69" s="33">
        <f t="shared" si="39"/>
        <v>0</v>
      </c>
    </row>
    <row r="70" spans="1:90" s="25" customFormat="1" ht="36" customHeight="1" x14ac:dyDescent="0.3">
      <c r="A70" s="4" t="s">
        <v>127</v>
      </c>
      <c r="B70" s="4" t="s">
        <v>96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BS70" si="40">G70</f>
        <v>1.97</v>
      </c>
      <c r="I70" s="36">
        <f t="shared" si="40"/>
        <v>1.97</v>
      </c>
      <c r="J70" s="36">
        <f t="shared" si="40"/>
        <v>1.97</v>
      </c>
      <c r="K70" s="36">
        <f t="shared" si="40"/>
        <v>1.97</v>
      </c>
      <c r="L70" s="36">
        <f t="shared" si="40"/>
        <v>1.97</v>
      </c>
      <c r="M70" s="36">
        <f t="shared" si="40"/>
        <v>1.97</v>
      </c>
      <c r="N70" s="36">
        <f t="shared" si="40"/>
        <v>1.97</v>
      </c>
      <c r="O70" s="36">
        <f t="shared" si="40"/>
        <v>1.97</v>
      </c>
      <c r="P70" s="36">
        <f t="shared" si="40"/>
        <v>1.97</v>
      </c>
      <c r="Q70" s="36">
        <f t="shared" si="40"/>
        <v>1.97</v>
      </c>
      <c r="R70" s="36">
        <f t="shared" si="40"/>
        <v>1.97</v>
      </c>
      <c r="S70" s="36">
        <f t="shared" si="40"/>
        <v>1.97</v>
      </c>
      <c r="T70" s="36">
        <f t="shared" si="40"/>
        <v>1.97</v>
      </c>
      <c r="U70" s="36">
        <f t="shared" si="40"/>
        <v>1.97</v>
      </c>
      <c r="V70" s="36">
        <f t="shared" si="40"/>
        <v>1.97</v>
      </c>
      <c r="W70" s="36">
        <f t="shared" si="40"/>
        <v>1.97</v>
      </c>
      <c r="X70" s="36">
        <f t="shared" si="40"/>
        <v>1.97</v>
      </c>
      <c r="Y70" s="36">
        <f t="shared" si="40"/>
        <v>1.97</v>
      </c>
      <c r="Z70" s="36">
        <f t="shared" si="40"/>
        <v>1.97</v>
      </c>
      <c r="AA70" s="36">
        <f t="shared" si="40"/>
        <v>1.97</v>
      </c>
      <c r="AB70" s="36">
        <f t="shared" si="40"/>
        <v>1.97</v>
      </c>
      <c r="AC70" s="36">
        <f t="shared" si="40"/>
        <v>1.97</v>
      </c>
      <c r="AD70" s="36">
        <f t="shared" si="40"/>
        <v>1.97</v>
      </c>
      <c r="AE70" s="36">
        <f t="shared" si="40"/>
        <v>1.97</v>
      </c>
      <c r="AF70" s="36">
        <f t="shared" si="40"/>
        <v>1.97</v>
      </c>
      <c r="AG70" s="36">
        <f t="shared" si="40"/>
        <v>1.97</v>
      </c>
      <c r="AH70" s="36">
        <f t="shared" si="40"/>
        <v>1.97</v>
      </c>
      <c r="AI70" s="36">
        <f t="shared" si="40"/>
        <v>1.97</v>
      </c>
      <c r="AJ70" s="36">
        <f t="shared" si="40"/>
        <v>1.97</v>
      </c>
      <c r="AK70" s="36">
        <f t="shared" si="40"/>
        <v>1.97</v>
      </c>
      <c r="AL70" s="36">
        <f t="shared" si="40"/>
        <v>1.97</v>
      </c>
      <c r="AM70" s="36">
        <f t="shared" si="40"/>
        <v>1.97</v>
      </c>
      <c r="AN70" s="36">
        <f t="shared" si="40"/>
        <v>1.97</v>
      </c>
      <c r="AO70" s="36">
        <f t="shared" si="40"/>
        <v>1.97</v>
      </c>
      <c r="AP70" s="36">
        <f t="shared" si="40"/>
        <v>1.97</v>
      </c>
      <c r="AQ70" s="36">
        <f t="shared" si="40"/>
        <v>1.97</v>
      </c>
      <c r="AR70" s="36">
        <f t="shared" si="40"/>
        <v>1.97</v>
      </c>
      <c r="AS70" s="36">
        <f t="shared" si="40"/>
        <v>1.97</v>
      </c>
      <c r="AT70" s="36">
        <f t="shared" si="40"/>
        <v>1.97</v>
      </c>
      <c r="AU70" s="36">
        <f t="shared" si="40"/>
        <v>1.97</v>
      </c>
      <c r="AV70" s="36">
        <f t="shared" si="40"/>
        <v>1.97</v>
      </c>
      <c r="AW70" s="36">
        <f t="shared" si="40"/>
        <v>1.97</v>
      </c>
      <c r="AX70" s="36">
        <f t="shared" si="40"/>
        <v>1.97</v>
      </c>
      <c r="AY70" s="36">
        <f t="shared" si="40"/>
        <v>1.97</v>
      </c>
      <c r="AZ70" s="36">
        <f t="shared" si="40"/>
        <v>1.97</v>
      </c>
      <c r="BA70" s="36">
        <f t="shared" si="40"/>
        <v>1.97</v>
      </c>
      <c r="BB70" s="36">
        <f t="shared" si="40"/>
        <v>1.97</v>
      </c>
      <c r="BC70" s="36">
        <f t="shared" si="40"/>
        <v>1.97</v>
      </c>
      <c r="BD70" s="36">
        <f t="shared" si="40"/>
        <v>1.97</v>
      </c>
      <c r="BE70" s="36">
        <f t="shared" si="40"/>
        <v>1.97</v>
      </c>
      <c r="BF70" s="36">
        <f t="shared" si="40"/>
        <v>1.97</v>
      </c>
      <c r="BG70" s="36">
        <f t="shared" si="40"/>
        <v>1.97</v>
      </c>
      <c r="BH70" s="36">
        <f t="shared" si="40"/>
        <v>1.97</v>
      </c>
      <c r="BI70" s="36">
        <f t="shared" si="40"/>
        <v>1.97</v>
      </c>
      <c r="BJ70" s="36">
        <f t="shared" si="40"/>
        <v>1.97</v>
      </c>
      <c r="BK70" s="36">
        <f t="shared" si="40"/>
        <v>1.97</v>
      </c>
      <c r="BL70" s="36">
        <f t="shared" si="40"/>
        <v>1.97</v>
      </c>
      <c r="BM70" s="36">
        <f t="shared" si="40"/>
        <v>1.97</v>
      </c>
      <c r="BN70" s="36">
        <f t="shared" si="40"/>
        <v>1.97</v>
      </c>
      <c r="BO70" s="36">
        <f t="shared" si="40"/>
        <v>1.97</v>
      </c>
      <c r="BP70" s="36">
        <f t="shared" si="40"/>
        <v>1.97</v>
      </c>
      <c r="BQ70" s="36">
        <f t="shared" si="40"/>
        <v>1.97</v>
      </c>
      <c r="BR70" s="36">
        <f t="shared" si="40"/>
        <v>1.97</v>
      </c>
      <c r="BS70" s="36">
        <f t="shared" si="40"/>
        <v>1.97</v>
      </c>
      <c r="BT70" s="36">
        <f t="shared" ref="BT70:CL70" si="41">BS70</f>
        <v>1.97</v>
      </c>
      <c r="BU70" s="36">
        <f t="shared" si="41"/>
        <v>1.97</v>
      </c>
      <c r="BV70" s="36">
        <f t="shared" si="41"/>
        <v>1.97</v>
      </c>
      <c r="BW70" s="36">
        <f t="shared" si="41"/>
        <v>1.97</v>
      </c>
      <c r="BX70" s="36">
        <f t="shared" si="41"/>
        <v>1.97</v>
      </c>
      <c r="BY70" s="36">
        <f t="shared" si="41"/>
        <v>1.97</v>
      </c>
      <c r="BZ70" s="37">
        <f t="shared" si="41"/>
        <v>1.97</v>
      </c>
      <c r="CA70" s="37">
        <f t="shared" si="41"/>
        <v>1.97</v>
      </c>
      <c r="CB70" s="37">
        <f t="shared" si="41"/>
        <v>1.97</v>
      </c>
      <c r="CC70" s="37">
        <f t="shared" si="41"/>
        <v>1.97</v>
      </c>
      <c r="CD70" s="37">
        <f t="shared" si="41"/>
        <v>1.97</v>
      </c>
      <c r="CE70" s="37">
        <f t="shared" si="41"/>
        <v>1.97</v>
      </c>
      <c r="CF70" s="37">
        <f t="shared" si="41"/>
        <v>1.97</v>
      </c>
      <c r="CG70" s="37">
        <f t="shared" si="41"/>
        <v>1.97</v>
      </c>
      <c r="CH70" s="37">
        <f t="shared" si="41"/>
        <v>1.97</v>
      </c>
      <c r="CI70" s="37">
        <f t="shared" si="41"/>
        <v>1.97</v>
      </c>
      <c r="CJ70" s="37">
        <f t="shared" si="41"/>
        <v>1.97</v>
      </c>
      <c r="CK70" s="37">
        <f t="shared" si="41"/>
        <v>1.97</v>
      </c>
      <c r="CL70" s="37">
        <f t="shared" si="41"/>
        <v>1.97</v>
      </c>
    </row>
    <row r="71" spans="1:90" s="25" customFormat="1" ht="21" customHeight="1" x14ac:dyDescent="0.3">
      <c r="A71" s="4" t="s">
        <v>98</v>
      </c>
      <c r="B71" s="7" t="s">
        <v>123</v>
      </c>
      <c r="C71" s="4" t="s">
        <v>128</v>
      </c>
      <c r="D71" s="32">
        <f>SUM(F71:CB71)</f>
        <v>27145134.188589025</v>
      </c>
      <c r="E71" s="32"/>
      <c r="F71" s="8">
        <f t="shared" ref="F71:I71" si="42">F69*POWER((1+(F70/100)),F66)</f>
        <v>127853.92236872303</v>
      </c>
      <c r="G71" s="8">
        <f t="shared" si="42"/>
        <v>132615.64080408521</v>
      </c>
      <c r="H71" s="8">
        <f t="shared" si="42"/>
        <v>136059.54215633048</v>
      </c>
      <c r="I71" s="8">
        <f t="shared" si="42"/>
        <v>141126.86600678149</v>
      </c>
      <c r="J71" s="8">
        <f>J69*POWER((1+(J70/100)),J66)</f>
        <v>147991.51782613507</v>
      </c>
      <c r="K71" s="8">
        <f t="shared" ref="K71:BV71" si="43">K69*POWER((1+(K70/100)),K66)</f>
        <v>151834.71599847733</v>
      </c>
      <c r="L71" s="8">
        <f t="shared" si="43"/>
        <v>162681.52497333853</v>
      </c>
      <c r="M71" s="8">
        <f t="shared" si="43"/>
        <v>159764.7925955395</v>
      </c>
      <c r="N71" s="8">
        <f t="shared" si="43"/>
        <v>161991.04908644673</v>
      </c>
      <c r="O71" s="8">
        <f t="shared" si="43"/>
        <v>164161.52700032297</v>
      </c>
      <c r="P71" s="8">
        <f t="shared" si="43"/>
        <v>170275.46511823457</v>
      </c>
      <c r="Q71" s="8">
        <f t="shared" si="43"/>
        <v>172461.41061293561</v>
      </c>
      <c r="R71" s="8">
        <f t="shared" si="43"/>
        <v>185350.16840291579</v>
      </c>
      <c r="S71" s="8">
        <f t="shared" si="43"/>
        <v>187782.23849660467</v>
      </c>
      <c r="T71" s="8">
        <f t="shared" si="43"/>
        <v>197094.65352752586</v>
      </c>
      <c r="U71" s="8">
        <f t="shared" si="43"/>
        <v>204435.13419347481</v>
      </c>
      <c r="V71" s="8">
        <f t="shared" si="43"/>
        <v>214543.69363944928</v>
      </c>
      <c r="W71" s="8">
        <f t="shared" si="43"/>
        <v>222534.0363858176</v>
      </c>
      <c r="X71" s="8">
        <f t="shared" si="43"/>
        <v>230821.96689214936</v>
      </c>
      <c r="Y71" s="8">
        <f t="shared" si="43"/>
        <v>239418.56834694985</v>
      </c>
      <c r="Z71" s="8">
        <f t="shared" si="43"/>
        <v>248335.33671466459</v>
      </c>
      <c r="AA71" s="8">
        <f t="shared" si="43"/>
        <v>257584.19610887105</v>
      </c>
      <c r="AB71" s="8">
        <f t="shared" si="43"/>
        <v>267177.51473801938</v>
      </c>
      <c r="AC71" s="8">
        <f t="shared" si="43"/>
        <v>277128.12144504924</v>
      </c>
      <c r="AD71" s="8">
        <f t="shared" si="43"/>
        <v>287449.32286299649</v>
      </c>
      <c r="AE71" s="8">
        <f t="shared" si="43"/>
        <v>298154.92120953539</v>
      </c>
      <c r="AF71" s="8">
        <f t="shared" si="43"/>
        <v>280490.93202385376</v>
      </c>
      <c r="AG71" s="8">
        <f t="shared" si="43"/>
        <v>290937.37603765627</v>
      </c>
      <c r="AH71" s="8">
        <f t="shared" si="43"/>
        <v>301772.881443733</v>
      </c>
      <c r="AI71" s="8">
        <f t="shared" si="43"/>
        <v>313011.93822228763</v>
      </c>
      <c r="AJ71" s="8">
        <f t="shared" si="43"/>
        <v>324669.5760100676</v>
      </c>
      <c r="AK71" s="8">
        <f t="shared" si="43"/>
        <v>328126.47691186995</v>
      </c>
      <c r="AL71" s="8">
        <f t="shared" si="43"/>
        <v>317955.77984140563</v>
      </c>
      <c r="AM71" s="8">
        <f t="shared" si="43"/>
        <v>329797.54324178415</v>
      </c>
      <c r="AN71" s="8">
        <f t="shared" si="43"/>
        <v>342080.33451245481</v>
      </c>
      <c r="AO71" s="8">
        <f t="shared" si="43"/>
        <v>354820.57904343773</v>
      </c>
      <c r="AP71" s="8">
        <f t="shared" si="43"/>
        <v>368035.31396259367</v>
      </c>
      <c r="AQ71" s="8">
        <f t="shared" si="43"/>
        <v>381742.21091883996</v>
      </c>
      <c r="AR71" s="8">
        <f t="shared" si="43"/>
        <v>395959.59971388901</v>
      </c>
      <c r="AS71" s="8">
        <f t="shared" si="43"/>
        <v>410706.49281411601</v>
      </c>
      <c r="AT71" s="8">
        <f t="shared" si="43"/>
        <v>408002.5004608797</v>
      </c>
      <c r="AU71" s="8">
        <f t="shared" si="43"/>
        <v>423197.91247581615</v>
      </c>
      <c r="AV71" s="8">
        <f t="shared" si="43"/>
        <v>387316.98858876893</v>
      </c>
      <c r="AW71" s="8">
        <f t="shared" si="43"/>
        <v>401742.00121820776</v>
      </c>
      <c r="AX71" s="8">
        <f t="shared" si="43"/>
        <v>416704.25077628635</v>
      </c>
      <c r="AY71" s="8">
        <f t="shared" si="43"/>
        <v>432223.74580822472</v>
      </c>
      <c r="AZ71" s="8">
        <f t="shared" si="43"/>
        <v>448321.24004606908</v>
      </c>
      <c r="BA71" s="8">
        <f t="shared" si="43"/>
        <v>465018.26016200456</v>
      </c>
      <c r="BB71" s="8">
        <f t="shared" si="43"/>
        <v>482337.13455529523</v>
      </c>
      <c r="BC71" s="8">
        <f t="shared" si="43"/>
        <v>500301.02321135101</v>
      </c>
      <c r="BD71" s="8">
        <f t="shared" si="43"/>
        <v>518933.94867284509</v>
      </c>
      <c r="BE71" s="8">
        <f t="shared" si="43"/>
        <v>538260.82816430507</v>
      </c>
      <c r="BF71" s="8">
        <f t="shared" si="43"/>
        <v>558307.50691313215</v>
      </c>
      <c r="BG71" s="8">
        <f t="shared" si="43"/>
        <v>579100.79271161102</v>
      </c>
      <c r="BH71" s="8">
        <f t="shared" si="43"/>
        <v>600668.49176612438</v>
      </c>
      <c r="BI71" s="8">
        <f t="shared" si="43"/>
        <v>623039.44588151935</v>
      </c>
      <c r="BJ71" s="8">
        <f t="shared" si="43"/>
        <v>646243.5710303433</v>
      </c>
      <c r="BK71" s="8">
        <f t="shared" si="43"/>
        <v>670311.89735853323</v>
      </c>
      <c r="BL71" s="8">
        <f t="shared" si="43"/>
        <v>695276.61068105197</v>
      </c>
      <c r="BM71" s="8">
        <f t="shared" si="43"/>
        <v>721171.09552296565</v>
      </c>
      <c r="BN71" s="8">
        <f t="shared" si="43"/>
        <v>748029.97976351762</v>
      </c>
      <c r="BO71" s="8">
        <f t="shared" si="43"/>
        <v>775889.18094290129</v>
      </c>
      <c r="BP71" s="8">
        <f t="shared" si="43"/>
        <v>804785.95429365523</v>
      </c>
      <c r="BQ71" s="8">
        <f t="shared" si="43"/>
        <v>834758.94256091327</v>
      </c>
      <c r="BR71" s="8">
        <f t="shared" si="43"/>
        <v>865848.22767813015</v>
      </c>
      <c r="BS71" s="8">
        <f t="shared" si="43"/>
        <v>898095.38436738984</v>
      </c>
      <c r="BT71" s="8">
        <f t="shared" si="43"/>
        <v>232885.88393399274</v>
      </c>
      <c r="BU71" s="8">
        <f t="shared" si="43"/>
        <v>241559.3527358807</v>
      </c>
      <c r="BV71" s="8">
        <f t="shared" si="43"/>
        <v>250555.85125423962</v>
      </c>
      <c r="BW71" s="8">
        <f t="shared" ref="BW71:CL71" si="44">BW69*POWER((1+(BW70/100)),BW66)</f>
        <v>225235.7555268314</v>
      </c>
      <c r="BX71" s="8">
        <f t="shared" si="44"/>
        <v>233624.30731722378</v>
      </c>
      <c r="BY71" s="8">
        <f t="shared" si="44"/>
        <v>149123.24771550679</v>
      </c>
      <c r="BZ71" s="33">
        <f t="shared" si="44"/>
        <v>154677.10875185559</v>
      </c>
      <c r="CA71" s="33">
        <f t="shared" si="44"/>
        <v>160437.81461544364</v>
      </c>
      <c r="CB71" s="33">
        <f t="shared" si="44"/>
        <v>166413.06891683585</v>
      </c>
      <c r="CC71" s="33">
        <f t="shared" si="44"/>
        <v>172610.86217546763</v>
      </c>
      <c r="CD71" s="33">
        <f t="shared" si="44"/>
        <v>0</v>
      </c>
      <c r="CE71" s="33">
        <f t="shared" si="44"/>
        <v>0</v>
      </c>
      <c r="CF71" s="33">
        <f t="shared" si="44"/>
        <v>0</v>
      </c>
      <c r="CG71" s="33">
        <f t="shared" si="44"/>
        <v>0</v>
      </c>
      <c r="CH71" s="33">
        <f t="shared" si="44"/>
        <v>0</v>
      </c>
      <c r="CI71" s="33">
        <f t="shared" si="44"/>
        <v>0</v>
      </c>
      <c r="CJ71" s="33">
        <f t="shared" si="44"/>
        <v>0</v>
      </c>
      <c r="CK71" s="33">
        <f t="shared" si="44"/>
        <v>0</v>
      </c>
      <c r="CL71" s="33">
        <f t="shared" si="44"/>
        <v>0</v>
      </c>
    </row>
    <row r="72" spans="1:90" s="44" customFormat="1" ht="21" customHeight="1" x14ac:dyDescent="0.3">
      <c r="A72" s="38"/>
      <c r="B72" s="38" t="s">
        <v>121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  <c r="CE72" s="42">
        <v>73</v>
      </c>
      <c r="CF72" s="42">
        <v>73</v>
      </c>
      <c r="CG72" s="42">
        <v>73</v>
      </c>
      <c r="CH72" s="42">
        <v>73</v>
      </c>
      <c r="CI72" s="42">
        <v>73</v>
      </c>
      <c r="CJ72" s="42">
        <v>73</v>
      </c>
      <c r="CK72" s="42">
        <v>73</v>
      </c>
      <c r="CL72" s="42">
        <v>73</v>
      </c>
    </row>
    <row r="73" spans="1:90" s="25" customFormat="1" ht="55.95" customHeight="1" x14ac:dyDescent="0.3">
      <c r="A73" s="31" t="s">
        <v>129</v>
      </c>
      <c r="B73" s="7" t="s">
        <v>123</v>
      </c>
      <c r="C73" s="4" t="s">
        <v>124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 t="shared" ref="CA73:CL73" si="45">CH46*1000</f>
        <v>69000</v>
      </c>
      <c r="CB73" s="34">
        <f t="shared" si="45"/>
        <v>69000</v>
      </c>
      <c r="CC73" s="34">
        <f t="shared" si="45"/>
        <v>68000</v>
      </c>
      <c r="CD73" s="34">
        <f t="shared" si="45"/>
        <v>0</v>
      </c>
      <c r="CE73" s="34">
        <f t="shared" si="45"/>
        <v>0</v>
      </c>
      <c r="CF73" s="34">
        <f t="shared" si="45"/>
        <v>0</v>
      </c>
      <c r="CG73" s="34">
        <f t="shared" si="45"/>
        <v>0</v>
      </c>
      <c r="CH73" s="34">
        <f t="shared" si="45"/>
        <v>0</v>
      </c>
      <c r="CI73" s="34">
        <f t="shared" si="45"/>
        <v>0</v>
      </c>
      <c r="CJ73" s="34">
        <f t="shared" si="45"/>
        <v>0</v>
      </c>
      <c r="CK73" s="34">
        <f t="shared" si="45"/>
        <v>0</v>
      </c>
      <c r="CL73" s="34">
        <f t="shared" si="45"/>
        <v>0</v>
      </c>
    </row>
    <row r="74" spans="1:90" s="25" customFormat="1" ht="21" customHeight="1" x14ac:dyDescent="0.3">
      <c r="A74" s="4" t="s">
        <v>125</v>
      </c>
      <c r="B74" s="4" t="s">
        <v>96</v>
      </c>
      <c r="C74" s="36">
        <v>1.72045</v>
      </c>
      <c r="D74" s="32"/>
      <c r="E74" s="32"/>
      <c r="F74" s="36">
        <f>C74</f>
        <v>1.72045</v>
      </c>
      <c r="G74" s="36">
        <f>F74</f>
        <v>1.72045</v>
      </c>
      <c r="H74" s="36">
        <f t="shared" ref="H74:BS74" si="46">G74</f>
        <v>1.72045</v>
      </c>
      <c r="I74" s="36">
        <f t="shared" si="46"/>
        <v>1.72045</v>
      </c>
      <c r="J74" s="36">
        <f t="shared" si="46"/>
        <v>1.72045</v>
      </c>
      <c r="K74" s="36">
        <f t="shared" si="46"/>
        <v>1.72045</v>
      </c>
      <c r="L74" s="36">
        <f t="shared" si="46"/>
        <v>1.72045</v>
      </c>
      <c r="M74" s="36">
        <f t="shared" si="46"/>
        <v>1.72045</v>
      </c>
      <c r="N74" s="36">
        <f t="shared" si="46"/>
        <v>1.72045</v>
      </c>
      <c r="O74" s="36">
        <f t="shared" si="46"/>
        <v>1.72045</v>
      </c>
      <c r="P74" s="36">
        <f t="shared" si="46"/>
        <v>1.72045</v>
      </c>
      <c r="Q74" s="36">
        <f t="shared" si="46"/>
        <v>1.72045</v>
      </c>
      <c r="R74" s="36">
        <f t="shared" si="46"/>
        <v>1.72045</v>
      </c>
      <c r="S74" s="36">
        <f t="shared" si="46"/>
        <v>1.72045</v>
      </c>
      <c r="T74" s="36">
        <f t="shared" si="46"/>
        <v>1.72045</v>
      </c>
      <c r="U74" s="36">
        <f t="shared" si="46"/>
        <v>1.72045</v>
      </c>
      <c r="V74" s="36">
        <f t="shared" si="46"/>
        <v>1.72045</v>
      </c>
      <c r="W74" s="36">
        <f t="shared" si="46"/>
        <v>1.72045</v>
      </c>
      <c r="X74" s="36">
        <f t="shared" si="46"/>
        <v>1.72045</v>
      </c>
      <c r="Y74" s="36">
        <f t="shared" si="46"/>
        <v>1.72045</v>
      </c>
      <c r="Z74" s="36">
        <f t="shared" si="46"/>
        <v>1.72045</v>
      </c>
      <c r="AA74" s="36">
        <f t="shared" si="46"/>
        <v>1.72045</v>
      </c>
      <c r="AB74" s="36">
        <f t="shared" si="46"/>
        <v>1.72045</v>
      </c>
      <c r="AC74" s="36">
        <f t="shared" si="46"/>
        <v>1.72045</v>
      </c>
      <c r="AD74" s="36">
        <f t="shared" si="46"/>
        <v>1.72045</v>
      </c>
      <c r="AE74" s="36">
        <f t="shared" si="46"/>
        <v>1.72045</v>
      </c>
      <c r="AF74" s="36">
        <f t="shared" si="46"/>
        <v>1.72045</v>
      </c>
      <c r="AG74" s="36">
        <f t="shared" si="46"/>
        <v>1.72045</v>
      </c>
      <c r="AH74" s="36">
        <f t="shared" si="46"/>
        <v>1.72045</v>
      </c>
      <c r="AI74" s="36">
        <f t="shared" si="46"/>
        <v>1.72045</v>
      </c>
      <c r="AJ74" s="36">
        <f t="shared" si="46"/>
        <v>1.72045</v>
      </c>
      <c r="AK74" s="36">
        <f t="shared" si="46"/>
        <v>1.72045</v>
      </c>
      <c r="AL74" s="36">
        <f t="shared" si="46"/>
        <v>1.72045</v>
      </c>
      <c r="AM74" s="36">
        <f t="shared" si="46"/>
        <v>1.72045</v>
      </c>
      <c r="AN74" s="36">
        <f t="shared" si="46"/>
        <v>1.72045</v>
      </c>
      <c r="AO74" s="36">
        <f t="shared" si="46"/>
        <v>1.72045</v>
      </c>
      <c r="AP74" s="36">
        <f t="shared" si="46"/>
        <v>1.72045</v>
      </c>
      <c r="AQ74" s="36">
        <f t="shared" si="46"/>
        <v>1.72045</v>
      </c>
      <c r="AR74" s="36">
        <f t="shared" si="46"/>
        <v>1.72045</v>
      </c>
      <c r="AS74" s="36">
        <f t="shared" si="46"/>
        <v>1.72045</v>
      </c>
      <c r="AT74" s="36">
        <f t="shared" si="46"/>
        <v>1.72045</v>
      </c>
      <c r="AU74" s="36">
        <f t="shared" si="46"/>
        <v>1.72045</v>
      </c>
      <c r="AV74" s="36">
        <f t="shared" si="46"/>
        <v>1.72045</v>
      </c>
      <c r="AW74" s="36">
        <f t="shared" si="46"/>
        <v>1.72045</v>
      </c>
      <c r="AX74" s="36">
        <f t="shared" si="46"/>
        <v>1.72045</v>
      </c>
      <c r="AY74" s="36">
        <f t="shared" si="46"/>
        <v>1.72045</v>
      </c>
      <c r="AZ74" s="36">
        <f t="shared" si="46"/>
        <v>1.72045</v>
      </c>
      <c r="BA74" s="36">
        <f t="shared" si="46"/>
        <v>1.72045</v>
      </c>
      <c r="BB74" s="36">
        <f t="shared" si="46"/>
        <v>1.72045</v>
      </c>
      <c r="BC74" s="36">
        <f t="shared" si="46"/>
        <v>1.72045</v>
      </c>
      <c r="BD74" s="36">
        <f t="shared" si="46"/>
        <v>1.72045</v>
      </c>
      <c r="BE74" s="36">
        <f t="shared" si="46"/>
        <v>1.72045</v>
      </c>
      <c r="BF74" s="36">
        <f t="shared" si="46"/>
        <v>1.72045</v>
      </c>
      <c r="BG74" s="36">
        <f t="shared" si="46"/>
        <v>1.72045</v>
      </c>
      <c r="BH74" s="36">
        <f t="shared" si="46"/>
        <v>1.72045</v>
      </c>
      <c r="BI74" s="36">
        <f t="shared" si="46"/>
        <v>1.72045</v>
      </c>
      <c r="BJ74" s="36">
        <f t="shared" si="46"/>
        <v>1.72045</v>
      </c>
      <c r="BK74" s="36">
        <f t="shared" si="46"/>
        <v>1.72045</v>
      </c>
      <c r="BL74" s="36">
        <f t="shared" si="46"/>
        <v>1.72045</v>
      </c>
      <c r="BM74" s="36">
        <f t="shared" si="46"/>
        <v>1.72045</v>
      </c>
      <c r="BN74" s="36">
        <f t="shared" si="46"/>
        <v>1.72045</v>
      </c>
      <c r="BO74" s="36">
        <f t="shared" si="46"/>
        <v>1.72045</v>
      </c>
      <c r="BP74" s="36">
        <f t="shared" si="46"/>
        <v>1.72045</v>
      </c>
      <c r="BQ74" s="36">
        <f t="shared" si="46"/>
        <v>1.72045</v>
      </c>
      <c r="BR74" s="36">
        <f t="shared" si="46"/>
        <v>1.72045</v>
      </c>
      <c r="BS74" s="36">
        <f t="shared" si="46"/>
        <v>1.72045</v>
      </c>
      <c r="BT74" s="36">
        <f t="shared" ref="BT74:CL74" si="47">BS74</f>
        <v>1.72045</v>
      </c>
      <c r="BU74" s="36">
        <f t="shared" si="47"/>
        <v>1.72045</v>
      </c>
      <c r="BV74" s="36">
        <f t="shared" si="47"/>
        <v>1.72045</v>
      </c>
      <c r="BW74" s="36">
        <f t="shared" si="47"/>
        <v>1.72045</v>
      </c>
      <c r="BX74" s="36">
        <f t="shared" si="47"/>
        <v>1.72045</v>
      </c>
      <c r="BY74" s="36">
        <f t="shared" si="47"/>
        <v>1.72045</v>
      </c>
      <c r="BZ74" s="37">
        <f t="shared" si="47"/>
        <v>1.72045</v>
      </c>
      <c r="CA74" s="37">
        <f t="shared" si="47"/>
        <v>1.72045</v>
      </c>
      <c r="CB74" s="37">
        <f t="shared" si="47"/>
        <v>1.72045</v>
      </c>
      <c r="CC74" s="37">
        <f t="shared" si="47"/>
        <v>1.72045</v>
      </c>
      <c r="CD74" s="37">
        <f t="shared" si="47"/>
        <v>1.72045</v>
      </c>
      <c r="CE74" s="37">
        <f t="shared" si="47"/>
        <v>1.72045</v>
      </c>
      <c r="CF74" s="37">
        <f t="shared" si="47"/>
        <v>1.72045</v>
      </c>
      <c r="CG74" s="37">
        <f t="shared" si="47"/>
        <v>1.72045</v>
      </c>
      <c r="CH74" s="37">
        <f t="shared" si="47"/>
        <v>1.72045</v>
      </c>
      <c r="CI74" s="37">
        <f t="shared" si="47"/>
        <v>1.72045</v>
      </c>
      <c r="CJ74" s="37">
        <f t="shared" si="47"/>
        <v>1.72045</v>
      </c>
      <c r="CK74" s="37">
        <f t="shared" si="47"/>
        <v>1.72045</v>
      </c>
      <c r="CL74" s="37">
        <f t="shared" si="47"/>
        <v>1.72045</v>
      </c>
    </row>
    <row r="75" spans="1:90" s="25" customFormat="1" ht="21" customHeight="1" x14ac:dyDescent="0.3">
      <c r="A75" s="4" t="s">
        <v>98</v>
      </c>
      <c r="B75" s="7" t="s">
        <v>123</v>
      </c>
      <c r="C75" s="4" t="s">
        <v>126</v>
      </c>
      <c r="D75" s="32">
        <f>SUM(F75:CB75)</f>
        <v>15779939.91998571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118585.38049555197</v>
      </c>
      <c r="K75" s="8">
        <f t="shared" ref="K75:BV75" si="48">K73*POWER((1+(K74/100)),K66)</f>
        <v>124434.81160084417</v>
      </c>
      <c r="L75" s="8">
        <f t="shared" si="48"/>
        <v>104618.64975183168</v>
      </c>
      <c r="M75" s="8">
        <f t="shared" si="48"/>
        <v>102477.13311476534</v>
      </c>
      <c r="N75" s="8">
        <f t="shared" si="48"/>
        <v>106913.02661685983</v>
      </c>
      <c r="O75" s="8">
        <f t="shared" si="48"/>
        <v>82923.713984758317</v>
      </c>
      <c r="P75" s="8">
        <f t="shared" si="48"/>
        <v>74670.823789975271</v>
      </c>
      <c r="Q75" s="8">
        <f t="shared" si="48"/>
        <v>70329.164794323995</v>
      </c>
      <c r="R75" s="8">
        <f t="shared" si="48"/>
        <v>70108.360051827389</v>
      </c>
      <c r="S75" s="8">
        <f t="shared" si="48"/>
        <v>71314.53933233906</v>
      </c>
      <c r="T75" s="8">
        <f t="shared" si="48"/>
        <v>72541.470324282287</v>
      </c>
      <c r="U75" s="8">
        <f t="shared" si="48"/>
        <v>73789.510050476412</v>
      </c>
      <c r="V75" s="8">
        <f t="shared" si="48"/>
        <v>41359.052760321953</v>
      </c>
      <c r="W75" s="8">
        <f t="shared" si="48"/>
        <v>42070.614583536924</v>
      </c>
      <c r="X75" s="8">
        <f t="shared" si="48"/>
        <v>11094.849233517618</v>
      </c>
      <c r="Y75" s="8">
        <f t="shared" si="48"/>
        <v>11285.730567155673</v>
      </c>
      <c r="Z75" s="8">
        <f t="shared" si="48"/>
        <v>11479.895918698303</v>
      </c>
      <c r="AA75" s="8">
        <f t="shared" si="48"/>
        <v>11677.401788031551</v>
      </c>
      <c r="AB75" s="8">
        <f t="shared" si="48"/>
        <v>11878.305647093743</v>
      </c>
      <c r="AC75" s="8">
        <f t="shared" si="48"/>
        <v>82852.566559537154</v>
      </c>
      <c r="AD75" s="8">
        <f t="shared" si="48"/>
        <v>184358.13274574222</v>
      </c>
      <c r="AE75" s="8">
        <f t="shared" si="48"/>
        <v>278615.88447169861</v>
      </c>
      <c r="AF75" s="8">
        <f t="shared" si="48"/>
        <v>376062.38212442969</v>
      </c>
      <c r="AG75" s="8">
        <f t="shared" si="48"/>
        <v>382532.3473776895</v>
      </c>
      <c r="AH75" s="8">
        <f t="shared" si="48"/>
        <v>293245.05083628616</v>
      </c>
      <c r="AI75" s="8">
        <f t="shared" si="48"/>
        <v>200772.24011478786</v>
      </c>
      <c r="AJ75" s="8">
        <f t="shared" si="48"/>
        <v>126425.88283609312</v>
      </c>
      <c r="AK75" s="8">
        <f t="shared" si="48"/>
        <v>170148.98487095104</v>
      </c>
      <c r="AL75" s="8">
        <f t="shared" si="48"/>
        <v>213326.61844887573</v>
      </c>
      <c r="AM75" s="8">
        <f t="shared" si="48"/>
        <v>219043.93584329999</v>
      </c>
      <c r="AN75" s="8">
        <f t="shared" si="48"/>
        <v>220730.11763716544</v>
      </c>
      <c r="AO75" s="8">
        <f t="shared" si="48"/>
        <v>224527.66894605412</v>
      </c>
      <c r="AP75" s="8">
        <f t="shared" si="48"/>
        <v>228390.5552264365</v>
      </c>
      <c r="AQ75" s="8">
        <f t="shared" si="48"/>
        <v>232319.90053382979</v>
      </c>
      <c r="AR75" s="8">
        <f t="shared" si="48"/>
        <v>236316.84826256408</v>
      </c>
      <c r="AS75" s="8">
        <f t="shared" si="48"/>
        <v>240382.56147849743</v>
      </c>
      <c r="AT75" s="8">
        <f t="shared" si="48"/>
        <v>246824.99894856228</v>
      </c>
      <c r="AU75" s="8">
        <f t="shared" si="48"/>
        <v>248725.03702948714</v>
      </c>
      <c r="AV75" s="8">
        <f t="shared" si="48"/>
        <v>253004.22692906094</v>
      </c>
      <c r="AW75" s="8">
        <f t="shared" si="48"/>
        <v>254929.14156492936</v>
      </c>
      <c r="AX75" s="8">
        <f t="shared" si="48"/>
        <v>259315.06998098321</v>
      </c>
      <c r="AY75" s="8">
        <f t="shared" si="48"/>
        <v>258752.14265290019</v>
      </c>
      <c r="AZ75" s="8">
        <f t="shared" si="48"/>
        <v>263203.84389117203</v>
      </c>
      <c r="BA75" s="8">
        <f t="shared" si="48"/>
        <v>267732.13442339777</v>
      </c>
      <c r="BB75" s="8">
        <f t="shared" si="48"/>
        <v>272338.33193008509</v>
      </c>
      <c r="BC75" s="8">
        <f t="shared" si="48"/>
        <v>277023.7767617763</v>
      </c>
      <c r="BD75" s="8">
        <f t="shared" si="48"/>
        <v>281789.83232907433</v>
      </c>
      <c r="BE75" s="8">
        <f t="shared" si="48"/>
        <v>286637.88549937995</v>
      </c>
      <c r="BF75" s="8">
        <f t="shared" si="48"/>
        <v>291569.34700045397</v>
      </c>
      <c r="BG75" s="8">
        <f t="shared" si="48"/>
        <v>296585.65183092339</v>
      </c>
      <c r="BH75" s="8">
        <f t="shared" si="48"/>
        <v>301688.25967784855</v>
      </c>
      <c r="BI75" s="8">
        <f t="shared" si="48"/>
        <v>306878.65534147614</v>
      </c>
      <c r="BJ75" s="8">
        <f t="shared" si="48"/>
        <v>312158.34916729858</v>
      </c>
      <c r="BK75" s="8">
        <f t="shared" si="48"/>
        <v>277452.41722038126</v>
      </c>
      <c r="BL75" s="8">
        <f t="shared" si="48"/>
        <v>329263.4885545242</v>
      </c>
      <c r="BM75" s="8">
        <f t="shared" si="48"/>
        <v>331738.50888866192</v>
      </c>
      <c r="BN75" s="8">
        <f t="shared" si="48"/>
        <v>356913.93699165439</v>
      </c>
      <c r="BO75" s="8">
        <f t="shared" si="48"/>
        <v>346551.98723787162</v>
      </c>
      <c r="BP75" s="8">
        <f t="shared" si="48"/>
        <v>359228.79787187331</v>
      </c>
      <c r="BQ75" s="8">
        <f t="shared" si="48"/>
        <v>358579.07215990935</v>
      </c>
      <c r="BR75" s="8">
        <f t="shared" si="48"/>
        <v>347379.28172084241</v>
      </c>
      <c r="BS75" s="8">
        <f t="shared" si="48"/>
        <v>367489.99931613705</v>
      </c>
      <c r="BT75" s="8">
        <f t="shared" si="48"/>
        <v>359435.07789362647</v>
      </c>
      <c r="BU75" s="8">
        <f t="shared" si="48"/>
        <v>383899.92762580985</v>
      </c>
      <c r="BV75" s="8">
        <f t="shared" si="48"/>
        <v>371909.27041014103</v>
      </c>
      <c r="BW75" s="8">
        <f t="shared" ref="BW75:BZ75" si="49">BW73*POWER((1+(BW74/100)),BW66)</f>
        <v>378307.78345291241</v>
      </c>
      <c r="BX75" s="8">
        <f t="shared" si="49"/>
        <v>384816.37971332809</v>
      </c>
      <c r="BY75" s="8">
        <f t="shared" si="49"/>
        <v>270091.49765149324</v>
      </c>
      <c r="BZ75" s="33">
        <f t="shared" si="49"/>
        <v>274738.28682283836</v>
      </c>
      <c r="CA75" s="33">
        <f t="shared" ref="CA75:CL75" si="50">CA73*POWER((1+(CA74/100)),CA72)</f>
        <v>239691.70438738127</v>
      </c>
      <c r="CB75" s="33">
        <f t="shared" si="50"/>
        <v>239691.70438738127</v>
      </c>
      <c r="CC75" s="33">
        <f t="shared" si="50"/>
        <v>236217.91157017284</v>
      </c>
      <c r="CD75" s="33">
        <f t="shared" si="50"/>
        <v>0</v>
      </c>
      <c r="CE75" s="33">
        <f t="shared" si="50"/>
        <v>0</v>
      </c>
      <c r="CF75" s="33">
        <f t="shared" si="50"/>
        <v>0</v>
      </c>
      <c r="CG75" s="33">
        <f t="shared" si="50"/>
        <v>0</v>
      </c>
      <c r="CH75" s="33">
        <f t="shared" si="50"/>
        <v>0</v>
      </c>
      <c r="CI75" s="33">
        <f t="shared" si="50"/>
        <v>0</v>
      </c>
      <c r="CJ75" s="33">
        <f t="shared" si="50"/>
        <v>0</v>
      </c>
      <c r="CK75" s="33">
        <f t="shared" si="50"/>
        <v>0</v>
      </c>
      <c r="CL75" s="33">
        <f t="shared" si="50"/>
        <v>0</v>
      </c>
    </row>
    <row r="76" spans="1:90" s="25" customFormat="1" ht="36.6" customHeight="1" x14ac:dyDescent="0.3">
      <c r="A76" s="4" t="s">
        <v>127</v>
      </c>
      <c r="B76" s="4" t="s">
        <v>96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BS76" si="51">G76</f>
        <v>1.97</v>
      </c>
      <c r="I76" s="36">
        <f t="shared" si="51"/>
        <v>1.97</v>
      </c>
      <c r="J76" s="36">
        <f t="shared" si="51"/>
        <v>1.97</v>
      </c>
      <c r="K76" s="36">
        <f t="shared" si="51"/>
        <v>1.97</v>
      </c>
      <c r="L76" s="36">
        <f t="shared" si="51"/>
        <v>1.97</v>
      </c>
      <c r="M76" s="36">
        <f t="shared" si="51"/>
        <v>1.97</v>
      </c>
      <c r="N76" s="36">
        <f t="shared" si="51"/>
        <v>1.97</v>
      </c>
      <c r="O76" s="36">
        <f t="shared" si="51"/>
        <v>1.97</v>
      </c>
      <c r="P76" s="36">
        <f t="shared" si="51"/>
        <v>1.97</v>
      </c>
      <c r="Q76" s="36">
        <f t="shared" si="51"/>
        <v>1.97</v>
      </c>
      <c r="R76" s="36">
        <f t="shared" si="51"/>
        <v>1.97</v>
      </c>
      <c r="S76" s="36">
        <f t="shared" si="51"/>
        <v>1.97</v>
      </c>
      <c r="T76" s="36">
        <f t="shared" si="51"/>
        <v>1.97</v>
      </c>
      <c r="U76" s="36">
        <f t="shared" si="51"/>
        <v>1.97</v>
      </c>
      <c r="V76" s="36">
        <f t="shared" si="51"/>
        <v>1.97</v>
      </c>
      <c r="W76" s="36">
        <f t="shared" si="51"/>
        <v>1.97</v>
      </c>
      <c r="X76" s="36">
        <f t="shared" si="51"/>
        <v>1.97</v>
      </c>
      <c r="Y76" s="36">
        <f t="shared" si="51"/>
        <v>1.97</v>
      </c>
      <c r="Z76" s="36">
        <f t="shared" si="51"/>
        <v>1.97</v>
      </c>
      <c r="AA76" s="36">
        <f t="shared" si="51"/>
        <v>1.97</v>
      </c>
      <c r="AB76" s="36">
        <f t="shared" si="51"/>
        <v>1.97</v>
      </c>
      <c r="AC76" s="36">
        <f t="shared" si="51"/>
        <v>1.97</v>
      </c>
      <c r="AD76" s="36">
        <f t="shared" si="51"/>
        <v>1.97</v>
      </c>
      <c r="AE76" s="36">
        <f t="shared" si="51"/>
        <v>1.97</v>
      </c>
      <c r="AF76" s="36">
        <f t="shared" si="51"/>
        <v>1.97</v>
      </c>
      <c r="AG76" s="36">
        <f t="shared" si="51"/>
        <v>1.97</v>
      </c>
      <c r="AH76" s="36">
        <f t="shared" si="51"/>
        <v>1.97</v>
      </c>
      <c r="AI76" s="36">
        <f t="shared" si="51"/>
        <v>1.97</v>
      </c>
      <c r="AJ76" s="36">
        <f t="shared" si="51"/>
        <v>1.97</v>
      </c>
      <c r="AK76" s="36">
        <f t="shared" si="51"/>
        <v>1.97</v>
      </c>
      <c r="AL76" s="36">
        <f t="shared" si="51"/>
        <v>1.97</v>
      </c>
      <c r="AM76" s="36">
        <f t="shared" si="51"/>
        <v>1.97</v>
      </c>
      <c r="AN76" s="36">
        <f t="shared" si="51"/>
        <v>1.97</v>
      </c>
      <c r="AO76" s="36">
        <f t="shared" si="51"/>
        <v>1.97</v>
      </c>
      <c r="AP76" s="36">
        <f t="shared" si="51"/>
        <v>1.97</v>
      </c>
      <c r="AQ76" s="36">
        <f t="shared" si="51"/>
        <v>1.97</v>
      </c>
      <c r="AR76" s="36">
        <f t="shared" si="51"/>
        <v>1.97</v>
      </c>
      <c r="AS76" s="36">
        <f t="shared" si="51"/>
        <v>1.97</v>
      </c>
      <c r="AT76" s="36">
        <f t="shared" si="51"/>
        <v>1.97</v>
      </c>
      <c r="AU76" s="36">
        <f t="shared" si="51"/>
        <v>1.97</v>
      </c>
      <c r="AV76" s="36">
        <f t="shared" si="51"/>
        <v>1.97</v>
      </c>
      <c r="AW76" s="36">
        <f t="shared" si="51"/>
        <v>1.97</v>
      </c>
      <c r="AX76" s="36">
        <f t="shared" si="51"/>
        <v>1.97</v>
      </c>
      <c r="AY76" s="36">
        <f t="shared" si="51"/>
        <v>1.97</v>
      </c>
      <c r="AZ76" s="36">
        <f t="shared" si="51"/>
        <v>1.97</v>
      </c>
      <c r="BA76" s="36">
        <f t="shared" si="51"/>
        <v>1.97</v>
      </c>
      <c r="BB76" s="36">
        <f t="shared" si="51"/>
        <v>1.97</v>
      </c>
      <c r="BC76" s="36">
        <f t="shared" si="51"/>
        <v>1.97</v>
      </c>
      <c r="BD76" s="36">
        <f t="shared" si="51"/>
        <v>1.97</v>
      </c>
      <c r="BE76" s="36">
        <f t="shared" si="51"/>
        <v>1.97</v>
      </c>
      <c r="BF76" s="36">
        <f t="shared" si="51"/>
        <v>1.97</v>
      </c>
      <c r="BG76" s="36">
        <f t="shared" si="51"/>
        <v>1.97</v>
      </c>
      <c r="BH76" s="36">
        <f t="shared" si="51"/>
        <v>1.97</v>
      </c>
      <c r="BI76" s="36">
        <f t="shared" si="51"/>
        <v>1.97</v>
      </c>
      <c r="BJ76" s="36">
        <f t="shared" si="51"/>
        <v>1.97</v>
      </c>
      <c r="BK76" s="36">
        <f t="shared" si="51"/>
        <v>1.97</v>
      </c>
      <c r="BL76" s="36">
        <f t="shared" si="51"/>
        <v>1.97</v>
      </c>
      <c r="BM76" s="36">
        <f t="shared" si="51"/>
        <v>1.97</v>
      </c>
      <c r="BN76" s="36">
        <f t="shared" si="51"/>
        <v>1.97</v>
      </c>
      <c r="BO76" s="36">
        <f t="shared" si="51"/>
        <v>1.97</v>
      </c>
      <c r="BP76" s="36">
        <f t="shared" si="51"/>
        <v>1.97</v>
      </c>
      <c r="BQ76" s="36">
        <f t="shared" si="51"/>
        <v>1.97</v>
      </c>
      <c r="BR76" s="36">
        <f t="shared" si="51"/>
        <v>1.97</v>
      </c>
      <c r="BS76" s="36">
        <f t="shared" si="51"/>
        <v>1.97</v>
      </c>
      <c r="BT76" s="36">
        <f t="shared" ref="BT76:CL76" si="52">BS76</f>
        <v>1.97</v>
      </c>
      <c r="BU76" s="36">
        <f t="shared" si="52"/>
        <v>1.97</v>
      </c>
      <c r="BV76" s="36">
        <f t="shared" si="52"/>
        <v>1.97</v>
      </c>
      <c r="BW76" s="36">
        <f t="shared" si="52"/>
        <v>1.97</v>
      </c>
      <c r="BX76" s="36">
        <f t="shared" si="52"/>
        <v>1.97</v>
      </c>
      <c r="BY76" s="36">
        <f t="shared" si="52"/>
        <v>1.97</v>
      </c>
      <c r="BZ76" s="37">
        <f t="shared" si="52"/>
        <v>1.97</v>
      </c>
      <c r="CA76" s="37">
        <f t="shared" si="52"/>
        <v>1.97</v>
      </c>
      <c r="CB76" s="37">
        <f t="shared" si="52"/>
        <v>1.97</v>
      </c>
      <c r="CC76" s="37">
        <f t="shared" si="52"/>
        <v>1.97</v>
      </c>
      <c r="CD76" s="37">
        <f t="shared" si="52"/>
        <v>1.97</v>
      </c>
      <c r="CE76" s="37">
        <f t="shared" si="52"/>
        <v>1.97</v>
      </c>
      <c r="CF76" s="37">
        <f t="shared" si="52"/>
        <v>1.97</v>
      </c>
      <c r="CG76" s="37">
        <f t="shared" si="52"/>
        <v>1.97</v>
      </c>
      <c r="CH76" s="37">
        <f t="shared" si="52"/>
        <v>1.97</v>
      </c>
      <c r="CI76" s="37">
        <f t="shared" si="52"/>
        <v>1.97</v>
      </c>
      <c r="CJ76" s="37">
        <f t="shared" si="52"/>
        <v>1.97</v>
      </c>
      <c r="CK76" s="37">
        <f t="shared" si="52"/>
        <v>1.97</v>
      </c>
      <c r="CL76" s="37">
        <f t="shared" si="52"/>
        <v>1.97</v>
      </c>
    </row>
    <row r="77" spans="1:90" s="25" customFormat="1" ht="21" customHeight="1" x14ac:dyDescent="0.3">
      <c r="A77" s="4" t="s">
        <v>98</v>
      </c>
      <c r="B77" s="7" t="s">
        <v>123</v>
      </c>
      <c r="C77" s="4" t="s">
        <v>128</v>
      </c>
      <c r="D77" s="32">
        <f>SUM(F77:CB77)</f>
        <v>49870974.448742867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152817.32819003079</v>
      </c>
      <c r="K77" s="8">
        <f t="shared" ref="K77:BV77" si="53">K75*POWER((1+(K76/100)),K66)</f>
        <v>163514.30953682176</v>
      </c>
      <c r="L77" s="8">
        <f t="shared" si="53"/>
        <v>140183.01620043002</v>
      </c>
      <c r="M77" s="8">
        <f t="shared" si="53"/>
        <v>140018.58227474248</v>
      </c>
      <c r="N77" s="8">
        <f t="shared" si="53"/>
        <v>148957.28651627287</v>
      </c>
      <c r="O77" s="8">
        <f t="shared" si="53"/>
        <v>117810.03702376119</v>
      </c>
      <c r="P77" s="8">
        <f t="shared" si="53"/>
        <v>108175.00136923138</v>
      </c>
      <c r="Q77" s="8">
        <f t="shared" si="53"/>
        <v>103892.41603188892</v>
      </c>
      <c r="R77" s="8">
        <f t="shared" si="53"/>
        <v>105606.49129933574</v>
      </c>
      <c r="S77" s="8">
        <f t="shared" si="53"/>
        <v>109539.63912301938</v>
      </c>
      <c r="T77" s="8">
        <f t="shared" si="53"/>
        <v>113619.27085704432</v>
      </c>
      <c r="U77" s="8">
        <f t="shared" si="53"/>
        <v>117850.84206447371</v>
      </c>
      <c r="V77" s="8">
        <f t="shared" si="53"/>
        <v>67356.741026338728</v>
      </c>
      <c r="W77" s="8">
        <f t="shared" si="53"/>
        <v>69865.337004849716</v>
      </c>
      <c r="X77" s="8">
        <f t="shared" si="53"/>
        <v>18787.834514477272</v>
      </c>
      <c r="Y77" s="8">
        <f t="shared" si="53"/>
        <v>19487.557888705222</v>
      </c>
      <c r="Z77" s="8">
        <f t="shared" si="53"/>
        <v>20213.341360495957</v>
      </c>
      <c r="AA77" s="8">
        <f t="shared" si="53"/>
        <v>20966.155497233689</v>
      </c>
      <c r="AB77" s="8">
        <f t="shared" si="53"/>
        <v>21747.00701355972</v>
      </c>
      <c r="AC77" s="8">
        <f t="shared" si="53"/>
        <v>154676.16080653909</v>
      </c>
      <c r="AD77" s="8">
        <f t="shared" si="53"/>
        <v>350955.56861179805</v>
      </c>
      <c r="AE77" s="8">
        <f t="shared" si="53"/>
        <v>540839.15940334322</v>
      </c>
      <c r="AF77" s="8">
        <f t="shared" si="53"/>
        <v>744379.78114022734</v>
      </c>
      <c r="AG77" s="8">
        <f t="shared" si="53"/>
        <v>772103.03640762635</v>
      </c>
      <c r="AH77" s="8">
        <f t="shared" si="53"/>
        <v>603545.762887466</v>
      </c>
      <c r="AI77" s="8">
        <f t="shared" si="53"/>
        <v>421362.22453000257</v>
      </c>
      <c r="AJ77" s="8">
        <f t="shared" si="53"/>
        <v>270557.98000838968</v>
      </c>
      <c r="AK77" s="8">
        <f t="shared" si="53"/>
        <v>371301.01334764226</v>
      </c>
      <c r="AL77" s="8">
        <f t="shared" si="53"/>
        <v>474694.54455195769</v>
      </c>
      <c r="AM77" s="8">
        <f t="shared" si="53"/>
        <v>497018.83277282963</v>
      </c>
      <c r="AN77" s="8">
        <f t="shared" si="53"/>
        <v>510711.48532845371</v>
      </c>
      <c r="AO77" s="8">
        <f t="shared" si="53"/>
        <v>529732.13209301978</v>
      </c>
      <c r="AP77" s="8">
        <f t="shared" si="53"/>
        <v>549461.17295823852</v>
      </c>
      <c r="AQ77" s="8">
        <f t="shared" si="53"/>
        <v>569924.99094925402</v>
      </c>
      <c r="AR77" s="8">
        <f t="shared" si="53"/>
        <v>591150.95168552455</v>
      </c>
      <c r="AS77" s="8">
        <f t="shared" si="53"/>
        <v>613167.43997600419</v>
      </c>
      <c r="AT77" s="8">
        <f t="shared" si="53"/>
        <v>642003.93454873713</v>
      </c>
      <c r="AU77" s="8">
        <f t="shared" si="53"/>
        <v>659690.86356524285</v>
      </c>
      <c r="AV77" s="8">
        <f t="shared" si="53"/>
        <v>684260.01317349181</v>
      </c>
      <c r="AW77" s="8">
        <f t="shared" si="53"/>
        <v>703048.5021318635</v>
      </c>
      <c r="AX77" s="8">
        <f t="shared" si="53"/>
        <v>729232.43885850115</v>
      </c>
      <c r="AY77" s="8">
        <f t="shared" si="53"/>
        <v>741984.09697078564</v>
      </c>
      <c r="AZ77" s="8">
        <f t="shared" si="53"/>
        <v>769618.12874575192</v>
      </c>
      <c r="BA77" s="8">
        <f t="shared" si="53"/>
        <v>798281.34661144123</v>
      </c>
      <c r="BB77" s="8">
        <f t="shared" si="53"/>
        <v>828012.08098659024</v>
      </c>
      <c r="BC77" s="8">
        <f t="shared" si="53"/>
        <v>858850.08984615246</v>
      </c>
      <c r="BD77" s="8">
        <f t="shared" si="53"/>
        <v>890836.6118883841</v>
      </c>
      <c r="BE77" s="8">
        <f t="shared" si="53"/>
        <v>924014.42168205709</v>
      </c>
      <c r="BF77" s="8">
        <f t="shared" si="53"/>
        <v>958427.88686754345</v>
      </c>
      <c r="BG77" s="8">
        <f t="shared" si="53"/>
        <v>994123.02748826565</v>
      </c>
      <c r="BH77" s="8">
        <f t="shared" si="53"/>
        <v>1031147.5775318469</v>
      </c>
      <c r="BI77" s="8">
        <f t="shared" si="53"/>
        <v>1069551.0487632747</v>
      </c>
      <c r="BJ77" s="8">
        <f t="shared" si="53"/>
        <v>1109384.7969354226</v>
      </c>
      <c r="BK77" s="8">
        <f t="shared" si="53"/>
        <v>1005467.8460377998</v>
      </c>
      <c r="BL77" s="8">
        <f t="shared" si="53"/>
        <v>1216734.0686918409</v>
      </c>
      <c r="BM77" s="8">
        <f t="shared" si="53"/>
        <v>1250029.898906474</v>
      </c>
      <c r="BN77" s="8">
        <f t="shared" si="53"/>
        <v>1371388.2962331155</v>
      </c>
      <c r="BO77" s="8">
        <f t="shared" si="53"/>
        <v>1357806.0666500772</v>
      </c>
      <c r="BP77" s="8">
        <f t="shared" si="53"/>
        <v>1435201.6184903516</v>
      </c>
      <c r="BQ77" s="8">
        <f t="shared" si="53"/>
        <v>1460828.1494815983</v>
      </c>
      <c r="BR77" s="8">
        <f t="shared" si="53"/>
        <v>1443080.3794635502</v>
      </c>
      <c r="BS77" s="8">
        <f t="shared" si="53"/>
        <v>1556698.666236809</v>
      </c>
      <c r="BT77" s="8">
        <f t="shared" si="53"/>
        <v>1552572.5595599515</v>
      </c>
      <c r="BU77" s="8">
        <f t="shared" si="53"/>
        <v>1690915.4691511649</v>
      </c>
      <c r="BV77" s="8">
        <f t="shared" si="53"/>
        <v>1670372.3416949308</v>
      </c>
      <c r="BW77" s="8">
        <f t="shared" ref="BW77:BZ77" si="54">BW75*POWER((1+(BW76/100)),BW66)</f>
        <v>1732582.7348217801</v>
      </c>
      <c r="BX77" s="8">
        <f t="shared" si="54"/>
        <v>1797110.0562863369</v>
      </c>
      <c r="BY77" s="8">
        <f t="shared" si="54"/>
        <v>1286188.0115462462</v>
      </c>
      <c r="BZ77" s="33">
        <f t="shared" si="54"/>
        <v>1334090.0629847543</v>
      </c>
      <c r="CA77" s="33">
        <f t="shared" ref="CA77:CL77" si="55">CA75*POWER((1+(CA76/100)),CA72)</f>
        <v>995725.46182984964</v>
      </c>
      <c r="CB77" s="33">
        <f t="shared" si="55"/>
        <v>995725.46182984964</v>
      </c>
      <c r="CC77" s="33">
        <f t="shared" si="55"/>
        <v>981294.65803521418</v>
      </c>
      <c r="CD77" s="33">
        <f t="shared" si="55"/>
        <v>0</v>
      </c>
      <c r="CE77" s="33">
        <f t="shared" si="55"/>
        <v>0</v>
      </c>
      <c r="CF77" s="33">
        <f t="shared" si="55"/>
        <v>0</v>
      </c>
      <c r="CG77" s="33">
        <f t="shared" si="55"/>
        <v>0</v>
      </c>
      <c r="CH77" s="33">
        <f t="shared" si="55"/>
        <v>0</v>
      </c>
      <c r="CI77" s="33">
        <f t="shared" si="55"/>
        <v>0</v>
      </c>
      <c r="CJ77" s="33">
        <f t="shared" si="55"/>
        <v>0</v>
      </c>
      <c r="CK77" s="33">
        <f t="shared" si="55"/>
        <v>0</v>
      </c>
      <c r="CL77" s="33">
        <f t="shared" si="55"/>
        <v>0</v>
      </c>
    </row>
    <row r="78" spans="1:90" s="44" customFormat="1" ht="21" customHeight="1" x14ac:dyDescent="0.3">
      <c r="A78" s="38"/>
      <c r="B78" s="38" t="s">
        <v>121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  <c r="CE78" s="42">
        <v>77</v>
      </c>
      <c r="CF78" s="42">
        <v>78</v>
      </c>
      <c r="CG78" s="42">
        <v>79</v>
      </c>
      <c r="CH78" s="42">
        <v>80</v>
      </c>
      <c r="CI78" s="42">
        <v>81</v>
      </c>
      <c r="CJ78" s="42">
        <v>82</v>
      </c>
      <c r="CK78" s="42">
        <v>83</v>
      </c>
      <c r="CL78" s="42">
        <v>84</v>
      </c>
    </row>
    <row r="79" spans="1:90" s="25" customFormat="1" ht="37.200000000000003" customHeight="1" x14ac:dyDescent="0.3">
      <c r="A79" s="31" t="s">
        <v>130</v>
      </c>
      <c r="B79" s="7" t="s">
        <v>123</v>
      </c>
      <c r="C79" s="4" t="s">
        <v>124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 t="shared" ref="CA79:CL79" si="56">CH52*1000</f>
        <v>0</v>
      </c>
      <c r="CB79" s="34">
        <f t="shared" si="56"/>
        <v>0</v>
      </c>
      <c r="CC79" s="34">
        <f t="shared" si="56"/>
        <v>0</v>
      </c>
      <c r="CD79" s="34">
        <f t="shared" si="56"/>
        <v>0</v>
      </c>
      <c r="CE79" s="34">
        <f t="shared" si="56"/>
        <v>0</v>
      </c>
      <c r="CF79" s="34">
        <f t="shared" si="56"/>
        <v>0</v>
      </c>
      <c r="CG79" s="34">
        <f t="shared" si="56"/>
        <v>0</v>
      </c>
      <c r="CH79" s="34">
        <f t="shared" si="56"/>
        <v>0</v>
      </c>
      <c r="CI79" s="34">
        <f t="shared" si="56"/>
        <v>0</v>
      </c>
      <c r="CJ79" s="34">
        <f t="shared" si="56"/>
        <v>0</v>
      </c>
      <c r="CK79" s="34">
        <f t="shared" si="56"/>
        <v>0</v>
      </c>
      <c r="CL79" s="34">
        <f t="shared" si="56"/>
        <v>0</v>
      </c>
    </row>
    <row r="80" spans="1:90" s="25" customFormat="1" ht="21" customHeight="1" x14ac:dyDescent="0.3">
      <c r="A80" s="4" t="s">
        <v>125</v>
      </c>
      <c r="B80" s="4" t="s">
        <v>96</v>
      </c>
      <c r="C80" s="36">
        <v>1.72045</v>
      </c>
      <c r="D80" s="32"/>
      <c r="E80" s="32"/>
      <c r="F80" s="36">
        <f>C80</f>
        <v>1.72045</v>
      </c>
      <c r="G80" s="36">
        <f>F80</f>
        <v>1.72045</v>
      </c>
      <c r="H80" s="36">
        <f t="shared" ref="H80:BS80" si="57">G80</f>
        <v>1.72045</v>
      </c>
      <c r="I80" s="36">
        <f t="shared" si="57"/>
        <v>1.72045</v>
      </c>
      <c r="J80" s="36">
        <f t="shared" si="57"/>
        <v>1.72045</v>
      </c>
      <c r="K80" s="36">
        <f t="shared" si="57"/>
        <v>1.72045</v>
      </c>
      <c r="L80" s="36">
        <f t="shared" si="57"/>
        <v>1.72045</v>
      </c>
      <c r="M80" s="36">
        <f t="shared" si="57"/>
        <v>1.72045</v>
      </c>
      <c r="N80" s="36">
        <f t="shared" si="57"/>
        <v>1.72045</v>
      </c>
      <c r="O80" s="36">
        <f t="shared" si="57"/>
        <v>1.72045</v>
      </c>
      <c r="P80" s="36">
        <f t="shared" si="57"/>
        <v>1.72045</v>
      </c>
      <c r="Q80" s="36">
        <f t="shared" si="57"/>
        <v>1.72045</v>
      </c>
      <c r="R80" s="36">
        <f t="shared" si="57"/>
        <v>1.72045</v>
      </c>
      <c r="S80" s="36">
        <f t="shared" si="57"/>
        <v>1.72045</v>
      </c>
      <c r="T80" s="36">
        <f t="shared" si="57"/>
        <v>1.72045</v>
      </c>
      <c r="U80" s="36">
        <f t="shared" si="57"/>
        <v>1.72045</v>
      </c>
      <c r="V80" s="36">
        <f t="shared" si="57"/>
        <v>1.72045</v>
      </c>
      <c r="W80" s="36">
        <f t="shared" si="57"/>
        <v>1.72045</v>
      </c>
      <c r="X80" s="36">
        <f t="shared" si="57"/>
        <v>1.72045</v>
      </c>
      <c r="Y80" s="36">
        <f t="shared" si="57"/>
        <v>1.72045</v>
      </c>
      <c r="Z80" s="36">
        <f t="shared" si="57"/>
        <v>1.72045</v>
      </c>
      <c r="AA80" s="36">
        <f t="shared" si="57"/>
        <v>1.72045</v>
      </c>
      <c r="AB80" s="36">
        <f t="shared" si="57"/>
        <v>1.72045</v>
      </c>
      <c r="AC80" s="36">
        <f t="shared" si="57"/>
        <v>1.72045</v>
      </c>
      <c r="AD80" s="36">
        <f t="shared" si="57"/>
        <v>1.72045</v>
      </c>
      <c r="AE80" s="36">
        <f t="shared" si="57"/>
        <v>1.72045</v>
      </c>
      <c r="AF80" s="36">
        <f t="shared" si="57"/>
        <v>1.72045</v>
      </c>
      <c r="AG80" s="36">
        <f t="shared" si="57"/>
        <v>1.72045</v>
      </c>
      <c r="AH80" s="36">
        <f t="shared" si="57"/>
        <v>1.72045</v>
      </c>
      <c r="AI80" s="36">
        <f t="shared" si="57"/>
        <v>1.72045</v>
      </c>
      <c r="AJ80" s="36">
        <f t="shared" si="57"/>
        <v>1.72045</v>
      </c>
      <c r="AK80" s="36">
        <f t="shared" si="57"/>
        <v>1.72045</v>
      </c>
      <c r="AL80" s="36">
        <f t="shared" si="57"/>
        <v>1.72045</v>
      </c>
      <c r="AM80" s="36">
        <f t="shared" si="57"/>
        <v>1.72045</v>
      </c>
      <c r="AN80" s="36">
        <f t="shared" si="57"/>
        <v>1.72045</v>
      </c>
      <c r="AO80" s="36">
        <f t="shared" si="57"/>
        <v>1.72045</v>
      </c>
      <c r="AP80" s="36">
        <f t="shared" si="57"/>
        <v>1.72045</v>
      </c>
      <c r="AQ80" s="36">
        <f t="shared" si="57"/>
        <v>1.72045</v>
      </c>
      <c r="AR80" s="36">
        <f t="shared" si="57"/>
        <v>1.72045</v>
      </c>
      <c r="AS80" s="36">
        <f t="shared" si="57"/>
        <v>1.72045</v>
      </c>
      <c r="AT80" s="36">
        <f t="shared" si="57"/>
        <v>1.72045</v>
      </c>
      <c r="AU80" s="36">
        <f t="shared" si="57"/>
        <v>1.72045</v>
      </c>
      <c r="AV80" s="36">
        <f t="shared" si="57"/>
        <v>1.72045</v>
      </c>
      <c r="AW80" s="36">
        <f t="shared" si="57"/>
        <v>1.72045</v>
      </c>
      <c r="AX80" s="36">
        <f t="shared" si="57"/>
        <v>1.72045</v>
      </c>
      <c r="AY80" s="36">
        <f t="shared" si="57"/>
        <v>1.72045</v>
      </c>
      <c r="AZ80" s="36">
        <f t="shared" si="57"/>
        <v>1.72045</v>
      </c>
      <c r="BA80" s="36">
        <f t="shared" si="57"/>
        <v>1.72045</v>
      </c>
      <c r="BB80" s="36">
        <f t="shared" si="57"/>
        <v>1.72045</v>
      </c>
      <c r="BC80" s="36">
        <f t="shared" si="57"/>
        <v>1.72045</v>
      </c>
      <c r="BD80" s="36">
        <f t="shared" si="57"/>
        <v>1.72045</v>
      </c>
      <c r="BE80" s="36">
        <f t="shared" si="57"/>
        <v>1.72045</v>
      </c>
      <c r="BF80" s="36">
        <f t="shared" si="57"/>
        <v>1.72045</v>
      </c>
      <c r="BG80" s="36">
        <f t="shared" si="57"/>
        <v>1.72045</v>
      </c>
      <c r="BH80" s="36">
        <f t="shared" si="57"/>
        <v>1.72045</v>
      </c>
      <c r="BI80" s="36">
        <f t="shared" si="57"/>
        <v>1.72045</v>
      </c>
      <c r="BJ80" s="36">
        <f t="shared" si="57"/>
        <v>1.72045</v>
      </c>
      <c r="BK80" s="36">
        <f t="shared" si="57"/>
        <v>1.72045</v>
      </c>
      <c r="BL80" s="36">
        <f t="shared" si="57"/>
        <v>1.72045</v>
      </c>
      <c r="BM80" s="36">
        <f t="shared" si="57"/>
        <v>1.72045</v>
      </c>
      <c r="BN80" s="36">
        <f t="shared" si="57"/>
        <v>1.72045</v>
      </c>
      <c r="BO80" s="36">
        <f t="shared" si="57"/>
        <v>1.72045</v>
      </c>
      <c r="BP80" s="36">
        <f t="shared" si="57"/>
        <v>1.72045</v>
      </c>
      <c r="BQ80" s="36">
        <f t="shared" si="57"/>
        <v>1.72045</v>
      </c>
      <c r="BR80" s="36">
        <f t="shared" si="57"/>
        <v>1.72045</v>
      </c>
      <c r="BS80" s="36">
        <f t="shared" si="57"/>
        <v>1.72045</v>
      </c>
      <c r="BT80" s="36">
        <f t="shared" ref="BT80:CL80" si="58">BS80</f>
        <v>1.72045</v>
      </c>
      <c r="BU80" s="36">
        <f t="shared" si="58"/>
        <v>1.72045</v>
      </c>
      <c r="BV80" s="36">
        <f t="shared" si="58"/>
        <v>1.72045</v>
      </c>
      <c r="BW80" s="36">
        <f t="shared" si="58"/>
        <v>1.72045</v>
      </c>
      <c r="BX80" s="36">
        <f t="shared" si="58"/>
        <v>1.72045</v>
      </c>
      <c r="BY80" s="36">
        <f t="shared" si="58"/>
        <v>1.72045</v>
      </c>
      <c r="BZ80" s="37">
        <f t="shared" si="58"/>
        <v>1.72045</v>
      </c>
      <c r="CA80" s="37">
        <f t="shared" si="58"/>
        <v>1.72045</v>
      </c>
      <c r="CB80" s="37">
        <f t="shared" si="58"/>
        <v>1.72045</v>
      </c>
      <c r="CC80" s="37">
        <f t="shared" si="58"/>
        <v>1.72045</v>
      </c>
      <c r="CD80" s="37">
        <f t="shared" si="58"/>
        <v>1.72045</v>
      </c>
      <c r="CE80" s="37">
        <f t="shared" si="58"/>
        <v>1.72045</v>
      </c>
      <c r="CF80" s="37">
        <f t="shared" si="58"/>
        <v>1.72045</v>
      </c>
      <c r="CG80" s="37">
        <f t="shared" si="58"/>
        <v>1.72045</v>
      </c>
      <c r="CH80" s="37">
        <f t="shared" si="58"/>
        <v>1.72045</v>
      </c>
      <c r="CI80" s="37">
        <f t="shared" si="58"/>
        <v>1.72045</v>
      </c>
      <c r="CJ80" s="37">
        <f t="shared" si="58"/>
        <v>1.72045</v>
      </c>
      <c r="CK80" s="37">
        <f t="shared" si="58"/>
        <v>1.72045</v>
      </c>
      <c r="CL80" s="37">
        <f t="shared" si="58"/>
        <v>1.72045</v>
      </c>
    </row>
    <row r="81" spans="1:90" s="25" customFormat="1" ht="21" customHeight="1" x14ac:dyDescent="0.3">
      <c r="A81" s="4" t="s">
        <v>98</v>
      </c>
      <c r="B81" s="7" t="s">
        <v>123</v>
      </c>
      <c r="C81" s="4" t="s">
        <v>126</v>
      </c>
      <c r="D81" s="32">
        <f>SUM(F81:CB81)</f>
        <v>3969250.8513244726</v>
      </c>
      <c r="E81" s="32"/>
      <c r="F81" s="8">
        <f t="shared" ref="F81:J81" si="59">F79*POWER((1+(F80/100)),F66)</f>
        <v>78117.665775353496</v>
      </c>
      <c r="G81" s="8">
        <f t="shared" si="59"/>
        <v>62857.716138475167</v>
      </c>
      <c r="H81" s="8">
        <f t="shared" si="59"/>
        <v>63939.151715779561</v>
      </c>
      <c r="I81" s="8">
        <f t="shared" si="59"/>
        <v>65039.192851473701</v>
      </c>
      <c r="J81" s="8">
        <f t="shared" si="59"/>
        <v>66158.15964488688</v>
      </c>
      <c r="K81" s="8">
        <f>K79*POWER((1+(K80/100)),K66)</f>
        <v>67296.377702497353</v>
      </c>
      <c r="L81" s="8">
        <f t="shared" ref="L81:BW81" si="60">L79*POWER((1+(L80/100)),L66)</f>
        <v>68454.178232679988</v>
      </c>
      <c r="M81" s="8">
        <f t="shared" si="60"/>
        <v>69631.898142084145</v>
      </c>
      <c r="N81" s="8">
        <f t="shared" si="60"/>
        <v>70829.880133669634</v>
      </c>
      <c r="O81" s="8">
        <f t="shared" si="60"/>
        <v>72048.472806429359</v>
      </c>
      <c r="P81" s="8">
        <f t="shared" si="60"/>
        <v>73288.030756827575</v>
      </c>
      <c r="Q81" s="8">
        <f t="shared" si="60"/>
        <v>74548.914681983428</v>
      </c>
      <c r="R81" s="8">
        <f t="shared" si="60"/>
        <v>75831.491484629616</v>
      </c>
      <c r="S81" s="8">
        <f t="shared" si="60"/>
        <v>77136.134379876938</v>
      </c>
      <c r="T81" s="8">
        <f t="shared" si="60"/>
        <v>78463.223003815539</v>
      </c>
      <c r="U81" s="8">
        <f t="shared" si="60"/>
        <v>79813.143523984691</v>
      </c>
      <c r="V81" s="8">
        <f t="shared" si="60"/>
        <v>81186.288751743094</v>
      </c>
      <c r="W81" s="8">
        <f t="shared" si="60"/>
        <v>82583.058256572476</v>
      </c>
      <c r="X81" s="8">
        <f t="shared" si="60"/>
        <v>84003.858482347685</v>
      </c>
      <c r="Y81" s="8">
        <f t="shared" si="60"/>
        <v>85449.102865607245</v>
      </c>
      <c r="Z81" s="8">
        <f t="shared" si="60"/>
        <v>86919.211955858584</v>
      </c>
      <c r="AA81" s="8">
        <f t="shared" si="60"/>
        <v>88414.613537953177</v>
      </c>
      <c r="AB81" s="8">
        <f t="shared" si="60"/>
        <v>89935.742756566906</v>
      </c>
      <c r="AC81" s="8">
        <f t="shared" si="60"/>
        <v>91483.042242822281</v>
      </c>
      <c r="AD81" s="8">
        <f t="shared" si="60"/>
        <v>93056.962243088914</v>
      </c>
      <c r="AE81" s="8">
        <f t="shared" si="60"/>
        <v>94657.960750000158</v>
      </c>
      <c r="AF81" s="8">
        <f t="shared" si="60"/>
        <v>96286.503635723537</v>
      </c>
      <c r="AG81" s="8">
        <f t="shared" si="60"/>
        <v>97943.064787524359</v>
      </c>
      <c r="AH81" s="8">
        <f t="shared" si="60"/>
        <v>99628.126245661319</v>
      </c>
      <c r="AI81" s="8">
        <f t="shared" si="60"/>
        <v>101342.17834365483</v>
      </c>
      <c r="AJ81" s="8">
        <f t="shared" si="60"/>
        <v>103085.71985096825</v>
      </c>
      <c r="AK81" s="8">
        <f t="shared" si="60"/>
        <v>104859.25811814425</v>
      </c>
      <c r="AL81" s="8">
        <f t="shared" si="60"/>
        <v>106663.30922443786</v>
      </c>
      <c r="AM81" s="8">
        <f t="shared" si="60"/>
        <v>108498.39812798971</v>
      </c>
      <c r="AN81" s="8">
        <f t="shared" si="60"/>
        <v>110365.05881858272</v>
      </c>
      <c r="AO81" s="8">
        <f t="shared" si="60"/>
        <v>196991.25671682105</v>
      </c>
      <c r="AP81" s="8">
        <f t="shared" si="60"/>
        <v>200380.39279300559</v>
      </c>
      <c r="AQ81" s="8">
        <f t="shared" si="60"/>
        <v>203827.83726081293</v>
      </c>
      <c r="AR81" s="8">
        <f t="shared" si="60"/>
        <v>207334.59328696658</v>
      </c>
      <c r="AS81" s="8">
        <f t="shared" si="60"/>
        <v>210901.68129717227</v>
      </c>
      <c r="AT81" s="8">
        <f t="shared" si="60"/>
        <v>0</v>
      </c>
      <c r="AU81" s="8">
        <f t="shared" si="60"/>
        <v>0</v>
      </c>
      <c r="AV81" s="8">
        <f t="shared" si="60"/>
        <v>0</v>
      </c>
      <c r="AW81" s="8">
        <f t="shared" si="60"/>
        <v>0</v>
      </c>
      <c r="AX81" s="8">
        <f t="shared" si="60"/>
        <v>0</v>
      </c>
      <c r="AY81" s="8">
        <f t="shared" si="60"/>
        <v>0</v>
      </c>
      <c r="AZ81" s="8">
        <f t="shared" si="60"/>
        <v>0</v>
      </c>
      <c r="BA81" s="8">
        <f t="shared" si="60"/>
        <v>0</v>
      </c>
      <c r="BB81" s="8">
        <f t="shared" si="60"/>
        <v>0</v>
      </c>
      <c r="BC81" s="8">
        <f t="shared" si="60"/>
        <v>0</v>
      </c>
      <c r="BD81" s="8">
        <f t="shared" si="60"/>
        <v>0</v>
      </c>
      <c r="BE81" s="8">
        <f t="shared" si="60"/>
        <v>0</v>
      </c>
      <c r="BF81" s="8">
        <f t="shared" si="60"/>
        <v>0</v>
      </c>
      <c r="BG81" s="8">
        <f t="shared" si="60"/>
        <v>0</v>
      </c>
      <c r="BH81" s="8">
        <f t="shared" si="60"/>
        <v>0</v>
      </c>
      <c r="BI81" s="8">
        <f t="shared" si="60"/>
        <v>0</v>
      </c>
      <c r="BJ81" s="8">
        <f t="shared" si="60"/>
        <v>0</v>
      </c>
      <c r="BK81" s="8">
        <f t="shared" si="60"/>
        <v>0</v>
      </c>
      <c r="BL81" s="8">
        <f t="shared" si="60"/>
        <v>0</v>
      </c>
      <c r="BM81" s="8">
        <f t="shared" si="60"/>
        <v>0</v>
      </c>
      <c r="BN81" s="8">
        <f t="shared" si="60"/>
        <v>0</v>
      </c>
      <c r="BO81" s="8">
        <f t="shared" si="60"/>
        <v>0</v>
      </c>
      <c r="BP81" s="8">
        <f t="shared" si="60"/>
        <v>0</v>
      </c>
      <c r="BQ81" s="8">
        <f t="shared" si="60"/>
        <v>0</v>
      </c>
      <c r="BR81" s="8">
        <f t="shared" si="60"/>
        <v>0</v>
      </c>
      <c r="BS81" s="8">
        <f t="shared" si="60"/>
        <v>0</v>
      </c>
      <c r="BT81" s="8">
        <f t="shared" si="60"/>
        <v>0</v>
      </c>
      <c r="BU81" s="8">
        <f t="shared" si="60"/>
        <v>0</v>
      </c>
      <c r="BV81" s="8">
        <f t="shared" si="60"/>
        <v>0</v>
      </c>
      <c r="BW81" s="8">
        <f t="shared" si="60"/>
        <v>0</v>
      </c>
      <c r="BX81" s="8">
        <f t="shared" ref="BX81:BZ81" si="61">BX79*POWER((1+(BX80/100)),BX66)</f>
        <v>0</v>
      </c>
      <c r="BY81" s="8">
        <f t="shared" si="61"/>
        <v>0</v>
      </c>
      <c r="BZ81" s="33">
        <f t="shared" si="61"/>
        <v>0</v>
      </c>
      <c r="CA81" s="33">
        <f t="shared" ref="CA81:CL81" si="62">CA79*POWER((1+(CA80/100)),CA78)</f>
        <v>0</v>
      </c>
      <c r="CB81" s="33">
        <f t="shared" si="62"/>
        <v>0</v>
      </c>
      <c r="CC81" s="33">
        <f t="shared" si="62"/>
        <v>0</v>
      </c>
      <c r="CD81" s="33">
        <f t="shared" si="62"/>
        <v>0</v>
      </c>
      <c r="CE81" s="33">
        <f t="shared" si="62"/>
        <v>0</v>
      </c>
      <c r="CF81" s="33">
        <f t="shared" si="62"/>
        <v>0</v>
      </c>
      <c r="CG81" s="33">
        <f t="shared" si="62"/>
        <v>0</v>
      </c>
      <c r="CH81" s="33">
        <f t="shared" si="62"/>
        <v>0</v>
      </c>
      <c r="CI81" s="33">
        <f t="shared" si="62"/>
        <v>0</v>
      </c>
      <c r="CJ81" s="33">
        <f t="shared" si="62"/>
        <v>0</v>
      </c>
      <c r="CK81" s="33">
        <f t="shared" si="62"/>
        <v>0</v>
      </c>
      <c r="CL81" s="33">
        <f t="shared" si="62"/>
        <v>0</v>
      </c>
    </row>
    <row r="82" spans="1:90" s="25" customFormat="1" ht="30.6" customHeight="1" x14ac:dyDescent="0.3">
      <c r="A82" s="4" t="s">
        <v>127</v>
      </c>
      <c r="B82" s="4" t="s">
        <v>96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BS82" si="63">G82</f>
        <v>1.97</v>
      </c>
      <c r="I82" s="36">
        <f t="shared" si="63"/>
        <v>1.97</v>
      </c>
      <c r="J82" s="36">
        <f t="shared" si="63"/>
        <v>1.97</v>
      </c>
      <c r="K82" s="36">
        <f t="shared" si="63"/>
        <v>1.97</v>
      </c>
      <c r="L82" s="36">
        <f t="shared" si="63"/>
        <v>1.97</v>
      </c>
      <c r="M82" s="36">
        <f t="shared" si="63"/>
        <v>1.97</v>
      </c>
      <c r="N82" s="36">
        <f t="shared" si="63"/>
        <v>1.97</v>
      </c>
      <c r="O82" s="36">
        <f t="shared" si="63"/>
        <v>1.97</v>
      </c>
      <c r="P82" s="36">
        <f t="shared" si="63"/>
        <v>1.97</v>
      </c>
      <c r="Q82" s="36">
        <f t="shared" si="63"/>
        <v>1.97</v>
      </c>
      <c r="R82" s="36">
        <f t="shared" si="63"/>
        <v>1.97</v>
      </c>
      <c r="S82" s="36">
        <f t="shared" si="63"/>
        <v>1.97</v>
      </c>
      <c r="T82" s="36">
        <f t="shared" si="63"/>
        <v>1.97</v>
      </c>
      <c r="U82" s="36">
        <f t="shared" si="63"/>
        <v>1.97</v>
      </c>
      <c r="V82" s="36">
        <f t="shared" si="63"/>
        <v>1.97</v>
      </c>
      <c r="W82" s="36">
        <f t="shared" si="63"/>
        <v>1.97</v>
      </c>
      <c r="X82" s="36">
        <f t="shared" si="63"/>
        <v>1.97</v>
      </c>
      <c r="Y82" s="36">
        <f t="shared" si="63"/>
        <v>1.97</v>
      </c>
      <c r="Z82" s="36">
        <f t="shared" si="63"/>
        <v>1.97</v>
      </c>
      <c r="AA82" s="36">
        <f t="shared" si="63"/>
        <v>1.97</v>
      </c>
      <c r="AB82" s="36">
        <f t="shared" si="63"/>
        <v>1.97</v>
      </c>
      <c r="AC82" s="36">
        <f t="shared" si="63"/>
        <v>1.97</v>
      </c>
      <c r="AD82" s="36">
        <f t="shared" si="63"/>
        <v>1.97</v>
      </c>
      <c r="AE82" s="36">
        <f t="shared" si="63"/>
        <v>1.97</v>
      </c>
      <c r="AF82" s="36">
        <f t="shared" si="63"/>
        <v>1.97</v>
      </c>
      <c r="AG82" s="36">
        <f t="shared" si="63"/>
        <v>1.97</v>
      </c>
      <c r="AH82" s="36">
        <f t="shared" si="63"/>
        <v>1.97</v>
      </c>
      <c r="AI82" s="36">
        <f t="shared" si="63"/>
        <v>1.97</v>
      </c>
      <c r="AJ82" s="36">
        <f t="shared" si="63"/>
        <v>1.97</v>
      </c>
      <c r="AK82" s="36">
        <f t="shared" si="63"/>
        <v>1.97</v>
      </c>
      <c r="AL82" s="36">
        <f t="shared" si="63"/>
        <v>1.97</v>
      </c>
      <c r="AM82" s="36">
        <f t="shared" si="63"/>
        <v>1.97</v>
      </c>
      <c r="AN82" s="36">
        <f t="shared" si="63"/>
        <v>1.97</v>
      </c>
      <c r="AO82" s="36">
        <f t="shared" si="63"/>
        <v>1.97</v>
      </c>
      <c r="AP82" s="36">
        <f t="shared" si="63"/>
        <v>1.97</v>
      </c>
      <c r="AQ82" s="36">
        <f t="shared" si="63"/>
        <v>1.97</v>
      </c>
      <c r="AR82" s="36">
        <f t="shared" si="63"/>
        <v>1.97</v>
      </c>
      <c r="AS82" s="36">
        <f t="shared" si="63"/>
        <v>1.97</v>
      </c>
      <c r="AT82" s="36">
        <f t="shared" si="63"/>
        <v>1.97</v>
      </c>
      <c r="AU82" s="36">
        <f t="shared" si="63"/>
        <v>1.97</v>
      </c>
      <c r="AV82" s="36">
        <f t="shared" si="63"/>
        <v>1.97</v>
      </c>
      <c r="AW82" s="36">
        <f t="shared" si="63"/>
        <v>1.97</v>
      </c>
      <c r="AX82" s="36">
        <f t="shared" si="63"/>
        <v>1.97</v>
      </c>
      <c r="AY82" s="36">
        <f t="shared" si="63"/>
        <v>1.97</v>
      </c>
      <c r="AZ82" s="36">
        <f t="shared" si="63"/>
        <v>1.97</v>
      </c>
      <c r="BA82" s="36">
        <f t="shared" si="63"/>
        <v>1.97</v>
      </c>
      <c r="BB82" s="36">
        <f t="shared" si="63"/>
        <v>1.97</v>
      </c>
      <c r="BC82" s="36">
        <f t="shared" si="63"/>
        <v>1.97</v>
      </c>
      <c r="BD82" s="36">
        <f t="shared" si="63"/>
        <v>1.97</v>
      </c>
      <c r="BE82" s="36">
        <f t="shared" si="63"/>
        <v>1.97</v>
      </c>
      <c r="BF82" s="36">
        <f t="shared" si="63"/>
        <v>1.97</v>
      </c>
      <c r="BG82" s="36">
        <f t="shared" si="63"/>
        <v>1.97</v>
      </c>
      <c r="BH82" s="36">
        <f t="shared" si="63"/>
        <v>1.97</v>
      </c>
      <c r="BI82" s="36">
        <f t="shared" si="63"/>
        <v>1.97</v>
      </c>
      <c r="BJ82" s="36">
        <f t="shared" si="63"/>
        <v>1.97</v>
      </c>
      <c r="BK82" s="36">
        <f t="shared" si="63"/>
        <v>1.97</v>
      </c>
      <c r="BL82" s="36">
        <f t="shared" si="63"/>
        <v>1.97</v>
      </c>
      <c r="BM82" s="36">
        <f t="shared" si="63"/>
        <v>1.97</v>
      </c>
      <c r="BN82" s="36">
        <f t="shared" si="63"/>
        <v>1.97</v>
      </c>
      <c r="BO82" s="36">
        <f t="shared" si="63"/>
        <v>1.97</v>
      </c>
      <c r="BP82" s="36">
        <f t="shared" si="63"/>
        <v>1.97</v>
      </c>
      <c r="BQ82" s="36">
        <f t="shared" si="63"/>
        <v>1.97</v>
      </c>
      <c r="BR82" s="36">
        <f t="shared" si="63"/>
        <v>1.97</v>
      </c>
      <c r="BS82" s="36">
        <f t="shared" si="63"/>
        <v>1.97</v>
      </c>
      <c r="BT82" s="36">
        <f t="shared" ref="BT82:CL82" si="64">BS82</f>
        <v>1.97</v>
      </c>
      <c r="BU82" s="36">
        <f t="shared" si="64"/>
        <v>1.97</v>
      </c>
      <c r="BV82" s="36">
        <f t="shared" si="64"/>
        <v>1.97</v>
      </c>
      <c r="BW82" s="36">
        <f t="shared" si="64"/>
        <v>1.97</v>
      </c>
      <c r="BX82" s="36">
        <f t="shared" si="64"/>
        <v>1.97</v>
      </c>
      <c r="BY82" s="36">
        <f t="shared" si="64"/>
        <v>1.97</v>
      </c>
      <c r="BZ82" s="37">
        <f t="shared" si="64"/>
        <v>1.97</v>
      </c>
      <c r="CA82" s="37">
        <f t="shared" si="64"/>
        <v>1.97</v>
      </c>
      <c r="CB82" s="37">
        <f t="shared" si="64"/>
        <v>1.97</v>
      </c>
      <c r="CC82" s="37">
        <f t="shared" si="64"/>
        <v>1.97</v>
      </c>
      <c r="CD82" s="37">
        <f t="shared" si="64"/>
        <v>1.97</v>
      </c>
      <c r="CE82" s="37">
        <f t="shared" si="64"/>
        <v>1.97</v>
      </c>
      <c r="CF82" s="37">
        <f t="shared" si="64"/>
        <v>1.97</v>
      </c>
      <c r="CG82" s="37">
        <f t="shared" si="64"/>
        <v>1.97</v>
      </c>
      <c r="CH82" s="37">
        <f t="shared" si="64"/>
        <v>1.97</v>
      </c>
      <c r="CI82" s="37">
        <f t="shared" si="64"/>
        <v>1.97</v>
      </c>
      <c r="CJ82" s="37">
        <f t="shared" si="64"/>
        <v>1.97</v>
      </c>
      <c r="CK82" s="37">
        <f t="shared" si="64"/>
        <v>1.97</v>
      </c>
      <c r="CL82" s="37">
        <f t="shared" si="64"/>
        <v>1.97</v>
      </c>
    </row>
    <row r="83" spans="1:90" s="25" customFormat="1" ht="27.75" customHeight="1" x14ac:dyDescent="0.3">
      <c r="A83" s="4" t="s">
        <v>98</v>
      </c>
      <c r="B83" s="7" t="s">
        <v>123</v>
      </c>
      <c r="C83" s="4" t="s">
        <v>128</v>
      </c>
      <c r="D83" s="32">
        <f>SUM(F83:CB83)</f>
        <v>7657032.2503691353</v>
      </c>
      <c r="E83" s="32"/>
      <c r="F83" s="8">
        <f t="shared" ref="F83:J83" si="65">F81*POWER((1+(F82/100)),F66)</f>
        <v>93111.00868157002</v>
      </c>
      <c r="G83" s="8">
        <f t="shared" si="65"/>
        <v>76398.140898005615</v>
      </c>
      <c r="H83" s="8">
        <f t="shared" si="65"/>
        <v>79243.46960753313</v>
      </c>
      <c r="I83" s="8">
        <f t="shared" si="65"/>
        <v>82194.768113839775</v>
      </c>
      <c r="J83" s="8">
        <f t="shared" si="65"/>
        <v>85255.983095490854</v>
      </c>
      <c r="K83" s="8">
        <f>K81*POWER((1+(K82/100)),K66)</f>
        <v>88431.2082188934</v>
      </c>
      <c r="L83" s="8">
        <f t="shared" ref="L83:BW83" si="66">L81*POWER((1+(L82/100)),L66)</f>
        <v>91724.689612627059</v>
      </c>
      <c r="M83" s="8">
        <f t="shared" si="66"/>
        <v>95140.831545658366</v>
      </c>
      <c r="N83" s="8">
        <f t="shared" si="66"/>
        <v>98684.202317030766</v>
      </c>
      <c r="O83" s="8">
        <f t="shared" si="66"/>
        <v>102359.54036490727</v>
      </c>
      <c r="P83" s="8">
        <f t="shared" si="66"/>
        <v>106171.76060313449</v>
      </c>
      <c r="Q83" s="8">
        <f t="shared" si="66"/>
        <v>110125.96099380225</v>
      </c>
      <c r="R83" s="8">
        <f t="shared" si="66"/>
        <v>114227.42936458762</v>
      </c>
      <c r="S83" s="8">
        <f t="shared" si="66"/>
        <v>118481.65048000056</v>
      </c>
      <c r="T83" s="8">
        <f t="shared" si="66"/>
        <v>122894.31337598672</v>
      </c>
      <c r="U83" s="8">
        <f t="shared" si="66"/>
        <v>127471.31896769605</v>
      </c>
      <c r="V83" s="8">
        <f t="shared" si="66"/>
        <v>132218.78794059085</v>
      </c>
      <c r="W83" s="8">
        <f t="shared" si="66"/>
        <v>137143.06893544574</v>
      </c>
      <c r="X83" s="8">
        <f t="shared" si="66"/>
        <v>142250.74703818507</v>
      </c>
      <c r="Y83" s="8">
        <f t="shared" si="66"/>
        <v>147548.65258591095</v>
      </c>
      <c r="Z83" s="8">
        <f t="shared" si="66"/>
        <v>153043.87030089795</v>
      </c>
      <c r="AA83" s="8">
        <f t="shared" si="66"/>
        <v>158743.74876476938</v>
      </c>
      <c r="AB83" s="8">
        <f t="shared" si="66"/>
        <v>164655.91024552358</v>
      </c>
      <c r="AC83" s="8">
        <f t="shared" si="66"/>
        <v>170788.26089055359</v>
      </c>
      <c r="AD83" s="8">
        <f t="shared" si="66"/>
        <v>177149.0012992885</v>
      </c>
      <c r="AE83" s="8">
        <f t="shared" si="66"/>
        <v>183746.63748959737</v>
      </c>
      <c r="AF83" s="8">
        <f t="shared" si="66"/>
        <v>190589.99227261861</v>
      </c>
      <c r="AG83" s="8">
        <f t="shared" si="66"/>
        <v>197688.21705122798</v>
      </c>
      <c r="AH83" s="8">
        <f t="shared" si="66"/>
        <v>205050.80405792114</v>
      </c>
      <c r="AI83" s="8">
        <f t="shared" si="66"/>
        <v>212687.59904847748</v>
      </c>
      <c r="AJ83" s="8">
        <f t="shared" si="66"/>
        <v>220608.81446837928</v>
      </c>
      <c r="AK83" s="8">
        <f t="shared" si="66"/>
        <v>228825.04310959351</v>
      </c>
      <c r="AL83" s="8">
        <f t="shared" si="66"/>
        <v>237347.27227597884</v>
      </c>
      <c r="AM83" s="8">
        <f t="shared" si="66"/>
        <v>246186.89847626138</v>
      </c>
      <c r="AN83" s="8">
        <f t="shared" si="66"/>
        <v>255355.74266422685</v>
      </c>
      <c r="AO83" s="8">
        <f t="shared" si="66"/>
        <v>464764.98381746066</v>
      </c>
      <c r="AP83" s="8">
        <f t="shared" si="66"/>
        <v>482074.42533128464</v>
      </c>
      <c r="AQ83" s="8">
        <f t="shared" si="66"/>
        <v>500028.52979510027</v>
      </c>
      <c r="AR83" s="8">
        <f t="shared" si="66"/>
        <v>518651.30666748842</v>
      </c>
      <c r="AS83" s="8">
        <f t="shared" si="66"/>
        <v>537967.65960158862</v>
      </c>
      <c r="AT83" s="8">
        <f t="shared" si="66"/>
        <v>0</v>
      </c>
      <c r="AU83" s="8">
        <f t="shared" si="66"/>
        <v>0</v>
      </c>
      <c r="AV83" s="8">
        <f t="shared" si="66"/>
        <v>0</v>
      </c>
      <c r="AW83" s="8">
        <f t="shared" si="66"/>
        <v>0</v>
      </c>
      <c r="AX83" s="8">
        <f t="shared" si="66"/>
        <v>0</v>
      </c>
      <c r="AY83" s="8">
        <f t="shared" si="66"/>
        <v>0</v>
      </c>
      <c r="AZ83" s="8">
        <f t="shared" si="66"/>
        <v>0</v>
      </c>
      <c r="BA83" s="8">
        <f t="shared" si="66"/>
        <v>0</v>
      </c>
      <c r="BB83" s="8">
        <f t="shared" si="66"/>
        <v>0</v>
      </c>
      <c r="BC83" s="8">
        <f t="shared" si="66"/>
        <v>0</v>
      </c>
      <c r="BD83" s="8">
        <f t="shared" si="66"/>
        <v>0</v>
      </c>
      <c r="BE83" s="8">
        <f t="shared" si="66"/>
        <v>0</v>
      </c>
      <c r="BF83" s="8">
        <f t="shared" si="66"/>
        <v>0</v>
      </c>
      <c r="BG83" s="8">
        <f t="shared" si="66"/>
        <v>0</v>
      </c>
      <c r="BH83" s="8">
        <f t="shared" si="66"/>
        <v>0</v>
      </c>
      <c r="BI83" s="8">
        <f t="shared" si="66"/>
        <v>0</v>
      </c>
      <c r="BJ83" s="8">
        <f t="shared" si="66"/>
        <v>0</v>
      </c>
      <c r="BK83" s="8">
        <f t="shared" si="66"/>
        <v>0</v>
      </c>
      <c r="BL83" s="8">
        <f t="shared" si="66"/>
        <v>0</v>
      </c>
      <c r="BM83" s="8">
        <f t="shared" si="66"/>
        <v>0</v>
      </c>
      <c r="BN83" s="8">
        <f t="shared" si="66"/>
        <v>0</v>
      </c>
      <c r="BO83" s="8">
        <f t="shared" si="66"/>
        <v>0</v>
      </c>
      <c r="BP83" s="8">
        <f t="shared" si="66"/>
        <v>0</v>
      </c>
      <c r="BQ83" s="8">
        <f t="shared" si="66"/>
        <v>0</v>
      </c>
      <c r="BR83" s="8">
        <f t="shared" si="66"/>
        <v>0</v>
      </c>
      <c r="BS83" s="8">
        <f t="shared" si="66"/>
        <v>0</v>
      </c>
      <c r="BT83" s="8">
        <f t="shared" si="66"/>
        <v>0</v>
      </c>
      <c r="BU83" s="8">
        <f t="shared" si="66"/>
        <v>0</v>
      </c>
      <c r="BV83" s="8">
        <f t="shared" si="66"/>
        <v>0</v>
      </c>
      <c r="BW83" s="8">
        <f t="shared" si="66"/>
        <v>0</v>
      </c>
      <c r="BX83" s="8">
        <f t="shared" ref="BX83:BZ83" si="67">BX81*POWER((1+(BX82/100)),BX66)</f>
        <v>0</v>
      </c>
      <c r="BY83" s="8">
        <f t="shared" si="67"/>
        <v>0</v>
      </c>
      <c r="BZ83" s="33">
        <f t="shared" si="67"/>
        <v>0</v>
      </c>
      <c r="CA83" s="33">
        <f t="shared" ref="CA83:CL83" si="68">CA81*POWER((1+(CA82/100)),CA78)</f>
        <v>0</v>
      </c>
      <c r="CB83" s="33">
        <f t="shared" si="68"/>
        <v>0</v>
      </c>
      <c r="CC83" s="33">
        <f t="shared" si="68"/>
        <v>0</v>
      </c>
      <c r="CD83" s="33">
        <f t="shared" si="68"/>
        <v>0</v>
      </c>
      <c r="CE83" s="33">
        <f t="shared" si="68"/>
        <v>0</v>
      </c>
      <c r="CF83" s="33">
        <f t="shared" si="68"/>
        <v>0</v>
      </c>
      <c r="CG83" s="33">
        <f t="shared" si="68"/>
        <v>0</v>
      </c>
      <c r="CH83" s="33">
        <f t="shared" si="68"/>
        <v>0</v>
      </c>
      <c r="CI83" s="33">
        <f t="shared" si="68"/>
        <v>0</v>
      </c>
      <c r="CJ83" s="33">
        <f t="shared" si="68"/>
        <v>0</v>
      </c>
      <c r="CK83" s="33">
        <f t="shared" si="68"/>
        <v>0</v>
      </c>
      <c r="CL83" s="33">
        <f t="shared" si="68"/>
        <v>0</v>
      </c>
    </row>
    <row r="84" spans="1:90" s="44" customFormat="1" ht="21" customHeight="1" x14ac:dyDescent="0.3">
      <c r="A84" s="38"/>
      <c r="B84" s="38" t="s">
        <v>121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  <c r="CE84" s="42">
        <v>77</v>
      </c>
      <c r="CF84" s="42">
        <v>78</v>
      </c>
      <c r="CG84" s="42">
        <v>79</v>
      </c>
      <c r="CH84" s="42">
        <v>80</v>
      </c>
      <c r="CI84" s="42">
        <v>81</v>
      </c>
      <c r="CJ84" s="42">
        <v>82</v>
      </c>
      <c r="CK84" s="42">
        <v>83</v>
      </c>
      <c r="CL84" s="42">
        <v>84</v>
      </c>
    </row>
    <row r="85" spans="1:90" s="25" customFormat="1" ht="35.4" customHeight="1" x14ac:dyDescent="0.3">
      <c r="A85" s="31" t="s">
        <v>131</v>
      </c>
      <c r="B85" s="7" t="s">
        <v>123</v>
      </c>
      <c r="C85" s="4" t="s">
        <v>124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 t="shared" ref="CA85:CL85" si="69">CH58*1000</f>
        <v>150000</v>
      </c>
      <c r="CB85" s="34">
        <f t="shared" si="69"/>
        <v>150000</v>
      </c>
      <c r="CC85" s="34">
        <f t="shared" si="69"/>
        <v>150000</v>
      </c>
      <c r="CD85" s="34">
        <f t="shared" si="69"/>
        <v>0</v>
      </c>
      <c r="CE85" s="34">
        <f t="shared" si="69"/>
        <v>0</v>
      </c>
      <c r="CF85" s="34">
        <f t="shared" si="69"/>
        <v>0</v>
      </c>
      <c r="CG85" s="34">
        <f t="shared" si="69"/>
        <v>0</v>
      </c>
      <c r="CH85" s="34">
        <f t="shared" si="69"/>
        <v>0</v>
      </c>
      <c r="CI85" s="34">
        <f t="shared" si="69"/>
        <v>0</v>
      </c>
      <c r="CJ85" s="34">
        <f t="shared" si="69"/>
        <v>0</v>
      </c>
      <c r="CK85" s="34">
        <f t="shared" si="69"/>
        <v>0</v>
      </c>
      <c r="CL85" s="34">
        <f t="shared" si="69"/>
        <v>0</v>
      </c>
    </row>
    <row r="86" spans="1:90" s="25" customFormat="1" ht="21" customHeight="1" x14ac:dyDescent="0.3">
      <c r="A86" s="4" t="s">
        <v>125</v>
      </c>
      <c r="B86" s="4" t="s">
        <v>96</v>
      </c>
      <c r="C86" s="36">
        <v>1.72045</v>
      </c>
      <c r="D86" s="32"/>
      <c r="E86" s="32"/>
      <c r="F86" s="36">
        <f>C86</f>
        <v>1.72045</v>
      </c>
      <c r="G86" s="36">
        <f>F86</f>
        <v>1.72045</v>
      </c>
      <c r="H86" s="36">
        <f t="shared" ref="H86:BS86" si="70">G86</f>
        <v>1.72045</v>
      </c>
      <c r="I86" s="36">
        <f t="shared" si="70"/>
        <v>1.72045</v>
      </c>
      <c r="J86" s="36">
        <f t="shared" si="70"/>
        <v>1.72045</v>
      </c>
      <c r="K86" s="36">
        <f t="shared" si="70"/>
        <v>1.72045</v>
      </c>
      <c r="L86" s="36">
        <f t="shared" si="70"/>
        <v>1.72045</v>
      </c>
      <c r="M86" s="36">
        <f t="shared" si="70"/>
        <v>1.72045</v>
      </c>
      <c r="N86" s="36">
        <f t="shared" si="70"/>
        <v>1.72045</v>
      </c>
      <c r="O86" s="36">
        <f t="shared" si="70"/>
        <v>1.72045</v>
      </c>
      <c r="P86" s="36">
        <f t="shared" si="70"/>
        <v>1.72045</v>
      </c>
      <c r="Q86" s="36">
        <f t="shared" si="70"/>
        <v>1.72045</v>
      </c>
      <c r="R86" s="36">
        <f t="shared" si="70"/>
        <v>1.72045</v>
      </c>
      <c r="S86" s="36">
        <f t="shared" si="70"/>
        <v>1.72045</v>
      </c>
      <c r="T86" s="36">
        <f t="shared" si="70"/>
        <v>1.72045</v>
      </c>
      <c r="U86" s="36">
        <f t="shared" si="70"/>
        <v>1.72045</v>
      </c>
      <c r="V86" s="36">
        <f t="shared" si="70"/>
        <v>1.72045</v>
      </c>
      <c r="W86" s="36">
        <f t="shared" si="70"/>
        <v>1.72045</v>
      </c>
      <c r="X86" s="36">
        <f t="shared" si="70"/>
        <v>1.72045</v>
      </c>
      <c r="Y86" s="36">
        <f t="shared" si="70"/>
        <v>1.72045</v>
      </c>
      <c r="Z86" s="36">
        <f t="shared" si="70"/>
        <v>1.72045</v>
      </c>
      <c r="AA86" s="36">
        <f t="shared" si="70"/>
        <v>1.72045</v>
      </c>
      <c r="AB86" s="36">
        <f t="shared" si="70"/>
        <v>1.72045</v>
      </c>
      <c r="AC86" s="36">
        <f t="shared" si="70"/>
        <v>1.72045</v>
      </c>
      <c r="AD86" s="36">
        <f t="shared" si="70"/>
        <v>1.72045</v>
      </c>
      <c r="AE86" s="36">
        <f t="shared" si="70"/>
        <v>1.72045</v>
      </c>
      <c r="AF86" s="36">
        <f t="shared" si="70"/>
        <v>1.72045</v>
      </c>
      <c r="AG86" s="36">
        <f t="shared" si="70"/>
        <v>1.72045</v>
      </c>
      <c r="AH86" s="36">
        <f t="shared" si="70"/>
        <v>1.72045</v>
      </c>
      <c r="AI86" s="36">
        <f t="shared" si="70"/>
        <v>1.72045</v>
      </c>
      <c r="AJ86" s="36">
        <f t="shared" si="70"/>
        <v>1.72045</v>
      </c>
      <c r="AK86" s="36">
        <f t="shared" si="70"/>
        <v>1.72045</v>
      </c>
      <c r="AL86" s="36">
        <f t="shared" si="70"/>
        <v>1.72045</v>
      </c>
      <c r="AM86" s="36">
        <f t="shared" si="70"/>
        <v>1.72045</v>
      </c>
      <c r="AN86" s="36">
        <f t="shared" si="70"/>
        <v>1.72045</v>
      </c>
      <c r="AO86" s="36">
        <f t="shared" si="70"/>
        <v>1.72045</v>
      </c>
      <c r="AP86" s="36">
        <f t="shared" si="70"/>
        <v>1.72045</v>
      </c>
      <c r="AQ86" s="36">
        <f t="shared" si="70"/>
        <v>1.72045</v>
      </c>
      <c r="AR86" s="36">
        <f t="shared" si="70"/>
        <v>1.72045</v>
      </c>
      <c r="AS86" s="36">
        <f t="shared" si="70"/>
        <v>1.72045</v>
      </c>
      <c r="AT86" s="36">
        <f t="shared" si="70"/>
        <v>1.72045</v>
      </c>
      <c r="AU86" s="36">
        <f t="shared" si="70"/>
        <v>1.72045</v>
      </c>
      <c r="AV86" s="36">
        <f t="shared" si="70"/>
        <v>1.72045</v>
      </c>
      <c r="AW86" s="36">
        <f t="shared" si="70"/>
        <v>1.72045</v>
      </c>
      <c r="AX86" s="36">
        <f t="shared" si="70"/>
        <v>1.72045</v>
      </c>
      <c r="AY86" s="36">
        <f t="shared" si="70"/>
        <v>1.72045</v>
      </c>
      <c r="AZ86" s="36">
        <f t="shared" si="70"/>
        <v>1.72045</v>
      </c>
      <c r="BA86" s="36">
        <f t="shared" si="70"/>
        <v>1.72045</v>
      </c>
      <c r="BB86" s="36">
        <f t="shared" si="70"/>
        <v>1.72045</v>
      </c>
      <c r="BC86" s="36">
        <f t="shared" si="70"/>
        <v>1.72045</v>
      </c>
      <c r="BD86" s="36">
        <f t="shared" si="70"/>
        <v>1.72045</v>
      </c>
      <c r="BE86" s="36">
        <f t="shared" si="70"/>
        <v>1.72045</v>
      </c>
      <c r="BF86" s="36">
        <f t="shared" si="70"/>
        <v>1.72045</v>
      </c>
      <c r="BG86" s="36">
        <f t="shared" si="70"/>
        <v>1.72045</v>
      </c>
      <c r="BH86" s="36">
        <f t="shared" si="70"/>
        <v>1.72045</v>
      </c>
      <c r="BI86" s="36">
        <f t="shared" si="70"/>
        <v>1.72045</v>
      </c>
      <c r="BJ86" s="36">
        <f t="shared" si="70"/>
        <v>1.72045</v>
      </c>
      <c r="BK86" s="36">
        <f t="shared" si="70"/>
        <v>1.72045</v>
      </c>
      <c r="BL86" s="36">
        <f t="shared" si="70"/>
        <v>1.72045</v>
      </c>
      <c r="BM86" s="36">
        <f t="shared" si="70"/>
        <v>1.72045</v>
      </c>
      <c r="BN86" s="36">
        <f t="shared" si="70"/>
        <v>1.72045</v>
      </c>
      <c r="BO86" s="36">
        <f t="shared" si="70"/>
        <v>1.72045</v>
      </c>
      <c r="BP86" s="36">
        <f t="shared" si="70"/>
        <v>1.72045</v>
      </c>
      <c r="BQ86" s="36">
        <f t="shared" si="70"/>
        <v>1.72045</v>
      </c>
      <c r="BR86" s="36">
        <f t="shared" si="70"/>
        <v>1.72045</v>
      </c>
      <c r="BS86" s="36">
        <f t="shared" si="70"/>
        <v>1.72045</v>
      </c>
      <c r="BT86" s="36">
        <f t="shared" ref="BT86:CL86" si="71">BS86</f>
        <v>1.72045</v>
      </c>
      <c r="BU86" s="36">
        <f t="shared" si="71"/>
        <v>1.72045</v>
      </c>
      <c r="BV86" s="36">
        <f t="shared" si="71"/>
        <v>1.72045</v>
      </c>
      <c r="BW86" s="36">
        <f t="shared" si="71"/>
        <v>1.72045</v>
      </c>
      <c r="BX86" s="36">
        <f t="shared" si="71"/>
        <v>1.72045</v>
      </c>
      <c r="BY86" s="36">
        <f t="shared" si="71"/>
        <v>1.72045</v>
      </c>
      <c r="BZ86" s="37">
        <f t="shared" si="71"/>
        <v>1.72045</v>
      </c>
      <c r="CA86" s="37">
        <f t="shared" si="71"/>
        <v>1.72045</v>
      </c>
      <c r="CB86" s="37">
        <f t="shared" si="71"/>
        <v>1.72045</v>
      </c>
      <c r="CC86" s="37">
        <f t="shared" si="71"/>
        <v>1.72045</v>
      </c>
      <c r="CD86" s="37">
        <f t="shared" si="71"/>
        <v>1.72045</v>
      </c>
      <c r="CE86" s="37">
        <f t="shared" si="71"/>
        <v>1.72045</v>
      </c>
      <c r="CF86" s="37">
        <f t="shared" si="71"/>
        <v>1.72045</v>
      </c>
      <c r="CG86" s="37">
        <f t="shared" si="71"/>
        <v>1.72045</v>
      </c>
      <c r="CH86" s="37">
        <f t="shared" si="71"/>
        <v>1.72045</v>
      </c>
      <c r="CI86" s="37">
        <f t="shared" si="71"/>
        <v>1.72045</v>
      </c>
      <c r="CJ86" s="37">
        <f t="shared" si="71"/>
        <v>1.72045</v>
      </c>
      <c r="CK86" s="37">
        <f t="shared" si="71"/>
        <v>1.72045</v>
      </c>
      <c r="CL86" s="37">
        <f t="shared" si="71"/>
        <v>1.72045</v>
      </c>
    </row>
    <row r="87" spans="1:90" s="25" customFormat="1" ht="21" customHeight="1" x14ac:dyDescent="0.3">
      <c r="A87" s="4" t="s">
        <v>98</v>
      </c>
      <c r="B87" s="7" t="s">
        <v>123</v>
      </c>
      <c r="C87" s="4" t="s">
        <v>126</v>
      </c>
      <c r="D87" s="32">
        <f>SUM(F87:CB87)</f>
        <v>16289559.271182755</v>
      </c>
      <c r="E87" s="32"/>
      <c r="F87" s="8">
        <f t="shared" ref="F87:I87" si="72">F85*POWER((1+(F86/100)),F66)</f>
        <v>141078.17251966827</v>
      </c>
      <c r="G87" s="8">
        <f t="shared" si="72"/>
        <v>211107.04665374677</v>
      </c>
      <c r="H87" s="8">
        <f t="shared" si="72"/>
        <v>214739.03783790118</v>
      </c>
      <c r="I87" s="8">
        <f t="shared" si="72"/>
        <v>218433.51561438339</v>
      </c>
      <c r="J87" s="8">
        <f>J85*POWER((1+(J86/100)),J66)</f>
        <v>222191.55503377106</v>
      </c>
      <c r="K87" s="8">
        <f t="shared" ref="K87:BV87" si="73">K85*POWER((1+(K86/100)),K66)</f>
        <v>226014.24964234963</v>
      </c>
      <c r="L87" s="8">
        <f t="shared" si="73"/>
        <v>229902.71180032144</v>
      </c>
      <c r="M87" s="8">
        <f t="shared" si="73"/>
        <v>233858.07300549012</v>
      </c>
      <c r="N87" s="8">
        <f t="shared" si="73"/>
        <v>237881.48422251313</v>
      </c>
      <c r="O87" s="8">
        <f t="shared" si="73"/>
        <v>308584.96843508421</v>
      </c>
      <c r="P87" s="8">
        <f t="shared" si="73"/>
        <v>102326.68445292907</v>
      </c>
      <c r="Q87" s="8">
        <f t="shared" si="73"/>
        <v>94241.080824394157</v>
      </c>
      <c r="R87" s="8">
        <f t="shared" si="73"/>
        <v>93000.885783036327</v>
      </c>
      <c r="S87" s="8">
        <f t="shared" si="73"/>
        <v>193568.03533063459</v>
      </c>
      <c r="T87" s="8">
        <f t="shared" si="73"/>
        <v>39971.830586849421</v>
      </c>
      <c r="U87" s="8">
        <f t="shared" si="73"/>
        <v>40659.525946180882</v>
      </c>
      <c r="V87" s="8">
        <f t="shared" si="73"/>
        <v>41359.052760321953</v>
      </c>
      <c r="W87" s="8">
        <f t="shared" si="73"/>
        <v>42070.614583536924</v>
      </c>
      <c r="X87" s="8">
        <f t="shared" si="73"/>
        <v>42794.418472139383</v>
      </c>
      <c r="Y87" s="8">
        <f t="shared" si="73"/>
        <v>43530.675044743315</v>
      </c>
      <c r="Z87" s="8">
        <f t="shared" si="73"/>
        <v>44279.598543550601</v>
      </c>
      <c r="AA87" s="8">
        <f t="shared" si="73"/>
        <v>45041.40689669313</v>
      </c>
      <c r="AB87" s="8">
        <f t="shared" si="73"/>
        <v>45816.32178164729</v>
      </c>
      <c r="AC87" s="8">
        <f t="shared" si="73"/>
        <v>46604.568689739652</v>
      </c>
      <c r="AD87" s="8">
        <f t="shared" si="73"/>
        <v>122905.4218304948</v>
      </c>
      <c r="AE87" s="8">
        <f t="shared" si="73"/>
        <v>125019.94816037758</v>
      </c>
      <c r="AF87" s="8">
        <f t="shared" si="73"/>
        <v>143521.39221173886</v>
      </c>
      <c r="AG87" s="8">
        <f t="shared" si="73"/>
        <v>506347.16512795613</v>
      </c>
      <c r="AH87" s="8">
        <f t="shared" si="73"/>
        <v>515058.61493040004</v>
      </c>
      <c r="AI87" s="8">
        <f t="shared" si="73"/>
        <v>523919.94087097025</v>
      </c>
      <c r="AJ87" s="8">
        <f t="shared" si="73"/>
        <v>406507.83865759172</v>
      </c>
      <c r="AK87" s="8">
        <f t="shared" si="73"/>
        <v>150364.21918828232</v>
      </c>
      <c r="AL87" s="8">
        <f t="shared" si="73"/>
        <v>152951.16039730713</v>
      </c>
      <c r="AM87" s="8">
        <f t="shared" si="73"/>
        <v>155582.60863636262</v>
      </c>
      <c r="AN87" s="8">
        <f t="shared" si="73"/>
        <v>158259.32962664694</v>
      </c>
      <c r="AO87" s="8">
        <f t="shared" si="73"/>
        <v>160982.10226320862</v>
      </c>
      <c r="AP87" s="8">
        <f t="shared" si="73"/>
        <v>163751.71884159598</v>
      </c>
      <c r="AQ87" s="8">
        <f t="shared" si="73"/>
        <v>166568.98528840626</v>
      </c>
      <c r="AR87" s="8">
        <f t="shared" si="73"/>
        <v>169434.72139580065</v>
      </c>
      <c r="AS87" s="8">
        <f t="shared" si="73"/>
        <v>172349.76106005476</v>
      </c>
      <c r="AT87" s="8">
        <f t="shared" si="73"/>
        <v>175314.95252421248</v>
      </c>
      <c r="AU87" s="8">
        <f t="shared" si="73"/>
        <v>178331.15862491532</v>
      </c>
      <c r="AV87" s="8">
        <f t="shared" si="73"/>
        <v>181399.25704347767</v>
      </c>
      <c r="AW87" s="8">
        <f t="shared" si="73"/>
        <v>184520.14056128223</v>
      </c>
      <c r="AX87" s="8">
        <f t="shared" si="73"/>
        <v>187694.71731956882</v>
      </c>
      <c r="AY87" s="8">
        <f t="shared" si="73"/>
        <v>190923.91108369335</v>
      </c>
      <c r="AZ87" s="8">
        <f t="shared" si="73"/>
        <v>194208.66151193276</v>
      </c>
      <c r="BA87" s="8">
        <f t="shared" si="73"/>
        <v>197549.92442891485</v>
      </c>
      <c r="BB87" s="8">
        <f t="shared" si="73"/>
        <v>200948.67210375212</v>
      </c>
      <c r="BC87" s="8">
        <f t="shared" si="73"/>
        <v>204405.89353296117</v>
      </c>
      <c r="BD87" s="8">
        <f t="shared" si="73"/>
        <v>207922.59472824901</v>
      </c>
      <c r="BE87" s="8">
        <f t="shared" si="73"/>
        <v>211499.7990092512</v>
      </c>
      <c r="BF87" s="8">
        <f t="shared" si="73"/>
        <v>215138.54730130587</v>
      </c>
      <c r="BG87" s="8">
        <f t="shared" si="73"/>
        <v>218839.89843835123</v>
      </c>
      <c r="BH87" s="8">
        <f t="shared" si="73"/>
        <v>222604.92947103389</v>
      </c>
      <c r="BI87" s="8">
        <f t="shared" si="73"/>
        <v>226434.73598011833</v>
      </c>
      <c r="BJ87" s="8">
        <f t="shared" si="73"/>
        <v>230330.43239528828</v>
      </c>
      <c r="BK87" s="8">
        <f t="shared" si="73"/>
        <v>234293.15231943308</v>
      </c>
      <c r="BL87" s="8">
        <f t="shared" si="73"/>
        <v>238324.04885851275</v>
      </c>
      <c r="BM87" s="8">
        <f t="shared" si="73"/>
        <v>242424.29495709907</v>
      </c>
      <c r="BN87" s="8">
        <f t="shared" si="73"/>
        <v>246595.0837396885</v>
      </c>
      <c r="BO87" s="8">
        <f t="shared" si="73"/>
        <v>250837.62885788802</v>
      </c>
      <c r="BP87" s="8">
        <f t="shared" si="73"/>
        <v>255153.16484357358</v>
      </c>
      <c r="BQ87" s="8">
        <f t="shared" si="73"/>
        <v>259542.94746812488</v>
      </c>
      <c r="BR87" s="8">
        <f t="shared" si="73"/>
        <v>264008.25410784024</v>
      </c>
      <c r="BS87" s="8">
        <f t="shared" si="73"/>
        <v>268550.38411563862</v>
      </c>
      <c r="BT87" s="8">
        <f t="shared" si="73"/>
        <v>273170.6591991561</v>
      </c>
      <c r="BU87" s="8">
        <f t="shared" si="73"/>
        <v>277870.42380534805</v>
      </c>
      <c r="BV87" s="8">
        <f t="shared" si="73"/>
        <v>282651.0455117072</v>
      </c>
      <c r="BW87" s="8">
        <f t="shared" ref="BW87:BZ87" si="74">BW85*POWER((1+(BW86/100)),BW66)</f>
        <v>287513.91542421345</v>
      </c>
      <c r="BX87" s="8">
        <f t="shared" si="74"/>
        <v>292460.44858212932</v>
      </c>
      <c r="BY87" s="8">
        <f t="shared" si="74"/>
        <v>587155.42967715918</v>
      </c>
      <c r="BZ87" s="33">
        <f t="shared" si="74"/>
        <v>597257.14526704</v>
      </c>
      <c r="CA87" s="33">
        <f t="shared" ref="CA87:CL87" si="75">CA85*POWER((1+(CA86/100)),CA84)</f>
        <v>521068.92258126359</v>
      </c>
      <c r="CB87" s="33">
        <f t="shared" si="75"/>
        <v>530033.65285981307</v>
      </c>
      <c r="CC87" s="33">
        <f t="shared" si="75"/>
        <v>539152.61684043973</v>
      </c>
      <c r="CD87" s="33">
        <f t="shared" si="75"/>
        <v>0</v>
      </c>
      <c r="CE87" s="33">
        <f t="shared" si="75"/>
        <v>0</v>
      </c>
      <c r="CF87" s="33">
        <f t="shared" si="75"/>
        <v>0</v>
      </c>
      <c r="CG87" s="33">
        <f t="shared" si="75"/>
        <v>0</v>
      </c>
      <c r="CH87" s="33">
        <f t="shared" si="75"/>
        <v>0</v>
      </c>
      <c r="CI87" s="33">
        <f t="shared" si="75"/>
        <v>0</v>
      </c>
      <c r="CJ87" s="33">
        <f t="shared" si="75"/>
        <v>0</v>
      </c>
      <c r="CK87" s="33">
        <f t="shared" si="75"/>
        <v>0</v>
      </c>
      <c r="CL87" s="33">
        <f t="shared" si="75"/>
        <v>0</v>
      </c>
    </row>
    <row r="88" spans="1:90" s="25" customFormat="1" ht="29.4" customHeight="1" x14ac:dyDescent="0.3">
      <c r="A88" s="4" t="s">
        <v>127</v>
      </c>
      <c r="B88" s="4" t="s">
        <v>96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BS88" si="76">G88</f>
        <v>1.97</v>
      </c>
      <c r="I88" s="36">
        <f t="shared" si="76"/>
        <v>1.97</v>
      </c>
      <c r="J88" s="36">
        <f t="shared" si="76"/>
        <v>1.97</v>
      </c>
      <c r="K88" s="36">
        <f t="shared" si="76"/>
        <v>1.97</v>
      </c>
      <c r="L88" s="36">
        <f t="shared" si="76"/>
        <v>1.97</v>
      </c>
      <c r="M88" s="36">
        <f t="shared" si="76"/>
        <v>1.97</v>
      </c>
      <c r="N88" s="36">
        <f t="shared" si="76"/>
        <v>1.97</v>
      </c>
      <c r="O88" s="36">
        <f t="shared" si="76"/>
        <v>1.97</v>
      </c>
      <c r="P88" s="36">
        <f t="shared" si="76"/>
        <v>1.97</v>
      </c>
      <c r="Q88" s="36">
        <f t="shared" si="76"/>
        <v>1.97</v>
      </c>
      <c r="R88" s="36">
        <f t="shared" si="76"/>
        <v>1.97</v>
      </c>
      <c r="S88" s="36">
        <f t="shared" si="76"/>
        <v>1.97</v>
      </c>
      <c r="T88" s="36">
        <f t="shared" si="76"/>
        <v>1.97</v>
      </c>
      <c r="U88" s="36">
        <f t="shared" si="76"/>
        <v>1.97</v>
      </c>
      <c r="V88" s="36">
        <f t="shared" si="76"/>
        <v>1.97</v>
      </c>
      <c r="W88" s="36">
        <f t="shared" si="76"/>
        <v>1.97</v>
      </c>
      <c r="X88" s="36">
        <f t="shared" si="76"/>
        <v>1.97</v>
      </c>
      <c r="Y88" s="36">
        <f t="shared" si="76"/>
        <v>1.97</v>
      </c>
      <c r="Z88" s="36">
        <f t="shared" si="76"/>
        <v>1.97</v>
      </c>
      <c r="AA88" s="36">
        <f t="shared" si="76"/>
        <v>1.97</v>
      </c>
      <c r="AB88" s="36">
        <f t="shared" si="76"/>
        <v>1.97</v>
      </c>
      <c r="AC88" s="36">
        <f t="shared" si="76"/>
        <v>1.97</v>
      </c>
      <c r="AD88" s="36">
        <f t="shared" si="76"/>
        <v>1.97</v>
      </c>
      <c r="AE88" s="36">
        <f t="shared" si="76"/>
        <v>1.97</v>
      </c>
      <c r="AF88" s="36">
        <f t="shared" si="76"/>
        <v>1.97</v>
      </c>
      <c r="AG88" s="36">
        <f t="shared" si="76"/>
        <v>1.97</v>
      </c>
      <c r="AH88" s="36">
        <f t="shared" si="76"/>
        <v>1.97</v>
      </c>
      <c r="AI88" s="36">
        <f t="shared" si="76"/>
        <v>1.97</v>
      </c>
      <c r="AJ88" s="36">
        <f t="shared" si="76"/>
        <v>1.97</v>
      </c>
      <c r="AK88" s="36">
        <f t="shared" si="76"/>
        <v>1.97</v>
      </c>
      <c r="AL88" s="36">
        <f t="shared" si="76"/>
        <v>1.97</v>
      </c>
      <c r="AM88" s="36">
        <f t="shared" si="76"/>
        <v>1.97</v>
      </c>
      <c r="AN88" s="36">
        <f t="shared" si="76"/>
        <v>1.97</v>
      </c>
      <c r="AO88" s="36">
        <f t="shared" si="76"/>
        <v>1.97</v>
      </c>
      <c r="AP88" s="36">
        <f t="shared" si="76"/>
        <v>1.97</v>
      </c>
      <c r="AQ88" s="36">
        <f t="shared" si="76"/>
        <v>1.97</v>
      </c>
      <c r="AR88" s="36">
        <f t="shared" si="76"/>
        <v>1.97</v>
      </c>
      <c r="AS88" s="36">
        <f t="shared" si="76"/>
        <v>1.97</v>
      </c>
      <c r="AT88" s="36">
        <f t="shared" si="76"/>
        <v>1.97</v>
      </c>
      <c r="AU88" s="36">
        <f t="shared" si="76"/>
        <v>1.97</v>
      </c>
      <c r="AV88" s="36">
        <f t="shared" si="76"/>
        <v>1.97</v>
      </c>
      <c r="AW88" s="36">
        <f t="shared" si="76"/>
        <v>1.97</v>
      </c>
      <c r="AX88" s="36">
        <f t="shared" si="76"/>
        <v>1.97</v>
      </c>
      <c r="AY88" s="36">
        <f t="shared" si="76"/>
        <v>1.97</v>
      </c>
      <c r="AZ88" s="36">
        <f t="shared" si="76"/>
        <v>1.97</v>
      </c>
      <c r="BA88" s="36">
        <f t="shared" si="76"/>
        <v>1.97</v>
      </c>
      <c r="BB88" s="36">
        <f t="shared" si="76"/>
        <v>1.97</v>
      </c>
      <c r="BC88" s="36">
        <f t="shared" si="76"/>
        <v>1.97</v>
      </c>
      <c r="BD88" s="36">
        <f t="shared" si="76"/>
        <v>1.97</v>
      </c>
      <c r="BE88" s="36">
        <f t="shared" si="76"/>
        <v>1.97</v>
      </c>
      <c r="BF88" s="36">
        <f t="shared" si="76"/>
        <v>1.97</v>
      </c>
      <c r="BG88" s="36">
        <f t="shared" si="76"/>
        <v>1.97</v>
      </c>
      <c r="BH88" s="36">
        <f t="shared" si="76"/>
        <v>1.97</v>
      </c>
      <c r="BI88" s="36">
        <f t="shared" si="76"/>
        <v>1.97</v>
      </c>
      <c r="BJ88" s="36">
        <f t="shared" si="76"/>
        <v>1.97</v>
      </c>
      <c r="BK88" s="36">
        <f t="shared" si="76"/>
        <v>1.97</v>
      </c>
      <c r="BL88" s="36">
        <f t="shared" si="76"/>
        <v>1.97</v>
      </c>
      <c r="BM88" s="36">
        <f t="shared" si="76"/>
        <v>1.97</v>
      </c>
      <c r="BN88" s="36">
        <f t="shared" si="76"/>
        <v>1.97</v>
      </c>
      <c r="BO88" s="36">
        <f t="shared" si="76"/>
        <v>1.97</v>
      </c>
      <c r="BP88" s="36">
        <f t="shared" si="76"/>
        <v>1.97</v>
      </c>
      <c r="BQ88" s="36">
        <f t="shared" si="76"/>
        <v>1.97</v>
      </c>
      <c r="BR88" s="36">
        <f t="shared" si="76"/>
        <v>1.97</v>
      </c>
      <c r="BS88" s="36">
        <f t="shared" si="76"/>
        <v>1.97</v>
      </c>
      <c r="BT88" s="36">
        <f t="shared" ref="BT88:CL88" si="77">BS88</f>
        <v>1.97</v>
      </c>
      <c r="BU88" s="36">
        <f t="shared" si="77"/>
        <v>1.97</v>
      </c>
      <c r="BV88" s="36">
        <f t="shared" si="77"/>
        <v>1.97</v>
      </c>
      <c r="BW88" s="36">
        <f t="shared" si="77"/>
        <v>1.97</v>
      </c>
      <c r="BX88" s="36">
        <f t="shared" si="77"/>
        <v>1.97</v>
      </c>
      <c r="BY88" s="36">
        <f t="shared" si="77"/>
        <v>1.97</v>
      </c>
      <c r="BZ88" s="37">
        <f t="shared" si="77"/>
        <v>1.97</v>
      </c>
      <c r="CA88" s="37">
        <f t="shared" si="77"/>
        <v>1.97</v>
      </c>
      <c r="CB88" s="37">
        <f t="shared" si="77"/>
        <v>1.97</v>
      </c>
      <c r="CC88" s="37">
        <f t="shared" si="77"/>
        <v>1.97</v>
      </c>
      <c r="CD88" s="37">
        <f t="shared" si="77"/>
        <v>1.97</v>
      </c>
      <c r="CE88" s="37">
        <f t="shared" si="77"/>
        <v>1.97</v>
      </c>
      <c r="CF88" s="37">
        <f t="shared" si="77"/>
        <v>1.97</v>
      </c>
      <c r="CG88" s="37">
        <f t="shared" si="77"/>
        <v>1.97</v>
      </c>
      <c r="CH88" s="37">
        <f t="shared" si="77"/>
        <v>1.97</v>
      </c>
      <c r="CI88" s="37">
        <f t="shared" si="77"/>
        <v>1.97</v>
      </c>
      <c r="CJ88" s="37">
        <f t="shared" si="77"/>
        <v>1.97</v>
      </c>
      <c r="CK88" s="37">
        <f t="shared" si="77"/>
        <v>1.97</v>
      </c>
      <c r="CL88" s="37">
        <f t="shared" si="77"/>
        <v>1.97</v>
      </c>
    </row>
    <row r="89" spans="1:90" s="25" customFormat="1" ht="27.75" customHeight="1" x14ac:dyDescent="0.3">
      <c r="A89" s="4" t="s">
        <v>98</v>
      </c>
      <c r="B89" s="7" t="s">
        <v>123</v>
      </c>
      <c r="C89" s="4" t="s">
        <v>128</v>
      </c>
      <c r="D89" s="32">
        <f>SUM(F89:CB89)</f>
        <v>48560936.484869994</v>
      </c>
      <c r="E89" s="32"/>
      <c r="F89" s="8">
        <f t="shared" ref="F89:I89" si="78">F87*POWER((1+(F88/100)),F66)</f>
        <v>168155.70224582049</v>
      </c>
      <c r="G89" s="8">
        <f t="shared" si="78"/>
        <v>256582.43546877356</v>
      </c>
      <c r="H89" s="8">
        <f t="shared" si="78"/>
        <v>266138.44509699807</v>
      </c>
      <c r="I89" s="8">
        <f t="shared" si="78"/>
        <v>276050.3532879902</v>
      </c>
      <c r="J89" s="8">
        <f>J87*POWER((1+(J88/100)),J66)</f>
        <v>286331.41492447874</v>
      </c>
      <c r="K89" s="8">
        <f t="shared" ref="K89:BV89" si="79">K87*POWER((1+(K88/100)),K66)</f>
        <v>296995.37854647217</v>
      </c>
      <c r="L89" s="8">
        <f t="shared" si="79"/>
        <v>308056.50473674748</v>
      </c>
      <c r="M89" s="8">
        <f t="shared" si="79"/>
        <v>319529.58519107901</v>
      </c>
      <c r="N89" s="8">
        <f t="shared" si="79"/>
        <v>331429.96249870717</v>
      </c>
      <c r="O89" s="8">
        <f t="shared" si="79"/>
        <v>438407.84269498015</v>
      </c>
      <c r="P89" s="8">
        <f t="shared" si="79"/>
        <v>148239.81669116893</v>
      </c>
      <c r="Q89" s="8">
        <f t="shared" si="79"/>
        <v>139215.83748273115</v>
      </c>
      <c r="R89" s="8">
        <f t="shared" si="79"/>
        <v>140090.24356034331</v>
      </c>
      <c r="S89" s="8">
        <f t="shared" si="79"/>
        <v>297321.87761962408</v>
      </c>
      <c r="T89" s="8">
        <f t="shared" si="79"/>
        <v>62606.537002861151</v>
      </c>
      <c r="U89" s="8">
        <f t="shared" si="79"/>
        <v>64938.219096750821</v>
      </c>
      <c r="V89" s="8">
        <f t="shared" si="79"/>
        <v>67356.741026338728</v>
      </c>
      <c r="W89" s="8">
        <f t="shared" si="79"/>
        <v>69865.337004849716</v>
      </c>
      <c r="X89" s="8">
        <f t="shared" si="79"/>
        <v>72467.361698698049</v>
      </c>
      <c r="Y89" s="8">
        <f t="shared" si="79"/>
        <v>75166.294713577285</v>
      </c>
      <c r="Z89" s="8">
        <f t="shared" si="79"/>
        <v>77965.745247627259</v>
      </c>
      <c r="AA89" s="8">
        <f t="shared" si="79"/>
        <v>80869.456917901378</v>
      </c>
      <c r="AB89" s="8">
        <f t="shared" si="79"/>
        <v>83881.312766587478</v>
      </c>
      <c r="AC89" s="8">
        <f t="shared" si="79"/>
        <v>87005.340453678247</v>
      </c>
      <c r="AD89" s="8">
        <f t="shared" si="79"/>
        <v>233970.37907453201</v>
      </c>
      <c r="AE89" s="8">
        <f t="shared" si="79"/>
        <v>242684.23819380786</v>
      </c>
      <c r="AF89" s="8">
        <f t="shared" si="79"/>
        <v>284086.9696139032</v>
      </c>
      <c r="AG89" s="8">
        <f t="shared" si="79"/>
        <v>1022010.7824912542</v>
      </c>
      <c r="AH89" s="8">
        <f t="shared" si="79"/>
        <v>1060073.9681484979</v>
      </c>
      <c r="AI89" s="8">
        <f t="shared" si="79"/>
        <v>1099554.7573449591</v>
      </c>
      <c r="AJ89" s="8">
        <f t="shared" si="79"/>
        <v>869947.96648851444</v>
      </c>
      <c r="AK89" s="8">
        <f t="shared" si="79"/>
        <v>328126.47691186995</v>
      </c>
      <c r="AL89" s="8">
        <f t="shared" si="79"/>
        <v>340347.03194291308</v>
      </c>
      <c r="AM89" s="8">
        <f t="shared" si="79"/>
        <v>353022.72234331828</v>
      </c>
      <c r="AN89" s="8">
        <f t="shared" si="79"/>
        <v>366170.4989147404</v>
      </c>
      <c r="AO89" s="8">
        <f t="shared" si="79"/>
        <v>379807.94376480661</v>
      </c>
      <c r="AP89" s="8">
        <f t="shared" si="79"/>
        <v>393953.29381911439</v>
      </c>
      <c r="AQ89" s="8">
        <f t="shared" si="79"/>
        <v>408625.46520889911</v>
      </c>
      <c r="AR89" s="8">
        <f t="shared" si="79"/>
        <v>423844.07856697979</v>
      </c>
      <c r="AS89" s="8">
        <f t="shared" si="79"/>
        <v>439629.48526581435</v>
      </c>
      <c r="AT89" s="8">
        <f t="shared" si="79"/>
        <v>456002.79463274794</v>
      </c>
      <c r="AU89" s="8">
        <f t="shared" si="79"/>
        <v>472985.90217885334</v>
      </c>
      <c r="AV89" s="8">
        <f t="shared" si="79"/>
        <v>490601.51887910737</v>
      </c>
      <c r="AW89" s="8">
        <f t="shared" si="79"/>
        <v>508873.20154306322</v>
      </c>
      <c r="AX89" s="8">
        <f t="shared" si="79"/>
        <v>527825.38431662938</v>
      </c>
      <c r="AY89" s="8">
        <f t="shared" si="79"/>
        <v>547483.41135708464</v>
      </c>
      <c r="AZ89" s="8">
        <f t="shared" si="79"/>
        <v>567873.57072502084</v>
      </c>
      <c r="BA89" s="8">
        <f t="shared" si="79"/>
        <v>589023.1295385391</v>
      </c>
      <c r="BB89" s="8">
        <f t="shared" si="79"/>
        <v>610960.3704367074</v>
      </c>
      <c r="BC89" s="8">
        <f t="shared" si="79"/>
        <v>633714.62940104457</v>
      </c>
      <c r="BD89" s="8">
        <f t="shared" si="79"/>
        <v>657316.33498560369</v>
      </c>
      <c r="BE89" s="8">
        <f t="shared" si="79"/>
        <v>681797.04900811973</v>
      </c>
      <c r="BF89" s="8">
        <f t="shared" si="79"/>
        <v>707189.50875663408</v>
      </c>
      <c r="BG89" s="8">
        <f t="shared" si="79"/>
        <v>733527.67076804058</v>
      </c>
      <c r="BH89" s="8">
        <f t="shared" si="79"/>
        <v>760846.75623709091</v>
      </c>
      <c r="BI89" s="8">
        <f t="shared" si="79"/>
        <v>789183.29811659118</v>
      </c>
      <c r="BJ89" s="8">
        <f t="shared" si="79"/>
        <v>818575.18997176818</v>
      </c>
      <c r="BK89" s="8">
        <f t="shared" si="79"/>
        <v>849061.73665414215</v>
      </c>
      <c r="BL89" s="8">
        <f t="shared" si="79"/>
        <v>880683.70686266571</v>
      </c>
      <c r="BM89" s="8">
        <f t="shared" si="79"/>
        <v>913483.38766242319</v>
      </c>
      <c r="BN89" s="8">
        <f t="shared" si="79"/>
        <v>947504.64103378903</v>
      </c>
      <c r="BO89" s="8">
        <f t="shared" si="79"/>
        <v>982792.96252767486</v>
      </c>
      <c r="BP89" s="8">
        <f t="shared" si="79"/>
        <v>1019395.5421052965</v>
      </c>
      <c r="BQ89" s="8">
        <f t="shared" si="79"/>
        <v>1057361.3272438236</v>
      </c>
      <c r="BR89" s="8">
        <f t="shared" si="79"/>
        <v>1096741.0883922982</v>
      </c>
      <c r="BS89" s="8">
        <f t="shared" si="79"/>
        <v>1137587.4868653603</v>
      </c>
      <c r="BT89" s="8">
        <f t="shared" si="79"/>
        <v>1179955.1452655632</v>
      </c>
      <c r="BU89" s="8">
        <f t="shared" si="79"/>
        <v>1223900.720528462</v>
      </c>
      <c r="BV89" s="8">
        <f t="shared" si="79"/>
        <v>1269482.9796881475</v>
      </c>
      <c r="BW89" s="8">
        <f t="shared" ref="BW89:BZ89" si="80">BW87*POWER((1+(BW88/100)),BW66)</f>
        <v>1316762.878464553</v>
      </c>
      <c r="BX89" s="8">
        <f t="shared" si="80"/>
        <v>1365803.6427776159</v>
      </c>
      <c r="BY89" s="8">
        <f t="shared" si="80"/>
        <v>2796060.8946657525</v>
      </c>
      <c r="BZ89" s="33">
        <f t="shared" si="80"/>
        <v>2900195.7890972923</v>
      </c>
      <c r="CA89" s="33">
        <f t="shared" ref="CA89:CL89" si="81">CA87*POWER((1+(CA88/100)),CA84)</f>
        <v>2164620.569195325</v>
      </c>
      <c r="CB89" s="33">
        <f t="shared" si="81"/>
        <v>2245238.4609184745</v>
      </c>
      <c r="CC89" s="33">
        <f t="shared" si="81"/>
        <v>2328858.8393399273</v>
      </c>
      <c r="CD89" s="33">
        <f t="shared" si="81"/>
        <v>0</v>
      </c>
      <c r="CE89" s="33">
        <f t="shared" si="81"/>
        <v>0</v>
      </c>
      <c r="CF89" s="33">
        <f t="shared" si="81"/>
        <v>0</v>
      </c>
      <c r="CG89" s="33">
        <f t="shared" si="81"/>
        <v>0</v>
      </c>
      <c r="CH89" s="33">
        <f t="shared" si="81"/>
        <v>0</v>
      </c>
      <c r="CI89" s="33">
        <f t="shared" si="81"/>
        <v>0</v>
      </c>
      <c r="CJ89" s="33">
        <f t="shared" si="81"/>
        <v>0</v>
      </c>
      <c r="CK89" s="33">
        <f t="shared" si="81"/>
        <v>0</v>
      </c>
      <c r="CL89" s="33">
        <f t="shared" si="81"/>
        <v>0</v>
      </c>
    </row>
    <row r="90" spans="1:90" s="44" customFormat="1" ht="21" customHeight="1" x14ac:dyDescent="0.3">
      <c r="A90" s="38"/>
      <c r="B90" s="38" t="s">
        <v>121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73</v>
      </c>
      <c r="CB90" s="42">
        <v>74</v>
      </c>
      <c r="CC90" s="42">
        <v>75</v>
      </c>
      <c r="CD90" s="42">
        <v>76</v>
      </c>
      <c r="CE90" s="42">
        <v>77</v>
      </c>
      <c r="CF90" s="42">
        <v>78</v>
      </c>
      <c r="CG90" s="42">
        <v>79</v>
      </c>
      <c r="CH90" s="42">
        <v>80</v>
      </c>
      <c r="CI90" s="42">
        <v>81</v>
      </c>
      <c r="CJ90" s="42">
        <v>82</v>
      </c>
      <c r="CK90" s="42">
        <v>83</v>
      </c>
      <c r="CL90" s="42">
        <v>84</v>
      </c>
    </row>
    <row r="91" spans="1:90" s="50" customFormat="1" ht="36.75" customHeight="1" x14ac:dyDescent="0.3">
      <c r="A91" s="45" t="s">
        <v>132</v>
      </c>
      <c r="B91" s="45" t="s">
        <v>123</v>
      </c>
      <c r="C91" s="45" t="s">
        <v>128</v>
      </c>
      <c r="D91" s="46">
        <f>SUM(F91:CL91)</f>
        <v>136716841.73212165</v>
      </c>
      <c r="E91" s="47">
        <v>0</v>
      </c>
      <c r="F91" s="47">
        <f>F71+F77+F83+F89</f>
        <v>389120.63329611352</v>
      </c>
      <c r="G91" s="47">
        <f t="shared" ref="G91:BR91" si="82">G71+G77+G83+G89</f>
        <v>465596.21717086434</v>
      </c>
      <c r="H91" s="47">
        <f t="shared" si="82"/>
        <v>481441.45686086168</v>
      </c>
      <c r="I91" s="47">
        <f t="shared" si="82"/>
        <v>499371.98740861146</v>
      </c>
      <c r="J91" s="47">
        <f t="shared" si="82"/>
        <v>672396.2440361355</v>
      </c>
      <c r="K91" s="47">
        <f t="shared" si="82"/>
        <v>700775.61230066465</v>
      </c>
      <c r="L91" s="47">
        <f t="shared" si="82"/>
        <v>702645.73552314308</v>
      </c>
      <c r="M91" s="47">
        <f t="shared" si="82"/>
        <v>714453.79160701938</v>
      </c>
      <c r="N91" s="47">
        <f t="shared" si="82"/>
        <v>741062.50041845744</v>
      </c>
      <c r="O91" s="47">
        <f t="shared" si="82"/>
        <v>822738.94708397146</v>
      </c>
      <c r="P91" s="47">
        <f t="shared" si="82"/>
        <v>532862.04378176935</v>
      </c>
      <c r="Q91" s="47">
        <f t="shared" si="82"/>
        <v>525695.62512135785</v>
      </c>
      <c r="R91" s="47">
        <f t="shared" si="82"/>
        <v>545274.33262718248</v>
      </c>
      <c r="S91" s="47">
        <f t="shared" si="82"/>
        <v>713125.40571924858</v>
      </c>
      <c r="T91" s="47">
        <f t="shared" si="82"/>
        <v>496214.77476341807</v>
      </c>
      <c r="U91" s="47">
        <f t="shared" si="82"/>
        <v>514695.51432239538</v>
      </c>
      <c r="V91" s="47">
        <f t="shared" si="82"/>
        <v>481475.96363271755</v>
      </c>
      <c r="W91" s="47">
        <f t="shared" si="82"/>
        <v>499407.7793309628</v>
      </c>
      <c r="X91" s="47">
        <f t="shared" si="82"/>
        <v>464327.91014350974</v>
      </c>
      <c r="Y91" s="47">
        <f t="shared" si="82"/>
        <v>481621.07353514328</v>
      </c>
      <c r="Z91" s="47">
        <f t="shared" si="82"/>
        <v>499558.29362368572</v>
      </c>
      <c r="AA91" s="47">
        <f t="shared" si="82"/>
        <v>518163.55728877557</v>
      </c>
      <c r="AB91" s="47">
        <f t="shared" si="82"/>
        <v>537461.74476369016</v>
      </c>
      <c r="AC91" s="47">
        <f t="shared" si="82"/>
        <v>689597.88359582017</v>
      </c>
      <c r="AD91" s="47">
        <f t="shared" si="82"/>
        <v>1049524.271848615</v>
      </c>
      <c r="AE91" s="47">
        <f t="shared" si="82"/>
        <v>1265424.9562962838</v>
      </c>
      <c r="AF91" s="47">
        <f t="shared" si="82"/>
        <v>1499547.675050603</v>
      </c>
      <c r="AG91" s="47">
        <f t="shared" si="82"/>
        <v>2282739.4119877648</v>
      </c>
      <c r="AH91" s="47">
        <f t="shared" si="82"/>
        <v>2170443.4165376183</v>
      </c>
      <c r="AI91" s="47">
        <f t="shared" si="82"/>
        <v>2046616.5191457267</v>
      </c>
      <c r="AJ91" s="47">
        <f t="shared" si="82"/>
        <v>1685784.336975351</v>
      </c>
      <c r="AK91" s="47">
        <f t="shared" si="82"/>
        <v>1256379.0102809756</v>
      </c>
      <c r="AL91" s="47">
        <f t="shared" si="82"/>
        <v>1370344.6286122552</v>
      </c>
      <c r="AM91" s="47">
        <f t="shared" si="82"/>
        <v>1426025.9968341934</v>
      </c>
      <c r="AN91" s="47">
        <f t="shared" si="82"/>
        <v>1474318.0614198758</v>
      </c>
      <c r="AO91" s="47">
        <f t="shared" si="82"/>
        <v>1729125.6387187247</v>
      </c>
      <c r="AP91" s="47">
        <f t="shared" si="82"/>
        <v>1793524.2060712313</v>
      </c>
      <c r="AQ91" s="47">
        <f t="shared" si="82"/>
        <v>1860321.1968720932</v>
      </c>
      <c r="AR91" s="47">
        <f t="shared" si="82"/>
        <v>1929605.9366338819</v>
      </c>
      <c r="AS91" s="47">
        <f t="shared" si="82"/>
        <v>2001471.0776575231</v>
      </c>
      <c r="AT91" s="47">
        <f t="shared" si="82"/>
        <v>1506009.2296423649</v>
      </c>
      <c r="AU91" s="47">
        <f t="shared" si="82"/>
        <v>1555874.6782199123</v>
      </c>
      <c r="AV91" s="47">
        <f t="shared" si="82"/>
        <v>1562178.5206413681</v>
      </c>
      <c r="AW91" s="47">
        <f t="shared" si="82"/>
        <v>1613663.7048931343</v>
      </c>
      <c r="AX91" s="47">
        <f t="shared" si="82"/>
        <v>1673762.0739514166</v>
      </c>
      <c r="AY91" s="47">
        <f t="shared" si="82"/>
        <v>1721691.2541360948</v>
      </c>
      <c r="AZ91" s="47">
        <f t="shared" si="82"/>
        <v>1785812.9395168419</v>
      </c>
      <c r="BA91" s="47">
        <f t="shared" si="82"/>
        <v>1852322.7363119849</v>
      </c>
      <c r="BB91" s="47">
        <f t="shared" si="82"/>
        <v>1921309.5859785927</v>
      </c>
      <c r="BC91" s="47">
        <f t="shared" si="82"/>
        <v>1992865.7424585479</v>
      </c>
      <c r="BD91" s="47">
        <f t="shared" si="82"/>
        <v>2067086.8955468331</v>
      </c>
      <c r="BE91" s="47">
        <f t="shared" si="82"/>
        <v>2144072.2988544819</v>
      </c>
      <c r="BF91" s="47">
        <f t="shared" si="82"/>
        <v>2223924.9025373096</v>
      </c>
      <c r="BG91" s="47">
        <f t="shared" si="82"/>
        <v>2306751.4909679173</v>
      </c>
      <c r="BH91" s="47">
        <f t="shared" si="82"/>
        <v>2392662.8255350622</v>
      </c>
      <c r="BI91" s="47">
        <f t="shared" si="82"/>
        <v>2481773.7927613854</v>
      </c>
      <c r="BJ91" s="47">
        <f t="shared" si="82"/>
        <v>2574203.5579375341</v>
      </c>
      <c r="BK91" s="47">
        <f t="shared" si="82"/>
        <v>2524841.4800504753</v>
      </c>
      <c r="BL91" s="47">
        <f t="shared" si="82"/>
        <v>2792694.3862355584</v>
      </c>
      <c r="BM91" s="47">
        <f t="shared" si="82"/>
        <v>2884684.3820918631</v>
      </c>
      <c r="BN91" s="47">
        <f t="shared" si="82"/>
        <v>3066922.917030422</v>
      </c>
      <c r="BO91" s="47">
        <f t="shared" si="82"/>
        <v>3116488.2101206537</v>
      </c>
      <c r="BP91" s="47">
        <f t="shared" si="82"/>
        <v>3259383.1148893032</v>
      </c>
      <c r="BQ91" s="47">
        <f t="shared" si="82"/>
        <v>3352948.4192863349</v>
      </c>
      <c r="BR91" s="47">
        <f t="shared" si="82"/>
        <v>3405669.6955339783</v>
      </c>
      <c r="BS91" s="47">
        <f t="shared" ref="BS91:CL91" si="83">BS71+BS77+BS83+BS89</f>
        <v>3592381.5374695593</v>
      </c>
      <c r="BT91" s="47">
        <f t="shared" si="83"/>
        <v>2965413.5887595075</v>
      </c>
      <c r="BU91" s="47">
        <f t="shared" si="83"/>
        <v>3156375.5424155076</v>
      </c>
      <c r="BV91" s="47">
        <f t="shared" si="83"/>
        <v>3190411.1726373183</v>
      </c>
      <c r="BW91" s="47">
        <f t="shared" si="83"/>
        <v>3274581.3688131645</v>
      </c>
      <c r="BX91" s="47">
        <f t="shared" si="83"/>
        <v>3396538.0063811764</v>
      </c>
      <c r="BY91" s="47">
        <f t="shared" si="83"/>
        <v>4231372.153927505</v>
      </c>
      <c r="BZ91" s="48">
        <f t="shared" si="83"/>
        <v>4388962.9608339025</v>
      </c>
      <c r="CA91" s="47">
        <f t="shared" si="83"/>
        <v>3320783.8456406184</v>
      </c>
      <c r="CB91" s="47">
        <f t="shared" si="83"/>
        <v>3407376.9916651603</v>
      </c>
      <c r="CC91" s="48">
        <f t="shared" si="83"/>
        <v>3482764.3595506093</v>
      </c>
      <c r="CD91" s="47">
        <f t="shared" si="83"/>
        <v>0</v>
      </c>
      <c r="CE91" s="47">
        <f t="shared" si="83"/>
        <v>0</v>
      </c>
      <c r="CF91" s="48">
        <f t="shared" si="83"/>
        <v>0</v>
      </c>
      <c r="CG91" s="47">
        <f t="shared" si="83"/>
        <v>0</v>
      </c>
      <c r="CH91" s="47">
        <f t="shared" si="83"/>
        <v>0</v>
      </c>
      <c r="CI91" s="48">
        <f t="shared" si="83"/>
        <v>0</v>
      </c>
      <c r="CJ91" s="47">
        <f t="shared" si="83"/>
        <v>0</v>
      </c>
      <c r="CK91" s="47">
        <f t="shared" si="83"/>
        <v>0</v>
      </c>
      <c r="CL91" s="48">
        <f t="shared" si="83"/>
        <v>0</v>
      </c>
    </row>
    <row r="92" spans="1:90" s="25" customFormat="1" ht="21" customHeight="1" x14ac:dyDescent="0.3">
      <c r="A92" s="45" t="s">
        <v>133</v>
      </c>
      <c r="B92" s="4" t="s">
        <v>96</v>
      </c>
      <c r="C92" s="36">
        <v>3.9</v>
      </c>
      <c r="D92" s="32"/>
      <c r="E92" s="32"/>
      <c r="F92" s="36">
        <f>C92</f>
        <v>3.9</v>
      </c>
      <c r="G92" s="36">
        <f>F92</f>
        <v>3.9</v>
      </c>
      <c r="H92" s="36">
        <f t="shared" ref="H92:BS92" si="84">G92</f>
        <v>3.9</v>
      </c>
      <c r="I92" s="36">
        <f t="shared" si="84"/>
        <v>3.9</v>
      </c>
      <c r="J92" s="36">
        <f t="shared" si="84"/>
        <v>3.9</v>
      </c>
      <c r="K92" s="36">
        <f t="shared" si="84"/>
        <v>3.9</v>
      </c>
      <c r="L92" s="36">
        <f t="shared" si="84"/>
        <v>3.9</v>
      </c>
      <c r="M92" s="36">
        <f t="shared" si="84"/>
        <v>3.9</v>
      </c>
      <c r="N92" s="36">
        <f t="shared" si="84"/>
        <v>3.9</v>
      </c>
      <c r="O92" s="36">
        <f t="shared" si="84"/>
        <v>3.9</v>
      </c>
      <c r="P92" s="36">
        <f t="shared" si="84"/>
        <v>3.9</v>
      </c>
      <c r="Q92" s="36">
        <f t="shared" si="84"/>
        <v>3.9</v>
      </c>
      <c r="R92" s="36">
        <f t="shared" si="84"/>
        <v>3.9</v>
      </c>
      <c r="S92" s="36">
        <f t="shared" si="84"/>
        <v>3.9</v>
      </c>
      <c r="T92" s="36">
        <f t="shared" si="84"/>
        <v>3.9</v>
      </c>
      <c r="U92" s="36">
        <f t="shared" si="84"/>
        <v>3.9</v>
      </c>
      <c r="V92" s="36">
        <f t="shared" si="84"/>
        <v>3.9</v>
      </c>
      <c r="W92" s="36">
        <f t="shared" si="84"/>
        <v>3.9</v>
      </c>
      <c r="X92" s="36">
        <f t="shared" si="84"/>
        <v>3.9</v>
      </c>
      <c r="Y92" s="36">
        <f t="shared" si="84"/>
        <v>3.9</v>
      </c>
      <c r="Z92" s="36">
        <f t="shared" si="84"/>
        <v>3.9</v>
      </c>
      <c r="AA92" s="36">
        <f t="shared" si="84"/>
        <v>3.9</v>
      </c>
      <c r="AB92" s="36">
        <f t="shared" si="84"/>
        <v>3.9</v>
      </c>
      <c r="AC92" s="36">
        <f t="shared" si="84"/>
        <v>3.9</v>
      </c>
      <c r="AD92" s="36">
        <f t="shared" si="84"/>
        <v>3.9</v>
      </c>
      <c r="AE92" s="36">
        <f t="shared" si="84"/>
        <v>3.9</v>
      </c>
      <c r="AF92" s="36">
        <f t="shared" si="84"/>
        <v>3.9</v>
      </c>
      <c r="AG92" s="36">
        <f t="shared" si="84"/>
        <v>3.9</v>
      </c>
      <c r="AH92" s="36">
        <f t="shared" si="84"/>
        <v>3.9</v>
      </c>
      <c r="AI92" s="36">
        <f t="shared" si="84"/>
        <v>3.9</v>
      </c>
      <c r="AJ92" s="36">
        <f t="shared" si="84"/>
        <v>3.9</v>
      </c>
      <c r="AK92" s="36">
        <f t="shared" si="84"/>
        <v>3.9</v>
      </c>
      <c r="AL92" s="36">
        <f t="shared" si="84"/>
        <v>3.9</v>
      </c>
      <c r="AM92" s="36">
        <f t="shared" si="84"/>
        <v>3.9</v>
      </c>
      <c r="AN92" s="36">
        <f t="shared" si="84"/>
        <v>3.9</v>
      </c>
      <c r="AO92" s="36">
        <f t="shared" si="84"/>
        <v>3.9</v>
      </c>
      <c r="AP92" s="36">
        <f t="shared" si="84"/>
        <v>3.9</v>
      </c>
      <c r="AQ92" s="36">
        <f t="shared" si="84"/>
        <v>3.9</v>
      </c>
      <c r="AR92" s="36">
        <f t="shared" si="84"/>
        <v>3.9</v>
      </c>
      <c r="AS92" s="36">
        <f t="shared" si="84"/>
        <v>3.9</v>
      </c>
      <c r="AT92" s="36">
        <f t="shared" si="84"/>
        <v>3.9</v>
      </c>
      <c r="AU92" s="36">
        <f t="shared" si="84"/>
        <v>3.9</v>
      </c>
      <c r="AV92" s="36">
        <f t="shared" si="84"/>
        <v>3.9</v>
      </c>
      <c r="AW92" s="36">
        <f t="shared" si="84"/>
        <v>3.9</v>
      </c>
      <c r="AX92" s="36">
        <f t="shared" si="84"/>
        <v>3.9</v>
      </c>
      <c r="AY92" s="36">
        <f t="shared" si="84"/>
        <v>3.9</v>
      </c>
      <c r="AZ92" s="36">
        <f t="shared" si="84"/>
        <v>3.9</v>
      </c>
      <c r="BA92" s="36">
        <f t="shared" si="84"/>
        <v>3.9</v>
      </c>
      <c r="BB92" s="36">
        <f t="shared" si="84"/>
        <v>3.9</v>
      </c>
      <c r="BC92" s="36">
        <f t="shared" si="84"/>
        <v>3.9</v>
      </c>
      <c r="BD92" s="36">
        <f t="shared" si="84"/>
        <v>3.9</v>
      </c>
      <c r="BE92" s="36">
        <f t="shared" si="84"/>
        <v>3.9</v>
      </c>
      <c r="BF92" s="36">
        <f t="shared" si="84"/>
        <v>3.9</v>
      </c>
      <c r="BG92" s="36">
        <f t="shared" si="84"/>
        <v>3.9</v>
      </c>
      <c r="BH92" s="36">
        <f t="shared" si="84"/>
        <v>3.9</v>
      </c>
      <c r="BI92" s="36">
        <f t="shared" si="84"/>
        <v>3.9</v>
      </c>
      <c r="BJ92" s="36">
        <f t="shared" si="84"/>
        <v>3.9</v>
      </c>
      <c r="BK92" s="36">
        <f t="shared" si="84"/>
        <v>3.9</v>
      </c>
      <c r="BL92" s="36">
        <f t="shared" si="84"/>
        <v>3.9</v>
      </c>
      <c r="BM92" s="36">
        <f t="shared" si="84"/>
        <v>3.9</v>
      </c>
      <c r="BN92" s="36">
        <f t="shared" si="84"/>
        <v>3.9</v>
      </c>
      <c r="BO92" s="36">
        <f t="shared" si="84"/>
        <v>3.9</v>
      </c>
      <c r="BP92" s="36">
        <f t="shared" si="84"/>
        <v>3.9</v>
      </c>
      <c r="BQ92" s="36">
        <f t="shared" si="84"/>
        <v>3.9</v>
      </c>
      <c r="BR92" s="36">
        <f t="shared" si="84"/>
        <v>3.9</v>
      </c>
      <c r="BS92" s="36">
        <f t="shared" si="84"/>
        <v>3.9</v>
      </c>
      <c r="BT92" s="36">
        <f t="shared" ref="BT92:CL92" si="85">BS92</f>
        <v>3.9</v>
      </c>
      <c r="BU92" s="36">
        <f t="shared" si="85"/>
        <v>3.9</v>
      </c>
      <c r="BV92" s="36">
        <f t="shared" si="85"/>
        <v>3.9</v>
      </c>
      <c r="BW92" s="36">
        <f t="shared" si="85"/>
        <v>3.9</v>
      </c>
      <c r="BX92" s="36">
        <f t="shared" si="85"/>
        <v>3.9</v>
      </c>
      <c r="BY92" s="36">
        <f t="shared" si="85"/>
        <v>3.9</v>
      </c>
      <c r="BZ92" s="37">
        <f t="shared" si="85"/>
        <v>3.9</v>
      </c>
      <c r="CA92" s="36">
        <f t="shared" si="85"/>
        <v>3.9</v>
      </c>
      <c r="CB92" s="36">
        <f t="shared" si="85"/>
        <v>3.9</v>
      </c>
      <c r="CC92" s="37">
        <f t="shared" si="85"/>
        <v>3.9</v>
      </c>
      <c r="CD92" s="36">
        <f t="shared" si="85"/>
        <v>3.9</v>
      </c>
      <c r="CE92" s="36">
        <f t="shared" si="85"/>
        <v>3.9</v>
      </c>
      <c r="CF92" s="37">
        <f t="shared" si="85"/>
        <v>3.9</v>
      </c>
      <c r="CG92" s="36">
        <f t="shared" si="85"/>
        <v>3.9</v>
      </c>
      <c r="CH92" s="36">
        <f t="shared" si="85"/>
        <v>3.9</v>
      </c>
      <c r="CI92" s="37">
        <f t="shared" si="85"/>
        <v>3.9</v>
      </c>
      <c r="CJ92" s="36">
        <f t="shared" si="85"/>
        <v>3.9</v>
      </c>
      <c r="CK92" s="36">
        <f t="shared" si="85"/>
        <v>3.9</v>
      </c>
      <c r="CL92" s="37">
        <f t="shared" si="85"/>
        <v>3.9</v>
      </c>
    </row>
    <row r="93" spans="1:90" s="50" customFormat="1" ht="36.75" customHeight="1" x14ac:dyDescent="0.3">
      <c r="A93" s="51" t="s">
        <v>109</v>
      </c>
      <c r="B93" s="45" t="s">
        <v>123</v>
      </c>
      <c r="C93" s="45"/>
      <c r="D93" s="52"/>
      <c r="E93" s="32">
        <v>21736939.067389999</v>
      </c>
      <c r="F93" s="53">
        <f>(E93*(1+(F92/100)))-F91</f>
        <v>22195559.057722092</v>
      </c>
      <c r="G93" s="53">
        <f t="shared" ref="G93:BR93" si="86">(F93*(1+(G92/100)))-G91</f>
        <v>22595589.643802386</v>
      </c>
      <c r="H93" s="53">
        <f t="shared" si="86"/>
        <v>22995376.183049813</v>
      </c>
      <c r="I93" s="53">
        <f t="shared" si="86"/>
        <v>23392823.866780143</v>
      </c>
      <c r="J93" s="53">
        <f t="shared" si="86"/>
        <v>23632747.753548432</v>
      </c>
      <c r="K93" s="53">
        <f t="shared" si="86"/>
        <v>23853649.303636156</v>
      </c>
      <c r="L93" s="53">
        <f t="shared" si="86"/>
        <v>24081295.890954822</v>
      </c>
      <c r="M93" s="53">
        <f t="shared" si="86"/>
        <v>24306012.639095038</v>
      </c>
      <c r="N93" s="53">
        <f t="shared" si="86"/>
        <v>24512884.631601285</v>
      </c>
      <c r="O93" s="53">
        <f t="shared" si="86"/>
        <v>24646148.185149763</v>
      </c>
      <c r="P93" s="53">
        <f t="shared" si="86"/>
        <v>25074485.920588832</v>
      </c>
      <c r="Q93" s="53">
        <f t="shared" si="86"/>
        <v>25526695.246370435</v>
      </c>
      <c r="R93" s="53">
        <f t="shared" si="86"/>
        <v>25976962.028351698</v>
      </c>
      <c r="S93" s="53">
        <f t="shared" si="86"/>
        <v>26276938.141738161</v>
      </c>
      <c r="T93" s="53">
        <f t="shared" si="86"/>
        <v>26805523.95450253</v>
      </c>
      <c r="U93" s="53">
        <f t="shared" si="86"/>
        <v>27336243.874405731</v>
      </c>
      <c r="V93" s="53">
        <f t="shared" si="86"/>
        <v>27920881.421874832</v>
      </c>
      <c r="W93" s="53">
        <f t="shared" si="86"/>
        <v>28510388.017996985</v>
      </c>
      <c r="X93" s="53">
        <f t="shared" si="86"/>
        <v>29157965.240555357</v>
      </c>
      <c r="Y93" s="53">
        <f t="shared" si="86"/>
        <v>29813504.81140187</v>
      </c>
      <c r="Z93" s="53">
        <f t="shared" si="86"/>
        <v>30476673.205422856</v>
      </c>
      <c r="AA93" s="53">
        <f t="shared" si="86"/>
        <v>31147099.903145567</v>
      </c>
      <c r="AB93" s="53">
        <f t="shared" si="86"/>
        <v>31824375.054604549</v>
      </c>
      <c r="AC93" s="53">
        <f t="shared" si="86"/>
        <v>32375927.798138302</v>
      </c>
      <c r="AD93" s="53">
        <f t="shared" si="86"/>
        <v>32589064.710417081</v>
      </c>
      <c r="AE93" s="53">
        <f t="shared" si="86"/>
        <v>32594613.277827058</v>
      </c>
      <c r="AF93" s="53">
        <f t="shared" si="86"/>
        <v>32366255.520611711</v>
      </c>
      <c r="AG93" s="53">
        <f t="shared" si="86"/>
        <v>31345800.073927797</v>
      </c>
      <c r="AH93" s="53">
        <f t="shared" si="86"/>
        <v>30397842.860273361</v>
      </c>
      <c r="AI93" s="53">
        <f t="shared" si="86"/>
        <v>29536742.212678295</v>
      </c>
      <c r="AJ93" s="53">
        <f t="shared" si="86"/>
        <v>29002890.821997397</v>
      </c>
      <c r="AK93" s="53">
        <f t="shared" si="86"/>
        <v>28877624.55377432</v>
      </c>
      <c r="AL93" s="53">
        <f t="shared" si="86"/>
        <v>28633507.28275926</v>
      </c>
      <c r="AM93" s="53">
        <f t="shared" si="86"/>
        <v>28324188.069952678</v>
      </c>
      <c r="AN93" s="53">
        <f t="shared" si="86"/>
        <v>27954513.343260955</v>
      </c>
      <c r="AO93" s="53">
        <f t="shared" si="86"/>
        <v>27315613.724929407</v>
      </c>
      <c r="AP93" s="53">
        <f t="shared" si="86"/>
        <v>26587398.454130422</v>
      </c>
      <c r="AQ93" s="53">
        <f t="shared" si="86"/>
        <v>25763985.796969414</v>
      </c>
      <c r="AR93" s="53">
        <f t="shared" si="86"/>
        <v>24839175.306417339</v>
      </c>
      <c r="AS93" s="53">
        <f t="shared" si="86"/>
        <v>23806432.06571009</v>
      </c>
      <c r="AT93" s="53">
        <f t="shared" si="86"/>
        <v>23228873.686630417</v>
      </c>
      <c r="AU93" s="53">
        <f t="shared" si="86"/>
        <v>22578925.082189091</v>
      </c>
      <c r="AV93" s="53">
        <f t="shared" si="86"/>
        <v>21897324.639753096</v>
      </c>
      <c r="AW93" s="53">
        <f t="shared" si="86"/>
        <v>21137656.595810331</v>
      </c>
      <c r="AX93" s="53">
        <f t="shared" si="86"/>
        <v>20288263.129095517</v>
      </c>
      <c r="AY93" s="53">
        <f t="shared" si="86"/>
        <v>19357814.136994146</v>
      </c>
      <c r="AZ93" s="53">
        <f t="shared" si="86"/>
        <v>18326955.948820073</v>
      </c>
      <c r="BA93" s="53">
        <f t="shared" si="86"/>
        <v>17189384.49451207</v>
      </c>
      <c r="BB93" s="53">
        <f t="shared" si="86"/>
        <v>15938460.903819446</v>
      </c>
      <c r="BC93" s="53">
        <f t="shared" si="86"/>
        <v>14567195.136609854</v>
      </c>
      <c r="BD93" s="53">
        <f t="shared" si="86"/>
        <v>13068228.851390805</v>
      </c>
      <c r="BE93" s="53">
        <f t="shared" si="86"/>
        <v>11433817.477740563</v>
      </c>
      <c r="BF93" s="53">
        <f t="shared" si="86"/>
        <v>9655811.4568351358</v>
      </c>
      <c r="BG93" s="53">
        <f t="shared" si="86"/>
        <v>7725636.6126837889</v>
      </c>
      <c r="BH93" s="53">
        <f t="shared" si="86"/>
        <v>5634273.6150433943</v>
      </c>
      <c r="BI93" s="53">
        <f t="shared" si="86"/>
        <v>3372236.4932687003</v>
      </c>
      <c r="BJ93" s="53">
        <f t="shared" si="86"/>
        <v>929550.15856864536</v>
      </c>
      <c r="BK93" s="53">
        <f t="shared" si="86"/>
        <v>-1559038.8652976528</v>
      </c>
      <c r="BL93" s="53">
        <f t="shared" si="86"/>
        <v>-4412535.7672798196</v>
      </c>
      <c r="BM93" s="53">
        <f t="shared" si="86"/>
        <v>-7469309.044295595</v>
      </c>
      <c r="BN93" s="53">
        <f t="shared" si="86"/>
        <v>-10827535.014053546</v>
      </c>
      <c r="BO93" s="53">
        <f t="shared" si="86"/>
        <v>-14366297.089722287</v>
      </c>
      <c r="BP93" s="53">
        <f t="shared" si="86"/>
        <v>-18185965.791110758</v>
      </c>
      <c r="BQ93" s="53">
        <f t="shared" si="86"/>
        <v>-22248166.876250409</v>
      </c>
      <c r="BR93" s="53">
        <f t="shared" si="86"/>
        <v>-26521515.079958152</v>
      </c>
      <c r="BS93" s="53">
        <f t="shared" ref="BS93:CL93" si="87">(BR93*(1+(BS92/100)))-BS91</f>
        <v>-31148235.705546077</v>
      </c>
      <c r="BT93" s="53">
        <f t="shared" si="87"/>
        <v>-35328430.486821875</v>
      </c>
      <c r="BU93" s="53">
        <f t="shared" si="87"/>
        <v>-39862614.818223432</v>
      </c>
      <c r="BV93" s="53">
        <f t="shared" si="87"/>
        <v>-44607667.968771465</v>
      </c>
      <c r="BW93" s="53">
        <f t="shared" si="87"/>
        <v>-49621948.388366714</v>
      </c>
      <c r="BX93" s="53">
        <f t="shared" si="87"/>
        <v>-54953742.381894186</v>
      </c>
      <c r="BY93" s="53">
        <f t="shared" si="87"/>
        <v>-61328310.488715559</v>
      </c>
      <c r="BZ93" s="54">
        <f t="shared" si="87"/>
        <v>-68109077.558609366</v>
      </c>
      <c r="CA93" s="53">
        <f t="shared" si="87"/>
        <v>-74086115.429035738</v>
      </c>
      <c r="CB93" s="53">
        <f t="shared" si="87"/>
        <v>-80382850.922433287</v>
      </c>
      <c r="CC93" s="54">
        <f t="shared" si="87"/>
        <v>-87000546.467958793</v>
      </c>
      <c r="CD93" s="53">
        <f t="shared" si="87"/>
        <v>-90393567.780209184</v>
      </c>
      <c r="CE93" s="53">
        <f t="shared" si="87"/>
        <v>-93918916.923637331</v>
      </c>
      <c r="CF93" s="54">
        <f t="shared" si="87"/>
        <v>-97581754.683659181</v>
      </c>
      <c r="CG93" s="53">
        <f t="shared" si="87"/>
        <v>-101387443.11632188</v>
      </c>
      <c r="CH93" s="53">
        <f t="shared" si="87"/>
        <v>-105341553.39785843</v>
      </c>
      <c r="CI93" s="54">
        <f t="shared" si="87"/>
        <v>-109449873.9803749</v>
      </c>
      <c r="CJ93" s="53">
        <f t="shared" si="87"/>
        <v>-113718419.06560951</v>
      </c>
      <c r="CK93" s="53">
        <f t="shared" si="87"/>
        <v>-118153437.40916827</v>
      </c>
      <c r="CL93" s="54">
        <f t="shared" si="87"/>
        <v>-122761421.46812582</v>
      </c>
    </row>
    <row r="94" spans="1:90" ht="35.4" customHeight="1" x14ac:dyDescent="0.3">
      <c r="A94" s="15" t="s">
        <v>138</v>
      </c>
    </row>
    <row r="95" spans="1:90" s="25" customFormat="1" ht="56.4" customHeight="1" x14ac:dyDescent="0.3">
      <c r="A95" s="24" t="s">
        <v>136</v>
      </c>
      <c r="B95" s="11"/>
    </row>
    <row r="96" spans="1:90" s="25" customFormat="1" ht="51" customHeight="1" x14ac:dyDescent="0.3">
      <c r="A96" s="26"/>
      <c r="B96" s="26"/>
      <c r="C96" s="26"/>
      <c r="D96" s="26" t="s">
        <v>119</v>
      </c>
      <c r="E96" s="26" t="s">
        <v>120</v>
      </c>
      <c r="F96" s="27">
        <v>45291</v>
      </c>
      <c r="G96" s="27">
        <v>45657</v>
      </c>
      <c r="H96" s="27">
        <v>46022</v>
      </c>
      <c r="I96" s="27">
        <v>46387</v>
      </c>
      <c r="J96" s="27">
        <v>46752</v>
      </c>
      <c r="K96" s="27">
        <v>47118</v>
      </c>
      <c r="L96" s="27">
        <v>47483</v>
      </c>
      <c r="M96" s="27">
        <v>47848</v>
      </c>
      <c r="N96" s="27">
        <v>48213</v>
      </c>
      <c r="O96" s="27">
        <v>48579</v>
      </c>
      <c r="P96" s="27">
        <v>48944</v>
      </c>
      <c r="Q96" s="27">
        <v>49309</v>
      </c>
      <c r="R96" s="27">
        <v>49674</v>
      </c>
      <c r="S96" s="27">
        <v>50040</v>
      </c>
      <c r="T96" s="27">
        <v>50405</v>
      </c>
      <c r="U96" s="27">
        <v>50770</v>
      </c>
      <c r="V96" s="27">
        <v>51135</v>
      </c>
      <c r="W96" s="27">
        <v>51501</v>
      </c>
      <c r="X96" s="27">
        <v>51866</v>
      </c>
      <c r="Y96" s="27">
        <v>52231</v>
      </c>
      <c r="Z96" s="27">
        <v>52596</v>
      </c>
      <c r="AA96" s="27">
        <v>52962</v>
      </c>
      <c r="AB96" s="27">
        <v>53327</v>
      </c>
      <c r="AC96" s="27">
        <v>53692</v>
      </c>
      <c r="AD96" s="27">
        <v>54057</v>
      </c>
      <c r="AE96" s="27">
        <v>54423</v>
      </c>
      <c r="AF96" s="27">
        <v>54788</v>
      </c>
      <c r="AG96" s="27">
        <v>55153</v>
      </c>
      <c r="AH96" s="27">
        <v>55518</v>
      </c>
      <c r="AI96" s="27">
        <v>55884</v>
      </c>
      <c r="AJ96" s="27">
        <v>56249</v>
      </c>
      <c r="AK96" s="27">
        <v>56614</v>
      </c>
      <c r="AL96" s="27">
        <v>56979</v>
      </c>
      <c r="AM96" s="27">
        <v>57345</v>
      </c>
      <c r="AN96" s="27">
        <v>57710</v>
      </c>
      <c r="AO96" s="27">
        <v>58075</v>
      </c>
      <c r="AP96" s="27">
        <v>58440</v>
      </c>
      <c r="AQ96" s="27">
        <v>58806</v>
      </c>
      <c r="AR96" s="27">
        <v>59171</v>
      </c>
      <c r="AS96" s="27">
        <v>59536</v>
      </c>
      <c r="AT96" s="27">
        <v>59901</v>
      </c>
      <c r="AU96" s="27">
        <v>60267</v>
      </c>
      <c r="AV96" s="27">
        <v>60632</v>
      </c>
      <c r="AW96" s="27">
        <v>60997</v>
      </c>
      <c r="AX96" s="27">
        <v>61362</v>
      </c>
      <c r="AY96" s="27">
        <v>61728</v>
      </c>
      <c r="AZ96" s="27">
        <v>62093</v>
      </c>
      <c r="BA96" s="27">
        <v>62458</v>
      </c>
      <c r="BB96" s="27">
        <v>62823</v>
      </c>
      <c r="BC96" s="27">
        <v>63189</v>
      </c>
      <c r="BD96" s="27">
        <v>63554</v>
      </c>
      <c r="BE96" s="27">
        <v>63919</v>
      </c>
      <c r="BF96" s="27">
        <v>64284</v>
      </c>
      <c r="BG96" s="27">
        <v>64650</v>
      </c>
      <c r="BH96" s="27">
        <v>65015</v>
      </c>
      <c r="BI96" s="27">
        <v>65380</v>
      </c>
      <c r="BJ96" s="27">
        <v>65745</v>
      </c>
      <c r="BK96" s="27">
        <v>66111</v>
      </c>
      <c r="BL96" s="27">
        <v>66476</v>
      </c>
      <c r="BM96" s="27">
        <v>66841</v>
      </c>
      <c r="BN96" s="27">
        <v>67206</v>
      </c>
      <c r="BO96" s="27">
        <v>67572</v>
      </c>
      <c r="BP96" s="27">
        <v>67937</v>
      </c>
      <c r="BQ96" s="27">
        <v>68302</v>
      </c>
      <c r="BR96" s="27">
        <v>68667</v>
      </c>
      <c r="BS96" s="27">
        <v>69033</v>
      </c>
      <c r="BT96" s="27">
        <v>69398</v>
      </c>
      <c r="BU96" s="27">
        <v>69763</v>
      </c>
      <c r="BV96" s="27">
        <v>70128</v>
      </c>
      <c r="BW96" s="27">
        <v>70494</v>
      </c>
      <c r="BX96" s="27">
        <v>70859</v>
      </c>
      <c r="BY96" s="27">
        <v>71224</v>
      </c>
      <c r="BZ96" s="28">
        <v>71589</v>
      </c>
      <c r="CA96" s="27">
        <v>71955</v>
      </c>
      <c r="CB96" s="28">
        <v>72320</v>
      </c>
      <c r="CC96" s="27">
        <v>72685</v>
      </c>
      <c r="CD96" s="28">
        <v>73050</v>
      </c>
      <c r="CE96" s="27">
        <v>73415</v>
      </c>
      <c r="CF96" s="28">
        <v>73780</v>
      </c>
      <c r="CG96" s="27">
        <v>74145</v>
      </c>
      <c r="CH96" s="28">
        <v>74510</v>
      </c>
      <c r="CI96" s="27">
        <v>74876</v>
      </c>
      <c r="CJ96" s="28">
        <v>75241</v>
      </c>
      <c r="CK96" s="27">
        <v>75606</v>
      </c>
      <c r="CL96" s="28">
        <v>75971</v>
      </c>
    </row>
    <row r="97" spans="1:90" s="25" customFormat="1" ht="21" customHeight="1" x14ac:dyDescent="0.3">
      <c r="A97" s="4"/>
      <c r="B97" s="7" t="s">
        <v>121</v>
      </c>
      <c r="C97" s="4"/>
      <c r="F97" s="4">
        <v>9</v>
      </c>
      <c r="G97" s="4">
        <v>10</v>
      </c>
      <c r="H97" s="4">
        <v>11</v>
      </c>
      <c r="I97" s="4">
        <v>12</v>
      </c>
      <c r="J97" s="4">
        <v>13</v>
      </c>
      <c r="K97" s="4">
        <v>14</v>
      </c>
      <c r="L97" s="4">
        <v>15</v>
      </c>
      <c r="M97" s="4">
        <v>16</v>
      </c>
      <c r="N97" s="4">
        <v>17</v>
      </c>
      <c r="O97" s="4">
        <v>18</v>
      </c>
      <c r="P97" s="4">
        <v>19</v>
      </c>
      <c r="Q97" s="4">
        <v>20</v>
      </c>
      <c r="R97" s="4">
        <v>21</v>
      </c>
      <c r="S97" s="4">
        <v>22</v>
      </c>
      <c r="T97" s="4">
        <v>23</v>
      </c>
      <c r="U97" s="4">
        <v>24</v>
      </c>
      <c r="V97" s="4">
        <v>25</v>
      </c>
      <c r="W97" s="4">
        <v>26</v>
      </c>
      <c r="X97" s="4">
        <v>27</v>
      </c>
      <c r="Y97" s="4">
        <v>28</v>
      </c>
      <c r="Z97" s="4">
        <v>29</v>
      </c>
      <c r="AA97" s="4">
        <v>30</v>
      </c>
      <c r="AB97" s="4">
        <v>31</v>
      </c>
      <c r="AC97" s="4">
        <v>32</v>
      </c>
      <c r="AD97" s="4">
        <v>33</v>
      </c>
      <c r="AE97" s="4">
        <v>34</v>
      </c>
      <c r="AF97" s="4">
        <v>35</v>
      </c>
      <c r="AG97" s="4">
        <v>36</v>
      </c>
      <c r="AH97" s="4">
        <v>37</v>
      </c>
      <c r="AI97" s="4">
        <v>38</v>
      </c>
      <c r="AJ97" s="4">
        <v>39</v>
      </c>
      <c r="AK97" s="4">
        <v>40</v>
      </c>
      <c r="AL97" s="4">
        <v>41</v>
      </c>
      <c r="AM97" s="4">
        <v>42</v>
      </c>
      <c r="AN97" s="4">
        <v>43</v>
      </c>
      <c r="AO97" s="4">
        <v>44</v>
      </c>
      <c r="AP97" s="4">
        <v>45</v>
      </c>
      <c r="AQ97" s="4">
        <v>46</v>
      </c>
      <c r="AR97" s="4">
        <v>47</v>
      </c>
      <c r="AS97" s="4">
        <v>48</v>
      </c>
      <c r="AT97" s="4">
        <v>49</v>
      </c>
      <c r="AU97" s="4">
        <v>50</v>
      </c>
      <c r="AV97" s="4">
        <v>51</v>
      </c>
      <c r="AW97" s="4">
        <v>52</v>
      </c>
      <c r="AX97" s="4">
        <v>53</v>
      </c>
      <c r="AY97" s="4">
        <v>54</v>
      </c>
      <c r="AZ97" s="4">
        <v>55</v>
      </c>
      <c r="BA97" s="4">
        <v>56</v>
      </c>
      <c r="BB97" s="4">
        <v>57</v>
      </c>
      <c r="BC97" s="4">
        <v>58</v>
      </c>
      <c r="BD97" s="4">
        <v>59</v>
      </c>
      <c r="BE97" s="4">
        <v>60</v>
      </c>
      <c r="BF97" s="4">
        <v>61</v>
      </c>
      <c r="BG97" s="4">
        <v>62</v>
      </c>
      <c r="BH97" s="4">
        <v>63</v>
      </c>
      <c r="BI97" s="4">
        <v>64</v>
      </c>
      <c r="BJ97" s="4">
        <v>65</v>
      </c>
      <c r="BK97" s="4">
        <v>66</v>
      </c>
      <c r="BL97" s="4">
        <v>67</v>
      </c>
      <c r="BM97" s="4">
        <v>68</v>
      </c>
      <c r="BN97" s="4">
        <v>69</v>
      </c>
      <c r="BO97" s="4">
        <v>70</v>
      </c>
      <c r="BP97" s="4">
        <v>71</v>
      </c>
      <c r="BQ97" s="4">
        <v>72</v>
      </c>
      <c r="BR97" s="4">
        <v>73</v>
      </c>
      <c r="BS97" s="4">
        <v>74</v>
      </c>
      <c r="BT97" s="4">
        <v>75</v>
      </c>
      <c r="BU97" s="4">
        <v>76</v>
      </c>
      <c r="BV97" s="4">
        <v>77</v>
      </c>
      <c r="BW97" s="4">
        <v>78</v>
      </c>
      <c r="BX97" s="4">
        <v>79</v>
      </c>
      <c r="BY97" s="4">
        <v>80</v>
      </c>
      <c r="BZ97" s="30">
        <v>81</v>
      </c>
      <c r="CA97" s="4">
        <v>82</v>
      </c>
      <c r="CB97" s="30">
        <v>83</v>
      </c>
      <c r="CC97" s="4">
        <v>84</v>
      </c>
      <c r="CD97" s="30">
        <v>85</v>
      </c>
      <c r="CE97" s="4">
        <v>86</v>
      </c>
      <c r="CF97" s="30">
        <v>87</v>
      </c>
      <c r="CG97" s="4">
        <v>88</v>
      </c>
      <c r="CH97" s="30">
        <v>89</v>
      </c>
      <c r="CI97" s="4">
        <v>90</v>
      </c>
      <c r="CJ97" s="30">
        <v>91</v>
      </c>
      <c r="CK97" s="4">
        <v>92</v>
      </c>
      <c r="CL97" s="30">
        <v>93</v>
      </c>
    </row>
    <row r="98" spans="1:90" s="25" customFormat="1" ht="25.5" customHeight="1" x14ac:dyDescent="0.3">
      <c r="A98" s="31" t="s">
        <v>122</v>
      </c>
      <c r="B98" s="7" t="s">
        <v>123</v>
      </c>
      <c r="C98" s="4" t="s">
        <v>124</v>
      </c>
      <c r="D98" s="32">
        <f>SUM(F98:CB98)</f>
        <v>4619000</v>
      </c>
      <c r="E98" s="32"/>
      <c r="F98" s="8">
        <v>0</v>
      </c>
      <c r="G98" s="8">
        <v>0</v>
      </c>
      <c r="H98" s="8">
        <v>0</v>
      </c>
      <c r="I98" s="8">
        <v>0</v>
      </c>
      <c r="J98" s="8">
        <v>92000</v>
      </c>
      <c r="K98" s="8">
        <v>91000</v>
      </c>
      <c r="L98" s="8">
        <v>94000</v>
      </c>
      <c r="M98" s="8">
        <v>89000</v>
      </c>
      <c r="N98" s="8">
        <v>87000</v>
      </c>
      <c r="O98" s="8">
        <v>85000</v>
      </c>
      <c r="P98" s="8">
        <v>85000</v>
      </c>
      <c r="Q98" s="8">
        <v>83000</v>
      </c>
      <c r="R98" s="8">
        <v>86000</v>
      </c>
      <c r="S98" s="8">
        <v>84000</v>
      </c>
      <c r="T98" s="8">
        <v>85000</v>
      </c>
      <c r="U98" s="8">
        <v>85000</v>
      </c>
      <c r="V98" s="8">
        <v>86000</v>
      </c>
      <c r="W98" s="8">
        <v>86000</v>
      </c>
      <c r="X98" s="8">
        <v>86000</v>
      </c>
      <c r="Y98" s="8">
        <v>86000</v>
      </c>
      <c r="Z98" s="8">
        <v>86000</v>
      </c>
      <c r="AA98" s="8">
        <v>86000</v>
      </c>
      <c r="AB98" s="8">
        <v>86000</v>
      </c>
      <c r="AC98" s="8">
        <v>86000</v>
      </c>
      <c r="AD98" s="8">
        <v>86000</v>
      </c>
      <c r="AE98" s="8">
        <v>86000</v>
      </c>
      <c r="AF98" s="8">
        <v>78000</v>
      </c>
      <c r="AG98" s="8">
        <v>78000</v>
      </c>
      <c r="AH98" s="8">
        <v>78000</v>
      </c>
      <c r="AI98" s="8">
        <v>78000</v>
      </c>
      <c r="AJ98" s="8">
        <v>78000</v>
      </c>
      <c r="AK98" s="8">
        <v>76000</v>
      </c>
      <c r="AL98" s="8">
        <v>71000</v>
      </c>
      <c r="AM98" s="8">
        <v>71000</v>
      </c>
      <c r="AN98" s="8">
        <v>71000</v>
      </c>
      <c r="AO98" s="8">
        <v>71000</v>
      </c>
      <c r="AP98" s="8">
        <v>71000</v>
      </c>
      <c r="AQ98" s="8">
        <v>71000</v>
      </c>
      <c r="AR98" s="8">
        <v>71000</v>
      </c>
      <c r="AS98" s="8">
        <v>71000</v>
      </c>
      <c r="AT98" s="8">
        <v>68000</v>
      </c>
      <c r="AU98" s="8">
        <v>68000</v>
      </c>
      <c r="AV98" s="8">
        <v>60000</v>
      </c>
      <c r="AW98" s="8">
        <v>60000</v>
      </c>
      <c r="AX98" s="8">
        <v>60000</v>
      </c>
      <c r="AY98" s="8">
        <v>60000</v>
      </c>
      <c r="AZ98" s="8">
        <v>60000</v>
      </c>
      <c r="BA98" s="8">
        <v>60000</v>
      </c>
      <c r="BB98" s="8">
        <v>60000</v>
      </c>
      <c r="BC98" s="8">
        <v>60000</v>
      </c>
      <c r="BD98" s="8">
        <v>60000</v>
      </c>
      <c r="BE98" s="8">
        <v>60000</v>
      </c>
      <c r="BF98" s="8">
        <v>60000</v>
      </c>
      <c r="BG98" s="8">
        <v>60000</v>
      </c>
      <c r="BH98" s="8">
        <v>60000</v>
      </c>
      <c r="BI98" s="8">
        <v>60000</v>
      </c>
      <c r="BJ98" s="8">
        <v>60000</v>
      </c>
      <c r="BK98" s="8">
        <v>60000</v>
      </c>
      <c r="BL98" s="8">
        <v>60000</v>
      </c>
      <c r="BM98" s="8">
        <v>60000</v>
      </c>
      <c r="BN98" s="8">
        <v>60000</v>
      </c>
      <c r="BO98" s="8">
        <v>60000</v>
      </c>
      <c r="BP98" s="8">
        <v>60000</v>
      </c>
      <c r="BQ98" s="8">
        <v>60000</v>
      </c>
      <c r="BR98" s="8">
        <v>60000</v>
      </c>
      <c r="BS98" s="8">
        <v>60000</v>
      </c>
      <c r="BT98" s="8">
        <v>15000</v>
      </c>
      <c r="BU98" s="8">
        <v>15000</v>
      </c>
      <c r="BV98" s="8">
        <v>15000</v>
      </c>
      <c r="BW98" s="8">
        <v>13000</v>
      </c>
      <c r="BX98" s="8">
        <v>13000</v>
      </c>
      <c r="BY98" s="8">
        <v>8000</v>
      </c>
      <c r="BZ98" s="33">
        <v>8000</v>
      </c>
      <c r="CA98" s="33">
        <v>8000</v>
      </c>
      <c r="CB98" s="33">
        <v>8000</v>
      </c>
      <c r="CC98" s="33">
        <v>8000</v>
      </c>
      <c r="CD98" s="33">
        <v>8000</v>
      </c>
      <c r="CE98" s="33">
        <v>8000</v>
      </c>
      <c r="CF98" s="33">
        <v>8000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3">
        <v>0</v>
      </c>
    </row>
    <row r="99" spans="1:90" s="25" customFormat="1" ht="21" customHeight="1" x14ac:dyDescent="0.3">
      <c r="A99" s="4" t="s">
        <v>125</v>
      </c>
      <c r="B99" s="4" t="s">
        <v>96</v>
      </c>
      <c r="C99" s="36">
        <v>1.72045</v>
      </c>
      <c r="D99" s="32"/>
      <c r="E99" s="32"/>
      <c r="F99" s="36">
        <f>C99</f>
        <v>1.72045</v>
      </c>
      <c r="G99" s="36">
        <f>F99</f>
        <v>1.72045</v>
      </c>
      <c r="H99" s="36">
        <f t="shared" ref="H99:BS99" si="88">G99</f>
        <v>1.72045</v>
      </c>
      <c r="I99" s="36">
        <f t="shared" si="88"/>
        <v>1.72045</v>
      </c>
      <c r="J99" s="36">
        <f t="shared" si="88"/>
        <v>1.72045</v>
      </c>
      <c r="K99" s="36">
        <f t="shared" si="88"/>
        <v>1.72045</v>
      </c>
      <c r="L99" s="36">
        <f t="shared" si="88"/>
        <v>1.72045</v>
      </c>
      <c r="M99" s="36">
        <f t="shared" si="88"/>
        <v>1.72045</v>
      </c>
      <c r="N99" s="36">
        <f t="shared" si="88"/>
        <v>1.72045</v>
      </c>
      <c r="O99" s="36">
        <f t="shared" si="88"/>
        <v>1.72045</v>
      </c>
      <c r="P99" s="36">
        <f t="shared" si="88"/>
        <v>1.72045</v>
      </c>
      <c r="Q99" s="36">
        <f t="shared" si="88"/>
        <v>1.72045</v>
      </c>
      <c r="R99" s="36">
        <f t="shared" si="88"/>
        <v>1.72045</v>
      </c>
      <c r="S99" s="36">
        <f t="shared" si="88"/>
        <v>1.72045</v>
      </c>
      <c r="T99" s="36">
        <f t="shared" si="88"/>
        <v>1.72045</v>
      </c>
      <c r="U99" s="36">
        <f t="shared" si="88"/>
        <v>1.72045</v>
      </c>
      <c r="V99" s="36">
        <f t="shared" si="88"/>
        <v>1.72045</v>
      </c>
      <c r="W99" s="36">
        <f t="shared" si="88"/>
        <v>1.72045</v>
      </c>
      <c r="X99" s="36">
        <f t="shared" si="88"/>
        <v>1.72045</v>
      </c>
      <c r="Y99" s="36">
        <f t="shared" si="88"/>
        <v>1.72045</v>
      </c>
      <c r="Z99" s="36">
        <f t="shared" si="88"/>
        <v>1.72045</v>
      </c>
      <c r="AA99" s="36">
        <f t="shared" si="88"/>
        <v>1.72045</v>
      </c>
      <c r="AB99" s="36">
        <f t="shared" si="88"/>
        <v>1.72045</v>
      </c>
      <c r="AC99" s="36">
        <f t="shared" si="88"/>
        <v>1.72045</v>
      </c>
      <c r="AD99" s="36">
        <f t="shared" si="88"/>
        <v>1.72045</v>
      </c>
      <c r="AE99" s="36">
        <f t="shared" si="88"/>
        <v>1.72045</v>
      </c>
      <c r="AF99" s="36">
        <f t="shared" si="88"/>
        <v>1.72045</v>
      </c>
      <c r="AG99" s="36">
        <f t="shared" si="88"/>
        <v>1.72045</v>
      </c>
      <c r="AH99" s="36">
        <f t="shared" si="88"/>
        <v>1.72045</v>
      </c>
      <c r="AI99" s="36">
        <f t="shared" si="88"/>
        <v>1.72045</v>
      </c>
      <c r="AJ99" s="36">
        <f t="shared" si="88"/>
        <v>1.72045</v>
      </c>
      <c r="AK99" s="36">
        <f t="shared" si="88"/>
        <v>1.72045</v>
      </c>
      <c r="AL99" s="36">
        <f t="shared" si="88"/>
        <v>1.72045</v>
      </c>
      <c r="AM99" s="36">
        <f t="shared" si="88"/>
        <v>1.72045</v>
      </c>
      <c r="AN99" s="36">
        <f t="shared" si="88"/>
        <v>1.72045</v>
      </c>
      <c r="AO99" s="36">
        <f t="shared" si="88"/>
        <v>1.72045</v>
      </c>
      <c r="AP99" s="36">
        <f t="shared" si="88"/>
        <v>1.72045</v>
      </c>
      <c r="AQ99" s="36">
        <f t="shared" si="88"/>
        <v>1.72045</v>
      </c>
      <c r="AR99" s="36">
        <f t="shared" si="88"/>
        <v>1.72045</v>
      </c>
      <c r="AS99" s="36">
        <f t="shared" si="88"/>
        <v>1.72045</v>
      </c>
      <c r="AT99" s="36">
        <f t="shared" si="88"/>
        <v>1.72045</v>
      </c>
      <c r="AU99" s="36">
        <f t="shared" si="88"/>
        <v>1.72045</v>
      </c>
      <c r="AV99" s="36">
        <f t="shared" si="88"/>
        <v>1.72045</v>
      </c>
      <c r="AW99" s="36">
        <f t="shared" si="88"/>
        <v>1.72045</v>
      </c>
      <c r="AX99" s="36">
        <f t="shared" si="88"/>
        <v>1.72045</v>
      </c>
      <c r="AY99" s="36">
        <f t="shared" si="88"/>
        <v>1.72045</v>
      </c>
      <c r="AZ99" s="36">
        <f t="shared" si="88"/>
        <v>1.72045</v>
      </c>
      <c r="BA99" s="36">
        <f t="shared" si="88"/>
        <v>1.72045</v>
      </c>
      <c r="BB99" s="36">
        <f t="shared" si="88"/>
        <v>1.72045</v>
      </c>
      <c r="BC99" s="36">
        <f t="shared" si="88"/>
        <v>1.72045</v>
      </c>
      <c r="BD99" s="36">
        <f t="shared" si="88"/>
        <v>1.72045</v>
      </c>
      <c r="BE99" s="36">
        <f t="shared" si="88"/>
        <v>1.72045</v>
      </c>
      <c r="BF99" s="36">
        <f t="shared" si="88"/>
        <v>1.72045</v>
      </c>
      <c r="BG99" s="36">
        <f t="shared" si="88"/>
        <v>1.72045</v>
      </c>
      <c r="BH99" s="36">
        <f t="shared" si="88"/>
        <v>1.72045</v>
      </c>
      <c r="BI99" s="36">
        <f t="shared" si="88"/>
        <v>1.72045</v>
      </c>
      <c r="BJ99" s="36">
        <f t="shared" si="88"/>
        <v>1.72045</v>
      </c>
      <c r="BK99" s="36">
        <f t="shared" si="88"/>
        <v>1.72045</v>
      </c>
      <c r="BL99" s="36">
        <f t="shared" si="88"/>
        <v>1.72045</v>
      </c>
      <c r="BM99" s="36">
        <f t="shared" si="88"/>
        <v>1.72045</v>
      </c>
      <c r="BN99" s="36">
        <f t="shared" si="88"/>
        <v>1.72045</v>
      </c>
      <c r="BO99" s="36">
        <f t="shared" si="88"/>
        <v>1.72045</v>
      </c>
      <c r="BP99" s="36">
        <f t="shared" si="88"/>
        <v>1.72045</v>
      </c>
      <c r="BQ99" s="36">
        <f t="shared" si="88"/>
        <v>1.72045</v>
      </c>
      <c r="BR99" s="36">
        <f t="shared" si="88"/>
        <v>1.72045</v>
      </c>
      <c r="BS99" s="36">
        <f t="shared" si="88"/>
        <v>1.72045</v>
      </c>
      <c r="BT99" s="36">
        <f t="shared" ref="BT99:CL99" si="89">BS99</f>
        <v>1.72045</v>
      </c>
      <c r="BU99" s="36">
        <f t="shared" si="89"/>
        <v>1.72045</v>
      </c>
      <c r="BV99" s="36">
        <f t="shared" si="89"/>
        <v>1.72045</v>
      </c>
      <c r="BW99" s="36">
        <f t="shared" si="89"/>
        <v>1.72045</v>
      </c>
      <c r="BX99" s="36">
        <f t="shared" si="89"/>
        <v>1.72045</v>
      </c>
      <c r="BY99" s="36">
        <f t="shared" si="89"/>
        <v>1.72045</v>
      </c>
      <c r="BZ99" s="37">
        <f t="shared" si="89"/>
        <v>1.72045</v>
      </c>
      <c r="CA99" s="37">
        <f t="shared" si="89"/>
        <v>1.72045</v>
      </c>
      <c r="CB99" s="37">
        <f t="shared" si="89"/>
        <v>1.72045</v>
      </c>
      <c r="CC99" s="37">
        <f t="shared" si="89"/>
        <v>1.72045</v>
      </c>
      <c r="CD99" s="37">
        <f t="shared" si="89"/>
        <v>1.72045</v>
      </c>
      <c r="CE99" s="37">
        <f t="shared" si="89"/>
        <v>1.72045</v>
      </c>
      <c r="CF99" s="37">
        <f t="shared" si="89"/>
        <v>1.72045</v>
      </c>
      <c r="CG99" s="37">
        <f t="shared" si="89"/>
        <v>1.72045</v>
      </c>
      <c r="CH99" s="37">
        <f t="shared" si="89"/>
        <v>1.72045</v>
      </c>
      <c r="CI99" s="37">
        <f t="shared" si="89"/>
        <v>1.72045</v>
      </c>
      <c r="CJ99" s="37">
        <f t="shared" si="89"/>
        <v>1.72045</v>
      </c>
      <c r="CK99" s="37">
        <f t="shared" si="89"/>
        <v>1.72045</v>
      </c>
      <c r="CL99" s="37">
        <f t="shared" si="89"/>
        <v>1.72045</v>
      </c>
    </row>
    <row r="100" spans="1:90" s="25" customFormat="1" ht="21" customHeight="1" x14ac:dyDescent="0.3">
      <c r="A100" s="4" t="s">
        <v>98</v>
      </c>
      <c r="B100" s="7" t="s">
        <v>123</v>
      </c>
      <c r="C100" s="4" t="s">
        <v>126</v>
      </c>
      <c r="D100" s="32">
        <f>SUM(F100:CB100)</f>
        <v>9876067.428565301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f>J98*POWER((1+(J99/100)),J97)</f>
        <v>114840.57900621874</v>
      </c>
      <c r="K100" s="8">
        <f t="shared" ref="K100:BV100" si="90">K98*POWER((1+(K99/100)),K97)</f>
        <v>115546.61077221244</v>
      </c>
      <c r="L100" s="8">
        <f t="shared" si="90"/>
        <v>121409.29724286638</v>
      </c>
      <c r="M100" s="8">
        <f t="shared" si="90"/>
        <v>116929.03650274506</v>
      </c>
      <c r="N100" s="8">
        <f t="shared" si="90"/>
        <v>116267.91644583506</v>
      </c>
      <c r="O100" s="8">
        <f t="shared" si="90"/>
        <v>115549.43751974519</v>
      </c>
      <c r="P100" s="8">
        <f t="shared" si="90"/>
        <v>117537.40781755366</v>
      </c>
      <c r="Q100" s="8">
        <f t="shared" si="90"/>
        <v>116746.41355857783</v>
      </c>
      <c r="R100" s="8">
        <f t="shared" si="90"/>
        <v>123047.32580524807</v>
      </c>
      <c r="S100" s="8">
        <f t="shared" si="90"/>
        <v>122253.49599829553</v>
      </c>
      <c r="T100" s="8">
        <f t="shared" si="90"/>
        <v>125837.24444008151</v>
      </c>
      <c r="U100" s="8">
        <f t="shared" si="90"/>
        <v>128002.21131205093</v>
      </c>
      <c r="V100" s="8">
        <f t="shared" si="90"/>
        <v>131736.24212546993</v>
      </c>
      <c r="W100" s="8">
        <f t="shared" si="90"/>
        <v>134002.69830311759</v>
      </c>
      <c r="X100" s="8">
        <f t="shared" si="90"/>
        <v>136308.1477260736</v>
      </c>
      <c r="Y100" s="8">
        <f t="shared" si="90"/>
        <v>138653.26125362684</v>
      </c>
      <c r="Z100" s="8">
        <f t="shared" si="90"/>
        <v>141038.72128686486</v>
      </c>
      <c r="AA100" s="8">
        <f t="shared" si="90"/>
        <v>143465.22196724478</v>
      </c>
      <c r="AB100" s="8">
        <f t="shared" si="90"/>
        <v>145933.46937858025</v>
      </c>
      <c r="AC100" s="8">
        <f t="shared" si="90"/>
        <v>148444.18175250408</v>
      </c>
      <c r="AD100" s="8">
        <f t="shared" si="90"/>
        <v>150998.08967746503</v>
      </c>
      <c r="AE100" s="8">
        <f t="shared" si="90"/>
        <v>153595.93631132101</v>
      </c>
      <c r="AF100" s="8">
        <f t="shared" si="90"/>
        <v>141704.66572804595</v>
      </c>
      <c r="AG100" s="8">
        <f t="shared" si="90"/>
        <v>144142.62364956414</v>
      </c>
      <c r="AH100" s="8">
        <f t="shared" si="90"/>
        <v>146622.52541814308</v>
      </c>
      <c r="AI100" s="8">
        <f t="shared" si="90"/>
        <v>149145.09265669956</v>
      </c>
      <c r="AJ100" s="8">
        <f t="shared" si="90"/>
        <v>151711.05940331175</v>
      </c>
      <c r="AK100" s="8">
        <f t="shared" si="90"/>
        <v>150364.21918828232</v>
      </c>
      <c r="AL100" s="8">
        <f t="shared" si="90"/>
        <v>142888.58405537903</v>
      </c>
      <c r="AM100" s="8">
        <f t="shared" si="90"/>
        <v>145346.91069975981</v>
      </c>
      <c r="AN100" s="8">
        <f t="shared" si="90"/>
        <v>147847.53162489383</v>
      </c>
      <c r="AO100" s="8">
        <f t="shared" si="90"/>
        <v>150391.17448273435</v>
      </c>
      <c r="AP100" s="8">
        <f t="shared" si="90"/>
        <v>152978.57944412256</v>
      </c>
      <c r="AQ100" s="8">
        <f t="shared" si="90"/>
        <v>155610.499414169</v>
      </c>
      <c r="AR100" s="8">
        <f t="shared" si="90"/>
        <v>158287.70025134008</v>
      </c>
      <c r="AS100" s="8">
        <f t="shared" si="90"/>
        <v>161010.96099031431</v>
      </c>
      <c r="AT100" s="8">
        <f t="shared" si="90"/>
        <v>156860.74699534799</v>
      </c>
      <c r="AU100" s="8">
        <f t="shared" si="90"/>
        <v>159559.45771702949</v>
      </c>
      <c r="AV100" s="8">
        <f t="shared" si="90"/>
        <v>143209.93977116657</v>
      </c>
      <c r="AW100" s="8">
        <f t="shared" si="90"/>
        <v>145673.79517995965</v>
      </c>
      <c r="AX100" s="8">
        <f t="shared" si="90"/>
        <v>148180.03998913328</v>
      </c>
      <c r="AY100" s="8">
        <f t="shared" si="90"/>
        <v>150729.40348712634</v>
      </c>
      <c r="AZ100" s="8">
        <f t="shared" si="90"/>
        <v>153322.62750942059</v>
      </c>
      <c r="BA100" s="8">
        <f t="shared" si="90"/>
        <v>155960.46665440645</v>
      </c>
      <c r="BB100" s="8">
        <f t="shared" si="90"/>
        <v>158643.68850296218</v>
      </c>
      <c r="BC100" s="8">
        <f t="shared" si="90"/>
        <v>161373.07384181145</v>
      </c>
      <c r="BD100" s="8">
        <f t="shared" si="90"/>
        <v>164149.4168907229</v>
      </c>
      <c r="BE100" s="8">
        <f t="shared" si="90"/>
        <v>166973.52553361937</v>
      </c>
      <c r="BF100" s="8">
        <f t="shared" si="90"/>
        <v>169846.22155366253</v>
      </c>
      <c r="BG100" s="8">
        <f t="shared" si="90"/>
        <v>172768.34087238257</v>
      </c>
      <c r="BH100" s="8">
        <f t="shared" si="90"/>
        <v>175740.73379292147</v>
      </c>
      <c r="BI100" s="8">
        <f t="shared" si="90"/>
        <v>178764.26524746185</v>
      </c>
      <c r="BJ100" s="8">
        <f t="shared" si="90"/>
        <v>181839.81504891181</v>
      </c>
      <c r="BK100" s="8">
        <f t="shared" si="90"/>
        <v>184968.27814692084</v>
      </c>
      <c r="BL100" s="8">
        <f t="shared" si="90"/>
        <v>188150.56488829956</v>
      </c>
      <c r="BM100" s="8">
        <f t="shared" si="90"/>
        <v>191387.60128192033</v>
      </c>
      <c r="BN100" s="8">
        <f t="shared" si="90"/>
        <v>194680.32926817515</v>
      </c>
      <c r="BO100" s="8">
        <f t="shared" si="90"/>
        <v>198029.7069930695</v>
      </c>
      <c r="BP100" s="8">
        <f t="shared" si="90"/>
        <v>201436.70908703178</v>
      </c>
      <c r="BQ100" s="8">
        <f t="shared" si="90"/>
        <v>204902.32694851962</v>
      </c>
      <c r="BR100" s="8">
        <f t="shared" si="90"/>
        <v>208427.56903250545</v>
      </c>
      <c r="BS100" s="8">
        <f t="shared" si="90"/>
        <v>212013.46114392523</v>
      </c>
      <c r="BT100" s="8">
        <f t="shared" si="90"/>
        <v>53915.261684043973</v>
      </c>
      <c r="BU100" s="8">
        <f t="shared" si="90"/>
        <v>54842.84680368712</v>
      </c>
      <c r="BV100" s="8">
        <f t="shared" si="90"/>
        <v>55786.390561521155</v>
      </c>
      <c r="BW100" s="8">
        <f t="shared" ref="BW100:CL100" si="91">BW98*POWER((1+(BW99/100)),BW97)</f>
        <v>49180.01184887861</v>
      </c>
      <c r="BX100" s="8">
        <f t="shared" si="91"/>
        <v>50026.129362732652</v>
      </c>
      <c r="BY100" s="8">
        <f t="shared" si="91"/>
        <v>31314.956249448489</v>
      </c>
      <c r="BZ100" s="33">
        <f t="shared" si="91"/>
        <v>31853.714414242131</v>
      </c>
      <c r="CA100" s="33">
        <f t="shared" si="91"/>
        <v>32401.741643881964</v>
      </c>
      <c r="CB100" s="33">
        <f t="shared" si="91"/>
        <v>32959.197407994128</v>
      </c>
      <c r="CC100" s="33">
        <f t="shared" si="91"/>
        <v>33526.243919799977</v>
      </c>
      <c r="CD100" s="33">
        <f t="shared" si="91"/>
        <v>34103.046183318169</v>
      </c>
      <c r="CE100" s="33">
        <f t="shared" si="91"/>
        <v>34689.772041379074</v>
      </c>
      <c r="CF100" s="33">
        <f t="shared" si="91"/>
        <v>35286.592224464985</v>
      </c>
      <c r="CG100" s="33">
        <f t="shared" si="91"/>
        <v>0</v>
      </c>
      <c r="CH100" s="33">
        <f t="shared" si="91"/>
        <v>0</v>
      </c>
      <c r="CI100" s="33">
        <f t="shared" si="91"/>
        <v>0</v>
      </c>
      <c r="CJ100" s="33">
        <f t="shared" si="91"/>
        <v>0</v>
      </c>
      <c r="CK100" s="33">
        <f t="shared" si="91"/>
        <v>0</v>
      </c>
      <c r="CL100" s="33">
        <f t="shared" si="91"/>
        <v>0</v>
      </c>
    </row>
    <row r="101" spans="1:90" s="25" customFormat="1" ht="36" customHeight="1" x14ac:dyDescent="0.3">
      <c r="A101" s="4" t="s">
        <v>127</v>
      </c>
      <c r="B101" s="4" t="s">
        <v>96</v>
      </c>
      <c r="C101" s="36">
        <v>1.97</v>
      </c>
      <c r="D101" s="32"/>
      <c r="E101" s="32"/>
      <c r="F101" s="36">
        <f>C101</f>
        <v>1.97</v>
      </c>
      <c r="G101" s="36">
        <f>F101</f>
        <v>1.97</v>
      </c>
      <c r="H101" s="36">
        <f t="shared" ref="H101:BS101" si="92">G101</f>
        <v>1.97</v>
      </c>
      <c r="I101" s="36">
        <f t="shared" si="92"/>
        <v>1.97</v>
      </c>
      <c r="J101" s="36">
        <f t="shared" si="92"/>
        <v>1.97</v>
      </c>
      <c r="K101" s="36">
        <f t="shared" si="92"/>
        <v>1.97</v>
      </c>
      <c r="L101" s="36">
        <f t="shared" si="92"/>
        <v>1.97</v>
      </c>
      <c r="M101" s="36">
        <f t="shared" si="92"/>
        <v>1.97</v>
      </c>
      <c r="N101" s="36">
        <f t="shared" si="92"/>
        <v>1.97</v>
      </c>
      <c r="O101" s="36">
        <f t="shared" si="92"/>
        <v>1.97</v>
      </c>
      <c r="P101" s="36">
        <f t="shared" si="92"/>
        <v>1.97</v>
      </c>
      <c r="Q101" s="36">
        <f t="shared" si="92"/>
        <v>1.97</v>
      </c>
      <c r="R101" s="36">
        <f t="shared" si="92"/>
        <v>1.97</v>
      </c>
      <c r="S101" s="36">
        <f t="shared" si="92"/>
        <v>1.97</v>
      </c>
      <c r="T101" s="36">
        <f t="shared" si="92"/>
        <v>1.97</v>
      </c>
      <c r="U101" s="36">
        <f t="shared" si="92"/>
        <v>1.97</v>
      </c>
      <c r="V101" s="36">
        <f t="shared" si="92"/>
        <v>1.97</v>
      </c>
      <c r="W101" s="36">
        <f t="shared" si="92"/>
        <v>1.97</v>
      </c>
      <c r="X101" s="36">
        <f t="shared" si="92"/>
        <v>1.97</v>
      </c>
      <c r="Y101" s="36">
        <f t="shared" si="92"/>
        <v>1.97</v>
      </c>
      <c r="Z101" s="36">
        <f t="shared" si="92"/>
        <v>1.97</v>
      </c>
      <c r="AA101" s="36">
        <f t="shared" si="92"/>
        <v>1.97</v>
      </c>
      <c r="AB101" s="36">
        <f t="shared" si="92"/>
        <v>1.97</v>
      </c>
      <c r="AC101" s="36">
        <f t="shared" si="92"/>
        <v>1.97</v>
      </c>
      <c r="AD101" s="36">
        <f t="shared" si="92"/>
        <v>1.97</v>
      </c>
      <c r="AE101" s="36">
        <f t="shared" si="92"/>
        <v>1.97</v>
      </c>
      <c r="AF101" s="36">
        <f t="shared" si="92"/>
        <v>1.97</v>
      </c>
      <c r="AG101" s="36">
        <f t="shared" si="92"/>
        <v>1.97</v>
      </c>
      <c r="AH101" s="36">
        <f t="shared" si="92"/>
        <v>1.97</v>
      </c>
      <c r="AI101" s="36">
        <f t="shared" si="92"/>
        <v>1.97</v>
      </c>
      <c r="AJ101" s="36">
        <f t="shared" si="92"/>
        <v>1.97</v>
      </c>
      <c r="AK101" s="36">
        <f t="shared" si="92"/>
        <v>1.97</v>
      </c>
      <c r="AL101" s="36">
        <f t="shared" si="92"/>
        <v>1.97</v>
      </c>
      <c r="AM101" s="36">
        <f t="shared" si="92"/>
        <v>1.97</v>
      </c>
      <c r="AN101" s="36">
        <f t="shared" si="92"/>
        <v>1.97</v>
      </c>
      <c r="AO101" s="36">
        <f t="shared" si="92"/>
        <v>1.97</v>
      </c>
      <c r="AP101" s="36">
        <f t="shared" si="92"/>
        <v>1.97</v>
      </c>
      <c r="AQ101" s="36">
        <f t="shared" si="92"/>
        <v>1.97</v>
      </c>
      <c r="AR101" s="36">
        <f t="shared" si="92"/>
        <v>1.97</v>
      </c>
      <c r="AS101" s="36">
        <f t="shared" si="92"/>
        <v>1.97</v>
      </c>
      <c r="AT101" s="36">
        <f t="shared" si="92"/>
        <v>1.97</v>
      </c>
      <c r="AU101" s="36">
        <f t="shared" si="92"/>
        <v>1.97</v>
      </c>
      <c r="AV101" s="36">
        <f t="shared" si="92"/>
        <v>1.97</v>
      </c>
      <c r="AW101" s="36">
        <f t="shared" si="92"/>
        <v>1.97</v>
      </c>
      <c r="AX101" s="36">
        <f t="shared" si="92"/>
        <v>1.97</v>
      </c>
      <c r="AY101" s="36">
        <f t="shared" si="92"/>
        <v>1.97</v>
      </c>
      <c r="AZ101" s="36">
        <f t="shared" si="92"/>
        <v>1.97</v>
      </c>
      <c r="BA101" s="36">
        <f t="shared" si="92"/>
        <v>1.97</v>
      </c>
      <c r="BB101" s="36">
        <f t="shared" si="92"/>
        <v>1.97</v>
      </c>
      <c r="BC101" s="36">
        <f t="shared" si="92"/>
        <v>1.97</v>
      </c>
      <c r="BD101" s="36">
        <f t="shared" si="92"/>
        <v>1.97</v>
      </c>
      <c r="BE101" s="36">
        <f t="shared" si="92"/>
        <v>1.97</v>
      </c>
      <c r="BF101" s="36">
        <f t="shared" si="92"/>
        <v>1.97</v>
      </c>
      <c r="BG101" s="36">
        <f t="shared" si="92"/>
        <v>1.97</v>
      </c>
      <c r="BH101" s="36">
        <f t="shared" si="92"/>
        <v>1.97</v>
      </c>
      <c r="BI101" s="36">
        <f t="shared" si="92"/>
        <v>1.97</v>
      </c>
      <c r="BJ101" s="36">
        <f t="shared" si="92"/>
        <v>1.97</v>
      </c>
      <c r="BK101" s="36">
        <f t="shared" si="92"/>
        <v>1.97</v>
      </c>
      <c r="BL101" s="36">
        <f t="shared" si="92"/>
        <v>1.97</v>
      </c>
      <c r="BM101" s="36">
        <f t="shared" si="92"/>
        <v>1.97</v>
      </c>
      <c r="BN101" s="36">
        <f t="shared" si="92"/>
        <v>1.97</v>
      </c>
      <c r="BO101" s="36">
        <f t="shared" si="92"/>
        <v>1.97</v>
      </c>
      <c r="BP101" s="36">
        <f t="shared" si="92"/>
        <v>1.97</v>
      </c>
      <c r="BQ101" s="36">
        <f t="shared" si="92"/>
        <v>1.97</v>
      </c>
      <c r="BR101" s="36">
        <f t="shared" si="92"/>
        <v>1.97</v>
      </c>
      <c r="BS101" s="36">
        <f t="shared" si="92"/>
        <v>1.97</v>
      </c>
      <c r="BT101" s="36">
        <f t="shared" ref="BT101:CL101" si="93">BS101</f>
        <v>1.97</v>
      </c>
      <c r="BU101" s="36">
        <f t="shared" si="93"/>
        <v>1.97</v>
      </c>
      <c r="BV101" s="36">
        <f t="shared" si="93"/>
        <v>1.97</v>
      </c>
      <c r="BW101" s="36">
        <f t="shared" si="93"/>
        <v>1.97</v>
      </c>
      <c r="BX101" s="36">
        <f t="shared" si="93"/>
        <v>1.97</v>
      </c>
      <c r="BY101" s="36">
        <f t="shared" si="93"/>
        <v>1.97</v>
      </c>
      <c r="BZ101" s="37">
        <f t="shared" si="93"/>
        <v>1.97</v>
      </c>
      <c r="CA101" s="37">
        <f t="shared" si="93"/>
        <v>1.97</v>
      </c>
      <c r="CB101" s="37">
        <f t="shared" si="93"/>
        <v>1.97</v>
      </c>
      <c r="CC101" s="37">
        <f t="shared" si="93"/>
        <v>1.97</v>
      </c>
      <c r="CD101" s="37">
        <f t="shared" si="93"/>
        <v>1.97</v>
      </c>
      <c r="CE101" s="37">
        <f t="shared" si="93"/>
        <v>1.97</v>
      </c>
      <c r="CF101" s="37">
        <f t="shared" si="93"/>
        <v>1.97</v>
      </c>
      <c r="CG101" s="37">
        <f t="shared" si="93"/>
        <v>1.97</v>
      </c>
      <c r="CH101" s="37">
        <f t="shared" si="93"/>
        <v>1.97</v>
      </c>
      <c r="CI101" s="37">
        <f t="shared" si="93"/>
        <v>1.97</v>
      </c>
      <c r="CJ101" s="37">
        <f t="shared" si="93"/>
        <v>1.97</v>
      </c>
      <c r="CK101" s="37">
        <f t="shared" si="93"/>
        <v>1.97</v>
      </c>
      <c r="CL101" s="37">
        <f t="shared" si="93"/>
        <v>1.97</v>
      </c>
    </row>
    <row r="102" spans="1:90" s="25" customFormat="1" ht="21" customHeight="1" x14ac:dyDescent="0.3">
      <c r="A102" s="4" t="s">
        <v>98</v>
      </c>
      <c r="B102" s="7" t="s">
        <v>123</v>
      </c>
      <c r="C102" s="4" t="s">
        <v>128</v>
      </c>
      <c r="D102" s="32">
        <f>SUM(F102:CB102)</f>
        <v>28648856.217253115</v>
      </c>
      <c r="E102" s="32"/>
      <c r="F102" s="8">
        <v>430583</v>
      </c>
      <c r="G102" s="8">
        <v>520286</v>
      </c>
      <c r="H102" s="8">
        <v>548842</v>
      </c>
      <c r="I102" s="8">
        <v>541667</v>
      </c>
      <c r="J102" s="8">
        <f>J100*POWER((1+(J101/100)),J97)</f>
        <v>147991.51782613507</v>
      </c>
      <c r="K102" s="8">
        <f t="shared" ref="K102:BV102" si="94">K100*POWER((1+(K101/100)),K97)</f>
        <v>151834.71599847733</v>
      </c>
      <c r="L102" s="8">
        <f t="shared" si="94"/>
        <v>162681.52497333853</v>
      </c>
      <c r="M102" s="8">
        <f t="shared" si="94"/>
        <v>159764.7925955395</v>
      </c>
      <c r="N102" s="8">
        <f t="shared" si="94"/>
        <v>161991.04908644673</v>
      </c>
      <c r="O102" s="8">
        <f t="shared" si="94"/>
        <v>164161.52700032297</v>
      </c>
      <c r="P102" s="8">
        <f t="shared" si="94"/>
        <v>170275.46511823457</v>
      </c>
      <c r="Q102" s="8">
        <f t="shared" si="94"/>
        <v>172461.41061293561</v>
      </c>
      <c r="R102" s="8">
        <f t="shared" si="94"/>
        <v>185350.16840291579</v>
      </c>
      <c r="S102" s="8">
        <f t="shared" si="94"/>
        <v>187782.23849660467</v>
      </c>
      <c r="T102" s="8">
        <f t="shared" si="94"/>
        <v>197094.65352752586</v>
      </c>
      <c r="U102" s="8">
        <f t="shared" si="94"/>
        <v>204435.13419347481</v>
      </c>
      <c r="V102" s="8">
        <f t="shared" si="94"/>
        <v>214543.69363944928</v>
      </c>
      <c r="W102" s="8">
        <f t="shared" si="94"/>
        <v>222534.0363858176</v>
      </c>
      <c r="X102" s="8">
        <f t="shared" si="94"/>
        <v>230821.96689214936</v>
      </c>
      <c r="Y102" s="8">
        <f t="shared" si="94"/>
        <v>239418.56834694985</v>
      </c>
      <c r="Z102" s="8">
        <f t="shared" si="94"/>
        <v>248335.33671466459</v>
      </c>
      <c r="AA102" s="8">
        <f t="shared" si="94"/>
        <v>257584.19610887105</v>
      </c>
      <c r="AB102" s="8">
        <f t="shared" si="94"/>
        <v>267177.51473801938</v>
      </c>
      <c r="AC102" s="8">
        <f t="shared" si="94"/>
        <v>277128.12144504924</v>
      </c>
      <c r="AD102" s="8">
        <f t="shared" si="94"/>
        <v>287449.32286299649</v>
      </c>
      <c r="AE102" s="8">
        <f t="shared" si="94"/>
        <v>298154.92120953539</v>
      </c>
      <c r="AF102" s="8">
        <f t="shared" si="94"/>
        <v>280490.93202385376</v>
      </c>
      <c r="AG102" s="8">
        <f t="shared" si="94"/>
        <v>290937.37603765627</v>
      </c>
      <c r="AH102" s="8">
        <f t="shared" si="94"/>
        <v>301772.881443733</v>
      </c>
      <c r="AI102" s="8">
        <f t="shared" si="94"/>
        <v>313011.93822228763</v>
      </c>
      <c r="AJ102" s="8">
        <f t="shared" si="94"/>
        <v>324669.5760100676</v>
      </c>
      <c r="AK102" s="8">
        <f t="shared" si="94"/>
        <v>328126.47691186995</v>
      </c>
      <c r="AL102" s="8">
        <f t="shared" si="94"/>
        <v>317955.77984140563</v>
      </c>
      <c r="AM102" s="8">
        <f t="shared" si="94"/>
        <v>329797.54324178415</v>
      </c>
      <c r="AN102" s="8">
        <f t="shared" si="94"/>
        <v>342080.33451245481</v>
      </c>
      <c r="AO102" s="8">
        <f t="shared" si="94"/>
        <v>354820.57904343773</v>
      </c>
      <c r="AP102" s="8">
        <f t="shared" si="94"/>
        <v>368035.31396259367</v>
      </c>
      <c r="AQ102" s="8">
        <f t="shared" si="94"/>
        <v>381742.21091883996</v>
      </c>
      <c r="AR102" s="8">
        <f t="shared" si="94"/>
        <v>395959.59971388901</v>
      </c>
      <c r="AS102" s="8">
        <f t="shared" si="94"/>
        <v>410706.49281411601</v>
      </c>
      <c r="AT102" s="8">
        <f t="shared" si="94"/>
        <v>408002.5004608797</v>
      </c>
      <c r="AU102" s="8">
        <f t="shared" si="94"/>
        <v>423197.91247581615</v>
      </c>
      <c r="AV102" s="8">
        <f t="shared" si="94"/>
        <v>387316.98858876893</v>
      </c>
      <c r="AW102" s="8">
        <f t="shared" si="94"/>
        <v>401742.00121820776</v>
      </c>
      <c r="AX102" s="8">
        <f t="shared" si="94"/>
        <v>416704.25077628635</v>
      </c>
      <c r="AY102" s="8">
        <f t="shared" si="94"/>
        <v>432223.74580822472</v>
      </c>
      <c r="AZ102" s="8">
        <f t="shared" si="94"/>
        <v>448321.24004606908</v>
      </c>
      <c r="BA102" s="8">
        <f t="shared" si="94"/>
        <v>465018.26016200456</v>
      </c>
      <c r="BB102" s="8">
        <f t="shared" si="94"/>
        <v>482337.13455529523</v>
      </c>
      <c r="BC102" s="8">
        <f t="shared" si="94"/>
        <v>500301.02321135101</v>
      </c>
      <c r="BD102" s="8">
        <f t="shared" si="94"/>
        <v>518933.94867284509</v>
      </c>
      <c r="BE102" s="8">
        <f t="shared" si="94"/>
        <v>538260.82816430507</v>
      </c>
      <c r="BF102" s="8">
        <f t="shared" si="94"/>
        <v>558307.50691313215</v>
      </c>
      <c r="BG102" s="8">
        <f t="shared" si="94"/>
        <v>579100.79271161102</v>
      </c>
      <c r="BH102" s="8">
        <f t="shared" si="94"/>
        <v>600668.49176612438</v>
      </c>
      <c r="BI102" s="8">
        <f t="shared" si="94"/>
        <v>623039.44588151935</v>
      </c>
      <c r="BJ102" s="8">
        <f t="shared" si="94"/>
        <v>646243.5710303433</v>
      </c>
      <c r="BK102" s="8">
        <f t="shared" si="94"/>
        <v>670311.89735853323</v>
      </c>
      <c r="BL102" s="8">
        <f t="shared" si="94"/>
        <v>695276.61068105197</v>
      </c>
      <c r="BM102" s="8">
        <f t="shared" si="94"/>
        <v>721171.09552296565</v>
      </c>
      <c r="BN102" s="8">
        <f t="shared" si="94"/>
        <v>748029.97976351762</v>
      </c>
      <c r="BO102" s="8">
        <f t="shared" si="94"/>
        <v>775889.18094290129</v>
      </c>
      <c r="BP102" s="8">
        <f t="shared" si="94"/>
        <v>804785.95429365523</v>
      </c>
      <c r="BQ102" s="8">
        <f t="shared" si="94"/>
        <v>834758.94256091327</v>
      </c>
      <c r="BR102" s="8">
        <f t="shared" si="94"/>
        <v>865848.22767813015</v>
      </c>
      <c r="BS102" s="8">
        <f t="shared" si="94"/>
        <v>898095.38436738984</v>
      </c>
      <c r="BT102" s="8">
        <f t="shared" si="94"/>
        <v>232885.88393399274</v>
      </c>
      <c r="BU102" s="8">
        <f t="shared" si="94"/>
        <v>241559.3527358807</v>
      </c>
      <c r="BV102" s="8">
        <f t="shared" si="94"/>
        <v>250555.85125423962</v>
      </c>
      <c r="BW102" s="8">
        <f t="shared" ref="BW102:CL102" si="95">BW100*POWER((1+(BW101/100)),BW97)</f>
        <v>225235.7555268314</v>
      </c>
      <c r="BX102" s="8">
        <f t="shared" si="95"/>
        <v>233624.30731722378</v>
      </c>
      <c r="BY102" s="8">
        <f t="shared" si="95"/>
        <v>149123.24771550679</v>
      </c>
      <c r="BZ102" s="33">
        <f t="shared" si="95"/>
        <v>154677.10875185559</v>
      </c>
      <c r="CA102" s="33">
        <f t="shared" si="95"/>
        <v>160437.81461544364</v>
      </c>
      <c r="CB102" s="33">
        <f t="shared" si="95"/>
        <v>166413.06891683585</v>
      </c>
      <c r="CC102" s="33">
        <f t="shared" si="95"/>
        <v>172610.86217546763</v>
      </c>
      <c r="CD102" s="33">
        <f t="shared" si="95"/>
        <v>179039.4825051146</v>
      </c>
      <c r="CE102" s="33">
        <f t="shared" si="95"/>
        <v>185707.5266973268</v>
      </c>
      <c r="CF102" s="33">
        <f t="shared" si="95"/>
        <v>192623.91171764667</v>
      </c>
      <c r="CG102" s="33">
        <f t="shared" si="95"/>
        <v>0</v>
      </c>
      <c r="CH102" s="33">
        <f t="shared" si="95"/>
        <v>0</v>
      </c>
      <c r="CI102" s="33">
        <f t="shared" si="95"/>
        <v>0</v>
      </c>
      <c r="CJ102" s="33">
        <f t="shared" si="95"/>
        <v>0</v>
      </c>
      <c r="CK102" s="33">
        <f t="shared" si="95"/>
        <v>0</v>
      </c>
      <c r="CL102" s="33">
        <f t="shared" si="95"/>
        <v>0</v>
      </c>
    </row>
    <row r="103" spans="1:90" s="44" customFormat="1" ht="21" customHeight="1" x14ac:dyDescent="0.3">
      <c r="A103" s="38"/>
      <c r="B103" s="38" t="s">
        <v>121</v>
      </c>
      <c r="C103" s="38"/>
      <c r="D103" s="39"/>
      <c r="E103" s="40"/>
      <c r="F103" s="41">
        <v>1</v>
      </c>
      <c r="G103" s="41">
        <v>2</v>
      </c>
      <c r="H103" s="41">
        <v>3</v>
      </c>
      <c r="I103" s="41">
        <v>4</v>
      </c>
      <c r="J103" s="41">
        <v>5</v>
      </c>
      <c r="K103" s="41">
        <v>6</v>
      </c>
      <c r="L103" s="41">
        <v>7</v>
      </c>
      <c r="M103" s="41">
        <v>8</v>
      </c>
      <c r="N103" s="41">
        <v>9</v>
      </c>
      <c r="O103" s="41">
        <v>10</v>
      </c>
      <c r="P103" s="41">
        <v>11</v>
      </c>
      <c r="Q103" s="41">
        <v>12</v>
      </c>
      <c r="R103" s="41">
        <v>13</v>
      </c>
      <c r="S103" s="41">
        <v>14</v>
      </c>
      <c r="T103" s="41">
        <v>15</v>
      </c>
      <c r="U103" s="41">
        <v>16</v>
      </c>
      <c r="V103" s="41">
        <v>17</v>
      </c>
      <c r="W103" s="41">
        <v>18</v>
      </c>
      <c r="X103" s="41">
        <v>19</v>
      </c>
      <c r="Y103" s="41">
        <v>20</v>
      </c>
      <c r="Z103" s="41">
        <v>21</v>
      </c>
      <c r="AA103" s="41">
        <v>22</v>
      </c>
      <c r="AB103" s="41">
        <v>23</v>
      </c>
      <c r="AC103" s="41">
        <v>24</v>
      </c>
      <c r="AD103" s="41">
        <v>25</v>
      </c>
      <c r="AE103" s="41">
        <v>26</v>
      </c>
      <c r="AF103" s="41">
        <v>27</v>
      </c>
      <c r="AG103" s="41">
        <v>28</v>
      </c>
      <c r="AH103" s="41">
        <v>29</v>
      </c>
      <c r="AI103" s="41">
        <v>30</v>
      </c>
      <c r="AJ103" s="41">
        <v>31</v>
      </c>
      <c r="AK103" s="41">
        <v>32</v>
      </c>
      <c r="AL103" s="41">
        <v>33</v>
      </c>
      <c r="AM103" s="41">
        <v>34</v>
      </c>
      <c r="AN103" s="41">
        <v>35</v>
      </c>
      <c r="AO103" s="41">
        <v>36</v>
      </c>
      <c r="AP103" s="41">
        <v>37</v>
      </c>
      <c r="AQ103" s="41">
        <v>38</v>
      </c>
      <c r="AR103" s="41">
        <v>39</v>
      </c>
      <c r="AS103" s="41">
        <v>40</v>
      </c>
      <c r="AT103" s="41">
        <v>41</v>
      </c>
      <c r="AU103" s="41">
        <v>42</v>
      </c>
      <c r="AV103" s="41">
        <v>43</v>
      </c>
      <c r="AW103" s="41">
        <v>44</v>
      </c>
      <c r="AX103" s="41">
        <v>45</v>
      </c>
      <c r="AY103" s="41">
        <v>46</v>
      </c>
      <c r="AZ103" s="41">
        <v>47</v>
      </c>
      <c r="BA103" s="41">
        <v>48</v>
      </c>
      <c r="BB103" s="41">
        <v>49</v>
      </c>
      <c r="BC103" s="41">
        <v>50</v>
      </c>
      <c r="BD103" s="41">
        <v>51</v>
      </c>
      <c r="BE103" s="41">
        <v>52</v>
      </c>
      <c r="BF103" s="41">
        <v>53</v>
      </c>
      <c r="BG103" s="41">
        <v>54</v>
      </c>
      <c r="BH103" s="41">
        <v>55</v>
      </c>
      <c r="BI103" s="41">
        <v>56</v>
      </c>
      <c r="BJ103" s="41">
        <v>57</v>
      </c>
      <c r="BK103" s="41">
        <v>58</v>
      </c>
      <c r="BL103" s="41">
        <v>59</v>
      </c>
      <c r="BM103" s="41">
        <v>60</v>
      </c>
      <c r="BN103" s="41">
        <v>61</v>
      </c>
      <c r="BO103" s="41">
        <v>62</v>
      </c>
      <c r="BP103" s="41">
        <v>63</v>
      </c>
      <c r="BQ103" s="41">
        <v>64</v>
      </c>
      <c r="BR103" s="41">
        <v>65</v>
      </c>
      <c r="BS103" s="41">
        <v>66</v>
      </c>
      <c r="BT103" s="41">
        <v>67</v>
      </c>
      <c r="BU103" s="41">
        <v>68</v>
      </c>
      <c r="BV103" s="41">
        <v>69</v>
      </c>
      <c r="BW103" s="41">
        <v>70</v>
      </c>
      <c r="BX103" s="41">
        <v>71</v>
      </c>
      <c r="BY103" s="41">
        <v>72</v>
      </c>
      <c r="BZ103" s="42">
        <v>73</v>
      </c>
      <c r="CA103" s="42">
        <v>73</v>
      </c>
      <c r="CB103" s="42">
        <v>73</v>
      </c>
      <c r="CC103" s="42">
        <v>73</v>
      </c>
      <c r="CD103" s="42">
        <v>73</v>
      </c>
      <c r="CE103" s="42">
        <v>73</v>
      </c>
      <c r="CF103" s="42">
        <v>73</v>
      </c>
      <c r="CG103" s="42">
        <v>73</v>
      </c>
      <c r="CH103" s="42">
        <v>73</v>
      </c>
      <c r="CI103" s="42">
        <v>73</v>
      </c>
      <c r="CJ103" s="42">
        <v>73</v>
      </c>
      <c r="CK103" s="42">
        <v>73</v>
      </c>
      <c r="CL103" s="42">
        <v>73</v>
      </c>
    </row>
    <row r="104" spans="1:90" s="25" customFormat="1" ht="55.95" customHeight="1" x14ac:dyDescent="0.3">
      <c r="A104" s="31" t="s">
        <v>129</v>
      </c>
      <c r="B104" s="7" t="s">
        <v>123</v>
      </c>
      <c r="C104" s="4" t="s">
        <v>124</v>
      </c>
      <c r="D104" s="32">
        <f>SUM(F104:CB104)</f>
        <v>6342000</v>
      </c>
      <c r="E104" s="32"/>
      <c r="F104" s="8">
        <v>0</v>
      </c>
      <c r="G104" s="8">
        <v>0</v>
      </c>
      <c r="H104" s="8">
        <v>0</v>
      </c>
      <c r="I104" s="8">
        <v>0</v>
      </c>
      <c r="J104" s="8">
        <v>95000</v>
      </c>
      <c r="K104" s="8">
        <v>98000</v>
      </c>
      <c r="L104" s="8">
        <v>81000</v>
      </c>
      <c r="M104" s="8">
        <v>78000</v>
      </c>
      <c r="N104" s="8">
        <v>80000</v>
      </c>
      <c r="O104" s="8">
        <v>61000</v>
      </c>
      <c r="P104" s="8">
        <v>54000</v>
      </c>
      <c r="Q104" s="8">
        <v>50000</v>
      </c>
      <c r="R104" s="8">
        <v>49000</v>
      </c>
      <c r="S104" s="8">
        <v>49000</v>
      </c>
      <c r="T104" s="8">
        <v>49000</v>
      </c>
      <c r="U104" s="8">
        <v>49000</v>
      </c>
      <c r="V104" s="8">
        <v>27000</v>
      </c>
      <c r="W104" s="8">
        <v>27000</v>
      </c>
      <c r="X104" s="8">
        <v>7000</v>
      </c>
      <c r="Y104" s="8">
        <v>7000</v>
      </c>
      <c r="Z104" s="8">
        <v>7000</v>
      </c>
      <c r="AA104" s="8">
        <v>7000</v>
      </c>
      <c r="AB104" s="8">
        <v>7000</v>
      </c>
      <c r="AC104" s="8">
        <v>48000</v>
      </c>
      <c r="AD104" s="8">
        <v>105000</v>
      </c>
      <c r="AE104" s="8">
        <v>156000</v>
      </c>
      <c r="AF104" s="8">
        <v>207000</v>
      </c>
      <c r="AG104" s="8">
        <v>207000</v>
      </c>
      <c r="AH104" s="8">
        <v>156000</v>
      </c>
      <c r="AI104" s="8">
        <v>105000</v>
      </c>
      <c r="AJ104" s="8">
        <v>65000</v>
      </c>
      <c r="AK104" s="8">
        <v>86000</v>
      </c>
      <c r="AL104" s="8">
        <v>106000</v>
      </c>
      <c r="AM104" s="8">
        <v>107000</v>
      </c>
      <c r="AN104" s="8">
        <v>106000</v>
      </c>
      <c r="AO104" s="8">
        <v>106000</v>
      </c>
      <c r="AP104" s="8">
        <v>106000</v>
      </c>
      <c r="AQ104" s="8">
        <v>106000</v>
      </c>
      <c r="AR104" s="8">
        <v>106000</v>
      </c>
      <c r="AS104" s="8">
        <v>106000</v>
      </c>
      <c r="AT104" s="8">
        <v>107000</v>
      </c>
      <c r="AU104" s="8">
        <v>106000</v>
      </c>
      <c r="AV104" s="8">
        <v>106000</v>
      </c>
      <c r="AW104" s="8">
        <v>105000</v>
      </c>
      <c r="AX104" s="8">
        <v>105000</v>
      </c>
      <c r="AY104" s="8">
        <v>103000</v>
      </c>
      <c r="AZ104" s="8">
        <v>103000</v>
      </c>
      <c r="BA104" s="8">
        <v>103000</v>
      </c>
      <c r="BB104" s="8">
        <v>103000</v>
      </c>
      <c r="BC104" s="8">
        <v>103000</v>
      </c>
      <c r="BD104" s="8">
        <v>103000</v>
      </c>
      <c r="BE104" s="8">
        <v>103000</v>
      </c>
      <c r="BF104" s="8">
        <v>103000</v>
      </c>
      <c r="BG104" s="8">
        <v>103000</v>
      </c>
      <c r="BH104" s="8">
        <v>103000</v>
      </c>
      <c r="BI104" s="8">
        <v>103000</v>
      </c>
      <c r="BJ104" s="8">
        <v>103000</v>
      </c>
      <c r="BK104" s="8">
        <v>90000</v>
      </c>
      <c r="BL104" s="8">
        <v>105000</v>
      </c>
      <c r="BM104" s="8">
        <v>104000</v>
      </c>
      <c r="BN104" s="8">
        <v>110000</v>
      </c>
      <c r="BO104" s="8">
        <v>105000</v>
      </c>
      <c r="BP104" s="8">
        <v>107000</v>
      </c>
      <c r="BQ104" s="8">
        <v>105000</v>
      </c>
      <c r="BR104" s="8">
        <v>100000</v>
      </c>
      <c r="BS104" s="8">
        <v>104000</v>
      </c>
      <c r="BT104" s="8">
        <v>100000</v>
      </c>
      <c r="BU104" s="8">
        <v>105000</v>
      </c>
      <c r="BV104" s="8">
        <v>100000</v>
      </c>
      <c r="BW104" s="8">
        <v>100000</v>
      </c>
      <c r="BX104" s="8">
        <v>100000</v>
      </c>
      <c r="BY104" s="8">
        <v>69000</v>
      </c>
      <c r="BZ104" s="33">
        <v>69000</v>
      </c>
      <c r="CA104" s="33">
        <v>69000</v>
      </c>
      <c r="CB104" s="33">
        <v>69000</v>
      </c>
      <c r="CC104" s="33">
        <v>69000</v>
      </c>
      <c r="CD104" s="33">
        <v>69000</v>
      </c>
      <c r="CE104" s="33">
        <v>69000</v>
      </c>
      <c r="CF104" s="33">
        <v>69000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</row>
    <row r="105" spans="1:90" s="25" customFormat="1" ht="21" customHeight="1" x14ac:dyDescent="0.3">
      <c r="A105" s="4" t="s">
        <v>125</v>
      </c>
      <c r="B105" s="4" t="s">
        <v>96</v>
      </c>
      <c r="C105" s="36">
        <v>1.72045</v>
      </c>
      <c r="D105" s="32"/>
      <c r="E105" s="32"/>
      <c r="F105" s="36">
        <f>C105</f>
        <v>1.72045</v>
      </c>
      <c r="G105" s="36">
        <f>F105</f>
        <v>1.72045</v>
      </c>
      <c r="H105" s="36">
        <f t="shared" ref="H105:BS105" si="96">G105</f>
        <v>1.72045</v>
      </c>
      <c r="I105" s="36">
        <f t="shared" si="96"/>
        <v>1.72045</v>
      </c>
      <c r="J105" s="36">
        <f t="shared" si="96"/>
        <v>1.72045</v>
      </c>
      <c r="K105" s="36">
        <f t="shared" si="96"/>
        <v>1.72045</v>
      </c>
      <c r="L105" s="36">
        <f t="shared" si="96"/>
        <v>1.72045</v>
      </c>
      <c r="M105" s="36">
        <f t="shared" si="96"/>
        <v>1.72045</v>
      </c>
      <c r="N105" s="36">
        <f t="shared" si="96"/>
        <v>1.72045</v>
      </c>
      <c r="O105" s="36">
        <f t="shared" si="96"/>
        <v>1.72045</v>
      </c>
      <c r="P105" s="36">
        <f t="shared" si="96"/>
        <v>1.72045</v>
      </c>
      <c r="Q105" s="36">
        <f t="shared" si="96"/>
        <v>1.72045</v>
      </c>
      <c r="R105" s="36">
        <f t="shared" si="96"/>
        <v>1.72045</v>
      </c>
      <c r="S105" s="36">
        <f t="shared" si="96"/>
        <v>1.72045</v>
      </c>
      <c r="T105" s="36">
        <f t="shared" si="96"/>
        <v>1.72045</v>
      </c>
      <c r="U105" s="36">
        <f t="shared" si="96"/>
        <v>1.72045</v>
      </c>
      <c r="V105" s="36">
        <f t="shared" si="96"/>
        <v>1.72045</v>
      </c>
      <c r="W105" s="36">
        <f t="shared" si="96"/>
        <v>1.72045</v>
      </c>
      <c r="X105" s="36">
        <f t="shared" si="96"/>
        <v>1.72045</v>
      </c>
      <c r="Y105" s="36">
        <f t="shared" si="96"/>
        <v>1.72045</v>
      </c>
      <c r="Z105" s="36">
        <f t="shared" si="96"/>
        <v>1.72045</v>
      </c>
      <c r="AA105" s="36">
        <f t="shared" si="96"/>
        <v>1.72045</v>
      </c>
      <c r="AB105" s="36">
        <f t="shared" si="96"/>
        <v>1.72045</v>
      </c>
      <c r="AC105" s="36">
        <f t="shared" si="96"/>
        <v>1.72045</v>
      </c>
      <c r="AD105" s="36">
        <f t="shared" si="96"/>
        <v>1.72045</v>
      </c>
      <c r="AE105" s="36">
        <f t="shared" si="96"/>
        <v>1.72045</v>
      </c>
      <c r="AF105" s="36">
        <f t="shared" si="96"/>
        <v>1.72045</v>
      </c>
      <c r="AG105" s="36">
        <f t="shared" si="96"/>
        <v>1.72045</v>
      </c>
      <c r="AH105" s="36">
        <f t="shared" si="96"/>
        <v>1.72045</v>
      </c>
      <c r="AI105" s="36">
        <f t="shared" si="96"/>
        <v>1.72045</v>
      </c>
      <c r="AJ105" s="36">
        <f t="shared" si="96"/>
        <v>1.72045</v>
      </c>
      <c r="AK105" s="36">
        <f t="shared" si="96"/>
        <v>1.72045</v>
      </c>
      <c r="AL105" s="36">
        <f t="shared" si="96"/>
        <v>1.72045</v>
      </c>
      <c r="AM105" s="36">
        <f t="shared" si="96"/>
        <v>1.72045</v>
      </c>
      <c r="AN105" s="36">
        <f t="shared" si="96"/>
        <v>1.72045</v>
      </c>
      <c r="AO105" s="36">
        <f t="shared" si="96"/>
        <v>1.72045</v>
      </c>
      <c r="AP105" s="36">
        <f t="shared" si="96"/>
        <v>1.72045</v>
      </c>
      <c r="AQ105" s="36">
        <f t="shared" si="96"/>
        <v>1.72045</v>
      </c>
      <c r="AR105" s="36">
        <f t="shared" si="96"/>
        <v>1.72045</v>
      </c>
      <c r="AS105" s="36">
        <f t="shared" si="96"/>
        <v>1.72045</v>
      </c>
      <c r="AT105" s="36">
        <f t="shared" si="96"/>
        <v>1.72045</v>
      </c>
      <c r="AU105" s="36">
        <f t="shared" si="96"/>
        <v>1.72045</v>
      </c>
      <c r="AV105" s="36">
        <f t="shared" si="96"/>
        <v>1.72045</v>
      </c>
      <c r="AW105" s="36">
        <f t="shared" si="96"/>
        <v>1.72045</v>
      </c>
      <c r="AX105" s="36">
        <f t="shared" si="96"/>
        <v>1.72045</v>
      </c>
      <c r="AY105" s="36">
        <f t="shared" si="96"/>
        <v>1.72045</v>
      </c>
      <c r="AZ105" s="36">
        <f t="shared" si="96"/>
        <v>1.72045</v>
      </c>
      <c r="BA105" s="36">
        <f t="shared" si="96"/>
        <v>1.72045</v>
      </c>
      <c r="BB105" s="36">
        <f t="shared" si="96"/>
        <v>1.72045</v>
      </c>
      <c r="BC105" s="36">
        <f t="shared" si="96"/>
        <v>1.72045</v>
      </c>
      <c r="BD105" s="36">
        <f t="shared" si="96"/>
        <v>1.72045</v>
      </c>
      <c r="BE105" s="36">
        <f t="shared" si="96"/>
        <v>1.72045</v>
      </c>
      <c r="BF105" s="36">
        <f t="shared" si="96"/>
        <v>1.72045</v>
      </c>
      <c r="BG105" s="36">
        <f t="shared" si="96"/>
        <v>1.72045</v>
      </c>
      <c r="BH105" s="36">
        <f t="shared" si="96"/>
        <v>1.72045</v>
      </c>
      <c r="BI105" s="36">
        <f t="shared" si="96"/>
        <v>1.72045</v>
      </c>
      <c r="BJ105" s="36">
        <f t="shared" si="96"/>
        <v>1.72045</v>
      </c>
      <c r="BK105" s="36">
        <f t="shared" si="96"/>
        <v>1.72045</v>
      </c>
      <c r="BL105" s="36">
        <f t="shared" si="96"/>
        <v>1.72045</v>
      </c>
      <c r="BM105" s="36">
        <f t="shared" si="96"/>
        <v>1.72045</v>
      </c>
      <c r="BN105" s="36">
        <f t="shared" si="96"/>
        <v>1.72045</v>
      </c>
      <c r="BO105" s="36">
        <f t="shared" si="96"/>
        <v>1.72045</v>
      </c>
      <c r="BP105" s="36">
        <f t="shared" si="96"/>
        <v>1.72045</v>
      </c>
      <c r="BQ105" s="36">
        <f t="shared" si="96"/>
        <v>1.72045</v>
      </c>
      <c r="BR105" s="36">
        <f t="shared" si="96"/>
        <v>1.72045</v>
      </c>
      <c r="BS105" s="36">
        <f t="shared" si="96"/>
        <v>1.72045</v>
      </c>
      <c r="BT105" s="36">
        <f t="shared" ref="BT105:CL105" si="97">BS105</f>
        <v>1.72045</v>
      </c>
      <c r="BU105" s="36">
        <f t="shared" si="97"/>
        <v>1.72045</v>
      </c>
      <c r="BV105" s="36">
        <f t="shared" si="97"/>
        <v>1.72045</v>
      </c>
      <c r="BW105" s="36">
        <f t="shared" si="97"/>
        <v>1.72045</v>
      </c>
      <c r="BX105" s="36">
        <f t="shared" si="97"/>
        <v>1.72045</v>
      </c>
      <c r="BY105" s="36">
        <f t="shared" si="97"/>
        <v>1.72045</v>
      </c>
      <c r="BZ105" s="37">
        <f t="shared" si="97"/>
        <v>1.72045</v>
      </c>
      <c r="CA105" s="36">
        <f t="shared" si="97"/>
        <v>1.72045</v>
      </c>
      <c r="CB105" s="37">
        <f t="shared" si="97"/>
        <v>1.72045</v>
      </c>
      <c r="CC105" s="36">
        <f t="shared" si="97"/>
        <v>1.72045</v>
      </c>
      <c r="CD105" s="37">
        <f t="shared" si="97"/>
        <v>1.72045</v>
      </c>
      <c r="CE105" s="36">
        <f t="shared" si="97"/>
        <v>1.72045</v>
      </c>
      <c r="CF105" s="37">
        <f t="shared" si="97"/>
        <v>1.72045</v>
      </c>
      <c r="CG105" s="37">
        <f t="shared" si="97"/>
        <v>1.72045</v>
      </c>
      <c r="CH105" s="37">
        <f t="shared" si="97"/>
        <v>1.72045</v>
      </c>
      <c r="CI105" s="37">
        <f t="shared" si="97"/>
        <v>1.72045</v>
      </c>
      <c r="CJ105" s="37">
        <f t="shared" si="97"/>
        <v>1.72045</v>
      </c>
      <c r="CK105" s="37">
        <f t="shared" si="97"/>
        <v>1.72045</v>
      </c>
      <c r="CL105" s="37">
        <f t="shared" si="97"/>
        <v>1.72045</v>
      </c>
    </row>
    <row r="106" spans="1:90" s="25" customFormat="1" ht="21" customHeight="1" x14ac:dyDescent="0.3">
      <c r="A106" s="4" t="s">
        <v>98</v>
      </c>
      <c r="B106" s="7" t="s">
        <v>123</v>
      </c>
      <c r="C106" s="4" t="s">
        <v>126</v>
      </c>
      <c r="D106" s="32">
        <f>SUM(F106:CB106)</f>
        <v>15864294.610533377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f>J104*POWER((1+(J105/100)),J97)</f>
        <v>118585.38049555197</v>
      </c>
      <c r="K106" s="8">
        <f t="shared" ref="K106:BV106" si="98">K104*POWER((1+(K105/100)),K97)</f>
        <v>124434.81160084417</v>
      </c>
      <c r="L106" s="8">
        <f t="shared" si="98"/>
        <v>104618.64975183168</v>
      </c>
      <c r="M106" s="8">
        <f t="shared" si="98"/>
        <v>102477.13311476534</v>
      </c>
      <c r="N106" s="8">
        <f t="shared" si="98"/>
        <v>106913.02661685983</v>
      </c>
      <c r="O106" s="8">
        <f t="shared" si="98"/>
        <v>82923.713984758317</v>
      </c>
      <c r="P106" s="8">
        <f t="shared" si="98"/>
        <v>74670.823789975271</v>
      </c>
      <c r="Q106" s="8">
        <f t="shared" si="98"/>
        <v>70329.164794323995</v>
      </c>
      <c r="R106" s="8">
        <f t="shared" si="98"/>
        <v>70108.360051827389</v>
      </c>
      <c r="S106" s="8">
        <f t="shared" si="98"/>
        <v>71314.53933233906</v>
      </c>
      <c r="T106" s="8">
        <f t="shared" si="98"/>
        <v>72541.470324282287</v>
      </c>
      <c r="U106" s="8">
        <f t="shared" si="98"/>
        <v>73789.510050476412</v>
      </c>
      <c r="V106" s="8">
        <f t="shared" si="98"/>
        <v>41359.052760321953</v>
      </c>
      <c r="W106" s="8">
        <f t="shared" si="98"/>
        <v>42070.614583536924</v>
      </c>
      <c r="X106" s="8">
        <f t="shared" si="98"/>
        <v>11094.849233517618</v>
      </c>
      <c r="Y106" s="8">
        <f t="shared" si="98"/>
        <v>11285.730567155673</v>
      </c>
      <c r="Z106" s="8">
        <f t="shared" si="98"/>
        <v>11479.895918698303</v>
      </c>
      <c r="AA106" s="8">
        <f t="shared" si="98"/>
        <v>11677.401788031551</v>
      </c>
      <c r="AB106" s="8">
        <f t="shared" si="98"/>
        <v>11878.305647093743</v>
      </c>
      <c r="AC106" s="8">
        <f t="shared" si="98"/>
        <v>82852.566559537154</v>
      </c>
      <c r="AD106" s="8">
        <f t="shared" si="98"/>
        <v>184358.13274574222</v>
      </c>
      <c r="AE106" s="8">
        <f t="shared" si="98"/>
        <v>278615.88447169861</v>
      </c>
      <c r="AF106" s="8">
        <f t="shared" si="98"/>
        <v>376062.38212442969</v>
      </c>
      <c r="AG106" s="8">
        <f t="shared" si="98"/>
        <v>382532.3473776895</v>
      </c>
      <c r="AH106" s="8">
        <f t="shared" si="98"/>
        <v>293245.05083628616</v>
      </c>
      <c r="AI106" s="8">
        <f t="shared" si="98"/>
        <v>200772.24011478786</v>
      </c>
      <c r="AJ106" s="8">
        <f t="shared" si="98"/>
        <v>126425.88283609312</v>
      </c>
      <c r="AK106" s="8">
        <f t="shared" si="98"/>
        <v>170148.98487095104</v>
      </c>
      <c r="AL106" s="8">
        <f t="shared" si="98"/>
        <v>213326.61844887573</v>
      </c>
      <c r="AM106" s="8">
        <f t="shared" si="98"/>
        <v>219043.93584329999</v>
      </c>
      <c r="AN106" s="8">
        <f t="shared" si="98"/>
        <v>220730.11763716544</v>
      </c>
      <c r="AO106" s="8">
        <f t="shared" si="98"/>
        <v>224527.66894605412</v>
      </c>
      <c r="AP106" s="8">
        <f t="shared" si="98"/>
        <v>228390.5552264365</v>
      </c>
      <c r="AQ106" s="8">
        <f t="shared" si="98"/>
        <v>232319.90053382979</v>
      </c>
      <c r="AR106" s="8">
        <f t="shared" si="98"/>
        <v>236316.84826256408</v>
      </c>
      <c r="AS106" s="8">
        <f t="shared" si="98"/>
        <v>240382.56147849743</v>
      </c>
      <c r="AT106" s="8">
        <f t="shared" si="98"/>
        <v>246824.99894856228</v>
      </c>
      <c r="AU106" s="8">
        <f t="shared" si="98"/>
        <v>248725.03702948714</v>
      </c>
      <c r="AV106" s="8">
        <f t="shared" si="98"/>
        <v>253004.22692906094</v>
      </c>
      <c r="AW106" s="8">
        <f t="shared" si="98"/>
        <v>254929.14156492936</v>
      </c>
      <c r="AX106" s="8">
        <f t="shared" si="98"/>
        <v>259315.06998098321</v>
      </c>
      <c r="AY106" s="8">
        <f t="shared" si="98"/>
        <v>258752.14265290019</v>
      </c>
      <c r="AZ106" s="8">
        <f t="shared" si="98"/>
        <v>263203.84389117203</v>
      </c>
      <c r="BA106" s="8">
        <f t="shared" si="98"/>
        <v>267732.13442339777</v>
      </c>
      <c r="BB106" s="8">
        <f t="shared" si="98"/>
        <v>272338.33193008509</v>
      </c>
      <c r="BC106" s="8">
        <f t="shared" si="98"/>
        <v>277023.7767617763</v>
      </c>
      <c r="BD106" s="8">
        <f t="shared" si="98"/>
        <v>281789.83232907433</v>
      </c>
      <c r="BE106" s="8">
        <f t="shared" si="98"/>
        <v>286637.88549937995</v>
      </c>
      <c r="BF106" s="8">
        <f t="shared" si="98"/>
        <v>291569.34700045397</v>
      </c>
      <c r="BG106" s="8">
        <f t="shared" si="98"/>
        <v>296585.65183092339</v>
      </c>
      <c r="BH106" s="8">
        <f t="shared" si="98"/>
        <v>301688.25967784855</v>
      </c>
      <c r="BI106" s="8">
        <f t="shared" si="98"/>
        <v>306878.65534147614</v>
      </c>
      <c r="BJ106" s="8">
        <f t="shared" si="98"/>
        <v>312158.34916729858</v>
      </c>
      <c r="BK106" s="8">
        <f t="shared" si="98"/>
        <v>277452.41722038126</v>
      </c>
      <c r="BL106" s="8">
        <f t="shared" si="98"/>
        <v>329263.4885545242</v>
      </c>
      <c r="BM106" s="8">
        <f t="shared" si="98"/>
        <v>331738.50888866192</v>
      </c>
      <c r="BN106" s="8">
        <f t="shared" si="98"/>
        <v>356913.93699165439</v>
      </c>
      <c r="BO106" s="8">
        <f t="shared" si="98"/>
        <v>346551.98723787162</v>
      </c>
      <c r="BP106" s="8">
        <f t="shared" si="98"/>
        <v>359228.79787187331</v>
      </c>
      <c r="BQ106" s="8">
        <f t="shared" si="98"/>
        <v>358579.07215990935</v>
      </c>
      <c r="BR106" s="8">
        <f t="shared" si="98"/>
        <v>347379.28172084241</v>
      </c>
      <c r="BS106" s="8">
        <f t="shared" si="98"/>
        <v>367489.99931613705</v>
      </c>
      <c r="BT106" s="8">
        <f t="shared" si="98"/>
        <v>359435.07789362647</v>
      </c>
      <c r="BU106" s="8">
        <f t="shared" si="98"/>
        <v>383899.92762580985</v>
      </c>
      <c r="BV106" s="8">
        <f t="shared" si="98"/>
        <v>371909.27041014103</v>
      </c>
      <c r="BW106" s="8">
        <f t="shared" ref="BW106:CL106" si="99">BW104*POWER((1+(BW105/100)),BW97)</f>
        <v>378307.78345291241</v>
      </c>
      <c r="BX106" s="8">
        <f t="shared" si="99"/>
        <v>384816.37971332809</v>
      </c>
      <c r="BY106" s="8">
        <f t="shared" si="99"/>
        <v>270091.49765149324</v>
      </c>
      <c r="BZ106" s="33">
        <f t="shared" si="99"/>
        <v>274738.28682283836</v>
      </c>
      <c r="CA106" s="8">
        <f t="shared" si="99"/>
        <v>279465.02167848195</v>
      </c>
      <c r="CB106" s="33">
        <f t="shared" si="99"/>
        <v>284273.07764394931</v>
      </c>
      <c r="CC106" s="8">
        <f t="shared" si="99"/>
        <v>289163.85380827478</v>
      </c>
      <c r="CD106" s="33">
        <f t="shared" si="99"/>
        <v>294138.77333111921</v>
      </c>
      <c r="CE106" s="8">
        <f t="shared" si="99"/>
        <v>299199.28385689447</v>
      </c>
      <c r="CF106" s="33">
        <f t="shared" si="99"/>
        <v>304346.85793601046</v>
      </c>
      <c r="CG106" s="33">
        <f t="shared" si="99"/>
        <v>0</v>
      </c>
      <c r="CH106" s="33">
        <f t="shared" si="99"/>
        <v>0</v>
      </c>
      <c r="CI106" s="33">
        <f t="shared" si="99"/>
        <v>0</v>
      </c>
      <c r="CJ106" s="33">
        <f t="shared" si="99"/>
        <v>0</v>
      </c>
      <c r="CK106" s="33">
        <f t="shared" si="99"/>
        <v>0</v>
      </c>
      <c r="CL106" s="33">
        <f t="shared" si="99"/>
        <v>0</v>
      </c>
    </row>
    <row r="107" spans="1:90" s="25" customFormat="1" ht="36.6" customHeight="1" x14ac:dyDescent="0.3">
      <c r="A107" s="4" t="s">
        <v>127</v>
      </c>
      <c r="B107" s="4" t="s">
        <v>96</v>
      </c>
      <c r="C107" s="36">
        <v>1.97</v>
      </c>
      <c r="D107" s="32"/>
      <c r="E107" s="32"/>
      <c r="F107" s="36">
        <f>C107</f>
        <v>1.97</v>
      </c>
      <c r="G107" s="36">
        <f>F107</f>
        <v>1.97</v>
      </c>
      <c r="H107" s="36">
        <f t="shared" ref="H107:BS107" si="100">G107</f>
        <v>1.97</v>
      </c>
      <c r="I107" s="36">
        <f t="shared" si="100"/>
        <v>1.97</v>
      </c>
      <c r="J107" s="36">
        <f t="shared" si="100"/>
        <v>1.97</v>
      </c>
      <c r="K107" s="36">
        <f t="shared" si="100"/>
        <v>1.97</v>
      </c>
      <c r="L107" s="36">
        <f t="shared" si="100"/>
        <v>1.97</v>
      </c>
      <c r="M107" s="36">
        <f t="shared" si="100"/>
        <v>1.97</v>
      </c>
      <c r="N107" s="36">
        <f t="shared" si="100"/>
        <v>1.97</v>
      </c>
      <c r="O107" s="36">
        <f t="shared" si="100"/>
        <v>1.97</v>
      </c>
      <c r="P107" s="36">
        <f t="shared" si="100"/>
        <v>1.97</v>
      </c>
      <c r="Q107" s="36">
        <f t="shared" si="100"/>
        <v>1.97</v>
      </c>
      <c r="R107" s="36">
        <f t="shared" si="100"/>
        <v>1.97</v>
      </c>
      <c r="S107" s="36">
        <f t="shared" si="100"/>
        <v>1.97</v>
      </c>
      <c r="T107" s="36">
        <f t="shared" si="100"/>
        <v>1.97</v>
      </c>
      <c r="U107" s="36">
        <f t="shared" si="100"/>
        <v>1.97</v>
      </c>
      <c r="V107" s="36">
        <f t="shared" si="100"/>
        <v>1.97</v>
      </c>
      <c r="W107" s="36">
        <f t="shared" si="100"/>
        <v>1.97</v>
      </c>
      <c r="X107" s="36">
        <f t="shared" si="100"/>
        <v>1.97</v>
      </c>
      <c r="Y107" s="36">
        <f t="shared" si="100"/>
        <v>1.97</v>
      </c>
      <c r="Z107" s="36">
        <f t="shared" si="100"/>
        <v>1.97</v>
      </c>
      <c r="AA107" s="36">
        <f t="shared" si="100"/>
        <v>1.97</v>
      </c>
      <c r="AB107" s="36">
        <f t="shared" si="100"/>
        <v>1.97</v>
      </c>
      <c r="AC107" s="36">
        <f t="shared" si="100"/>
        <v>1.97</v>
      </c>
      <c r="AD107" s="36">
        <f t="shared" si="100"/>
        <v>1.97</v>
      </c>
      <c r="AE107" s="36">
        <f t="shared" si="100"/>
        <v>1.97</v>
      </c>
      <c r="AF107" s="36">
        <f t="shared" si="100"/>
        <v>1.97</v>
      </c>
      <c r="AG107" s="36">
        <f t="shared" si="100"/>
        <v>1.97</v>
      </c>
      <c r="AH107" s="36">
        <f t="shared" si="100"/>
        <v>1.97</v>
      </c>
      <c r="AI107" s="36">
        <f t="shared" si="100"/>
        <v>1.97</v>
      </c>
      <c r="AJ107" s="36">
        <f t="shared" si="100"/>
        <v>1.97</v>
      </c>
      <c r="AK107" s="36">
        <f t="shared" si="100"/>
        <v>1.97</v>
      </c>
      <c r="AL107" s="36">
        <f t="shared" si="100"/>
        <v>1.97</v>
      </c>
      <c r="AM107" s="36">
        <f t="shared" si="100"/>
        <v>1.97</v>
      </c>
      <c r="AN107" s="36">
        <f t="shared" si="100"/>
        <v>1.97</v>
      </c>
      <c r="AO107" s="36">
        <f t="shared" si="100"/>
        <v>1.97</v>
      </c>
      <c r="AP107" s="36">
        <f t="shared" si="100"/>
        <v>1.97</v>
      </c>
      <c r="AQ107" s="36">
        <f t="shared" si="100"/>
        <v>1.97</v>
      </c>
      <c r="AR107" s="36">
        <f t="shared" si="100"/>
        <v>1.97</v>
      </c>
      <c r="AS107" s="36">
        <f t="shared" si="100"/>
        <v>1.97</v>
      </c>
      <c r="AT107" s="36">
        <f t="shared" si="100"/>
        <v>1.97</v>
      </c>
      <c r="AU107" s="36">
        <f t="shared" si="100"/>
        <v>1.97</v>
      </c>
      <c r="AV107" s="36">
        <f t="shared" si="100"/>
        <v>1.97</v>
      </c>
      <c r="AW107" s="36">
        <f t="shared" si="100"/>
        <v>1.97</v>
      </c>
      <c r="AX107" s="36">
        <f t="shared" si="100"/>
        <v>1.97</v>
      </c>
      <c r="AY107" s="36">
        <f t="shared" si="100"/>
        <v>1.97</v>
      </c>
      <c r="AZ107" s="36">
        <f t="shared" si="100"/>
        <v>1.97</v>
      </c>
      <c r="BA107" s="36">
        <f t="shared" si="100"/>
        <v>1.97</v>
      </c>
      <c r="BB107" s="36">
        <f t="shared" si="100"/>
        <v>1.97</v>
      </c>
      <c r="BC107" s="36">
        <f t="shared" si="100"/>
        <v>1.97</v>
      </c>
      <c r="BD107" s="36">
        <f t="shared" si="100"/>
        <v>1.97</v>
      </c>
      <c r="BE107" s="36">
        <f t="shared" si="100"/>
        <v>1.97</v>
      </c>
      <c r="BF107" s="36">
        <f t="shared" si="100"/>
        <v>1.97</v>
      </c>
      <c r="BG107" s="36">
        <f t="shared" si="100"/>
        <v>1.97</v>
      </c>
      <c r="BH107" s="36">
        <f t="shared" si="100"/>
        <v>1.97</v>
      </c>
      <c r="BI107" s="36">
        <f t="shared" si="100"/>
        <v>1.97</v>
      </c>
      <c r="BJ107" s="36">
        <f t="shared" si="100"/>
        <v>1.97</v>
      </c>
      <c r="BK107" s="36">
        <f t="shared" si="100"/>
        <v>1.97</v>
      </c>
      <c r="BL107" s="36">
        <f t="shared" si="100"/>
        <v>1.97</v>
      </c>
      <c r="BM107" s="36">
        <f t="shared" si="100"/>
        <v>1.97</v>
      </c>
      <c r="BN107" s="36">
        <f t="shared" si="100"/>
        <v>1.97</v>
      </c>
      <c r="BO107" s="36">
        <f t="shared" si="100"/>
        <v>1.97</v>
      </c>
      <c r="BP107" s="36">
        <f t="shared" si="100"/>
        <v>1.97</v>
      </c>
      <c r="BQ107" s="36">
        <f t="shared" si="100"/>
        <v>1.97</v>
      </c>
      <c r="BR107" s="36">
        <f t="shared" si="100"/>
        <v>1.97</v>
      </c>
      <c r="BS107" s="36">
        <f t="shared" si="100"/>
        <v>1.97</v>
      </c>
      <c r="BT107" s="36">
        <f t="shared" ref="BT107:CL107" si="101">BS107</f>
        <v>1.97</v>
      </c>
      <c r="BU107" s="36">
        <f t="shared" si="101"/>
        <v>1.97</v>
      </c>
      <c r="BV107" s="36">
        <f t="shared" si="101"/>
        <v>1.97</v>
      </c>
      <c r="BW107" s="36">
        <f t="shared" si="101"/>
        <v>1.97</v>
      </c>
      <c r="BX107" s="36">
        <f t="shared" si="101"/>
        <v>1.97</v>
      </c>
      <c r="BY107" s="36">
        <f t="shared" si="101"/>
        <v>1.97</v>
      </c>
      <c r="BZ107" s="37">
        <f t="shared" si="101"/>
        <v>1.97</v>
      </c>
      <c r="CA107" s="36">
        <f t="shared" si="101"/>
        <v>1.97</v>
      </c>
      <c r="CB107" s="37">
        <f t="shared" si="101"/>
        <v>1.97</v>
      </c>
      <c r="CC107" s="36">
        <f t="shared" si="101"/>
        <v>1.97</v>
      </c>
      <c r="CD107" s="37">
        <f t="shared" si="101"/>
        <v>1.97</v>
      </c>
      <c r="CE107" s="36">
        <f t="shared" si="101"/>
        <v>1.97</v>
      </c>
      <c r="CF107" s="37">
        <f t="shared" si="101"/>
        <v>1.97</v>
      </c>
      <c r="CG107" s="37">
        <f t="shared" si="101"/>
        <v>1.97</v>
      </c>
      <c r="CH107" s="37">
        <f t="shared" si="101"/>
        <v>1.97</v>
      </c>
      <c r="CI107" s="37">
        <f t="shared" si="101"/>
        <v>1.97</v>
      </c>
      <c r="CJ107" s="37">
        <f t="shared" si="101"/>
        <v>1.97</v>
      </c>
      <c r="CK107" s="37">
        <f t="shared" si="101"/>
        <v>1.97</v>
      </c>
      <c r="CL107" s="37">
        <f t="shared" si="101"/>
        <v>1.97</v>
      </c>
    </row>
    <row r="108" spans="1:90" s="25" customFormat="1" ht="21" customHeight="1" x14ac:dyDescent="0.3">
      <c r="A108" s="4" t="s">
        <v>98</v>
      </c>
      <c r="B108" s="7" t="s">
        <v>123</v>
      </c>
      <c r="C108" s="4" t="s">
        <v>128</v>
      </c>
      <c r="D108" s="32">
        <f>SUM(F108:CB108)</f>
        <v>50698612.395549081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>J106*POWER((1+(J107/100)),J97)</f>
        <v>152817.32819003079</v>
      </c>
      <c r="K108" s="8">
        <f t="shared" ref="K108:BV108" si="102">K106*POWER((1+(K107/100)),K97)</f>
        <v>163514.30953682176</v>
      </c>
      <c r="L108" s="8">
        <f t="shared" si="102"/>
        <v>140183.01620043002</v>
      </c>
      <c r="M108" s="8">
        <f t="shared" si="102"/>
        <v>140018.58227474248</v>
      </c>
      <c r="N108" s="8">
        <f t="shared" si="102"/>
        <v>148957.28651627287</v>
      </c>
      <c r="O108" s="8">
        <f t="shared" si="102"/>
        <v>117810.03702376119</v>
      </c>
      <c r="P108" s="8">
        <f t="shared" si="102"/>
        <v>108175.00136923138</v>
      </c>
      <c r="Q108" s="8">
        <f t="shared" si="102"/>
        <v>103892.41603188892</v>
      </c>
      <c r="R108" s="8">
        <f t="shared" si="102"/>
        <v>105606.49129933574</v>
      </c>
      <c r="S108" s="8">
        <f t="shared" si="102"/>
        <v>109539.63912301938</v>
      </c>
      <c r="T108" s="8">
        <f t="shared" si="102"/>
        <v>113619.27085704432</v>
      </c>
      <c r="U108" s="8">
        <f t="shared" si="102"/>
        <v>117850.84206447371</v>
      </c>
      <c r="V108" s="8">
        <f t="shared" si="102"/>
        <v>67356.741026338728</v>
      </c>
      <c r="W108" s="8">
        <f t="shared" si="102"/>
        <v>69865.337004849716</v>
      </c>
      <c r="X108" s="8">
        <f t="shared" si="102"/>
        <v>18787.834514477272</v>
      </c>
      <c r="Y108" s="8">
        <f t="shared" si="102"/>
        <v>19487.557888705222</v>
      </c>
      <c r="Z108" s="8">
        <f t="shared" si="102"/>
        <v>20213.341360495957</v>
      </c>
      <c r="AA108" s="8">
        <f t="shared" si="102"/>
        <v>20966.155497233689</v>
      </c>
      <c r="AB108" s="8">
        <f t="shared" si="102"/>
        <v>21747.00701355972</v>
      </c>
      <c r="AC108" s="8">
        <f t="shared" si="102"/>
        <v>154676.16080653909</v>
      </c>
      <c r="AD108" s="8">
        <f t="shared" si="102"/>
        <v>350955.56861179805</v>
      </c>
      <c r="AE108" s="8">
        <f t="shared" si="102"/>
        <v>540839.15940334322</v>
      </c>
      <c r="AF108" s="8">
        <f t="shared" si="102"/>
        <v>744379.78114022734</v>
      </c>
      <c r="AG108" s="8">
        <f t="shared" si="102"/>
        <v>772103.03640762635</v>
      </c>
      <c r="AH108" s="8">
        <f t="shared" si="102"/>
        <v>603545.762887466</v>
      </c>
      <c r="AI108" s="8">
        <f t="shared" si="102"/>
        <v>421362.22453000257</v>
      </c>
      <c r="AJ108" s="8">
        <f t="shared" si="102"/>
        <v>270557.98000838968</v>
      </c>
      <c r="AK108" s="8">
        <f t="shared" si="102"/>
        <v>371301.01334764226</v>
      </c>
      <c r="AL108" s="8">
        <f t="shared" si="102"/>
        <v>474694.54455195769</v>
      </c>
      <c r="AM108" s="8">
        <f t="shared" si="102"/>
        <v>497018.83277282963</v>
      </c>
      <c r="AN108" s="8">
        <f t="shared" si="102"/>
        <v>510711.48532845371</v>
      </c>
      <c r="AO108" s="8">
        <f t="shared" si="102"/>
        <v>529732.13209301978</v>
      </c>
      <c r="AP108" s="8">
        <f t="shared" si="102"/>
        <v>549461.17295823852</v>
      </c>
      <c r="AQ108" s="8">
        <f t="shared" si="102"/>
        <v>569924.99094925402</v>
      </c>
      <c r="AR108" s="8">
        <f t="shared" si="102"/>
        <v>591150.95168552455</v>
      </c>
      <c r="AS108" s="8">
        <f t="shared" si="102"/>
        <v>613167.43997600419</v>
      </c>
      <c r="AT108" s="8">
        <f t="shared" si="102"/>
        <v>642003.93454873713</v>
      </c>
      <c r="AU108" s="8">
        <f t="shared" si="102"/>
        <v>659690.86356524285</v>
      </c>
      <c r="AV108" s="8">
        <f t="shared" si="102"/>
        <v>684260.01317349181</v>
      </c>
      <c r="AW108" s="8">
        <f t="shared" si="102"/>
        <v>703048.5021318635</v>
      </c>
      <c r="AX108" s="8">
        <f t="shared" si="102"/>
        <v>729232.43885850115</v>
      </c>
      <c r="AY108" s="8">
        <f t="shared" si="102"/>
        <v>741984.09697078564</v>
      </c>
      <c r="AZ108" s="8">
        <f t="shared" si="102"/>
        <v>769618.12874575192</v>
      </c>
      <c r="BA108" s="8">
        <f t="shared" si="102"/>
        <v>798281.34661144123</v>
      </c>
      <c r="BB108" s="8">
        <f t="shared" si="102"/>
        <v>828012.08098659024</v>
      </c>
      <c r="BC108" s="8">
        <f t="shared" si="102"/>
        <v>858850.08984615246</v>
      </c>
      <c r="BD108" s="8">
        <f t="shared" si="102"/>
        <v>890836.6118883841</v>
      </c>
      <c r="BE108" s="8">
        <f t="shared" si="102"/>
        <v>924014.42168205709</v>
      </c>
      <c r="BF108" s="8">
        <f t="shared" si="102"/>
        <v>958427.88686754345</v>
      </c>
      <c r="BG108" s="8">
        <f t="shared" si="102"/>
        <v>994123.02748826565</v>
      </c>
      <c r="BH108" s="8">
        <f t="shared" si="102"/>
        <v>1031147.5775318469</v>
      </c>
      <c r="BI108" s="8">
        <f t="shared" si="102"/>
        <v>1069551.0487632747</v>
      </c>
      <c r="BJ108" s="8">
        <f t="shared" si="102"/>
        <v>1109384.7969354226</v>
      </c>
      <c r="BK108" s="8">
        <f t="shared" si="102"/>
        <v>1005467.8460377998</v>
      </c>
      <c r="BL108" s="8">
        <f t="shared" si="102"/>
        <v>1216734.0686918409</v>
      </c>
      <c r="BM108" s="8">
        <f t="shared" si="102"/>
        <v>1250029.898906474</v>
      </c>
      <c r="BN108" s="8">
        <f t="shared" si="102"/>
        <v>1371388.2962331155</v>
      </c>
      <c r="BO108" s="8">
        <f t="shared" si="102"/>
        <v>1357806.0666500772</v>
      </c>
      <c r="BP108" s="8">
        <f t="shared" si="102"/>
        <v>1435201.6184903516</v>
      </c>
      <c r="BQ108" s="8">
        <f t="shared" si="102"/>
        <v>1460828.1494815983</v>
      </c>
      <c r="BR108" s="8">
        <f t="shared" si="102"/>
        <v>1443080.3794635502</v>
      </c>
      <c r="BS108" s="8">
        <f t="shared" si="102"/>
        <v>1556698.666236809</v>
      </c>
      <c r="BT108" s="8">
        <f t="shared" si="102"/>
        <v>1552572.5595599515</v>
      </c>
      <c r="BU108" s="8">
        <f t="shared" si="102"/>
        <v>1690915.4691511649</v>
      </c>
      <c r="BV108" s="8">
        <f t="shared" si="102"/>
        <v>1670372.3416949308</v>
      </c>
      <c r="BW108" s="8">
        <f t="shared" ref="BW108:CL108" si="103">BW106*POWER((1+(BW107/100)),BW97)</f>
        <v>1732582.7348217801</v>
      </c>
      <c r="BX108" s="8">
        <f t="shared" si="103"/>
        <v>1797110.0562863369</v>
      </c>
      <c r="BY108" s="8">
        <f t="shared" si="103"/>
        <v>1286188.0115462462</v>
      </c>
      <c r="BZ108" s="33">
        <f t="shared" si="103"/>
        <v>1334090.0629847543</v>
      </c>
      <c r="CA108" s="8">
        <f t="shared" si="103"/>
        <v>1383776.1510582014</v>
      </c>
      <c r="CB108" s="33">
        <f t="shared" si="103"/>
        <v>1435312.7194077088</v>
      </c>
      <c r="CC108" s="8">
        <f t="shared" si="103"/>
        <v>1488768.686263408</v>
      </c>
      <c r="CD108" s="33">
        <f t="shared" si="103"/>
        <v>1544215.5366066135</v>
      </c>
      <c r="CE108" s="8">
        <f t="shared" si="103"/>
        <v>1601727.4177644434</v>
      </c>
      <c r="CF108" s="33">
        <f t="shared" si="103"/>
        <v>1661381.2385647024</v>
      </c>
      <c r="CG108" s="33">
        <f t="shared" si="103"/>
        <v>0</v>
      </c>
      <c r="CH108" s="33">
        <f t="shared" si="103"/>
        <v>0</v>
      </c>
      <c r="CI108" s="33">
        <f t="shared" si="103"/>
        <v>0</v>
      </c>
      <c r="CJ108" s="33">
        <f t="shared" si="103"/>
        <v>0</v>
      </c>
      <c r="CK108" s="33">
        <f t="shared" si="103"/>
        <v>0</v>
      </c>
      <c r="CL108" s="33">
        <f t="shared" si="103"/>
        <v>0</v>
      </c>
    </row>
    <row r="109" spans="1:90" s="44" customFormat="1" ht="21" customHeight="1" x14ac:dyDescent="0.3">
      <c r="A109" s="38"/>
      <c r="B109" s="38" t="s">
        <v>121</v>
      </c>
      <c r="C109" s="38"/>
      <c r="D109" s="39"/>
      <c r="E109" s="39"/>
      <c r="F109" s="41">
        <v>1</v>
      </c>
      <c r="G109" s="41">
        <v>2</v>
      </c>
      <c r="H109" s="41">
        <v>3</v>
      </c>
      <c r="I109" s="41">
        <v>4</v>
      </c>
      <c r="J109" s="41">
        <v>5</v>
      </c>
      <c r="K109" s="41">
        <v>6</v>
      </c>
      <c r="L109" s="41">
        <v>7</v>
      </c>
      <c r="M109" s="41">
        <v>8</v>
      </c>
      <c r="N109" s="41">
        <v>9</v>
      </c>
      <c r="O109" s="41">
        <v>10</v>
      </c>
      <c r="P109" s="41">
        <v>11</v>
      </c>
      <c r="Q109" s="41">
        <v>12</v>
      </c>
      <c r="R109" s="41">
        <v>13</v>
      </c>
      <c r="S109" s="41">
        <v>14</v>
      </c>
      <c r="T109" s="41">
        <v>15</v>
      </c>
      <c r="U109" s="41">
        <v>16</v>
      </c>
      <c r="V109" s="41">
        <v>17</v>
      </c>
      <c r="W109" s="41">
        <v>18</v>
      </c>
      <c r="X109" s="41">
        <v>19</v>
      </c>
      <c r="Y109" s="41">
        <v>20</v>
      </c>
      <c r="Z109" s="41">
        <v>21</v>
      </c>
      <c r="AA109" s="41">
        <v>22</v>
      </c>
      <c r="AB109" s="41">
        <v>23</v>
      </c>
      <c r="AC109" s="41">
        <v>24</v>
      </c>
      <c r="AD109" s="41">
        <v>25</v>
      </c>
      <c r="AE109" s="41">
        <v>26</v>
      </c>
      <c r="AF109" s="41">
        <v>27</v>
      </c>
      <c r="AG109" s="41">
        <v>28</v>
      </c>
      <c r="AH109" s="41">
        <v>29</v>
      </c>
      <c r="AI109" s="41">
        <v>30</v>
      </c>
      <c r="AJ109" s="41">
        <v>31</v>
      </c>
      <c r="AK109" s="41">
        <v>32</v>
      </c>
      <c r="AL109" s="41">
        <v>33</v>
      </c>
      <c r="AM109" s="41">
        <v>34</v>
      </c>
      <c r="AN109" s="41">
        <v>35</v>
      </c>
      <c r="AO109" s="41">
        <v>36</v>
      </c>
      <c r="AP109" s="41">
        <v>37</v>
      </c>
      <c r="AQ109" s="41">
        <v>38</v>
      </c>
      <c r="AR109" s="41">
        <v>39</v>
      </c>
      <c r="AS109" s="41">
        <v>40</v>
      </c>
      <c r="AT109" s="41">
        <v>41</v>
      </c>
      <c r="AU109" s="41">
        <v>42</v>
      </c>
      <c r="AV109" s="41">
        <v>43</v>
      </c>
      <c r="AW109" s="41">
        <v>44</v>
      </c>
      <c r="AX109" s="41">
        <v>45</v>
      </c>
      <c r="AY109" s="41">
        <v>46</v>
      </c>
      <c r="AZ109" s="41">
        <v>47</v>
      </c>
      <c r="BA109" s="41">
        <v>48</v>
      </c>
      <c r="BB109" s="41">
        <v>49</v>
      </c>
      <c r="BC109" s="41">
        <v>50</v>
      </c>
      <c r="BD109" s="41">
        <v>51</v>
      </c>
      <c r="BE109" s="41">
        <v>52</v>
      </c>
      <c r="BF109" s="41">
        <v>53</v>
      </c>
      <c r="BG109" s="41">
        <v>54</v>
      </c>
      <c r="BH109" s="41">
        <v>55</v>
      </c>
      <c r="BI109" s="41">
        <v>56</v>
      </c>
      <c r="BJ109" s="41">
        <v>57</v>
      </c>
      <c r="BK109" s="41">
        <v>58</v>
      </c>
      <c r="BL109" s="41">
        <v>59</v>
      </c>
      <c r="BM109" s="41">
        <v>60</v>
      </c>
      <c r="BN109" s="41">
        <v>61</v>
      </c>
      <c r="BO109" s="41">
        <v>62</v>
      </c>
      <c r="BP109" s="41">
        <v>63</v>
      </c>
      <c r="BQ109" s="41">
        <v>64</v>
      </c>
      <c r="BR109" s="41">
        <v>65</v>
      </c>
      <c r="BS109" s="41">
        <v>66</v>
      </c>
      <c r="BT109" s="41">
        <v>67</v>
      </c>
      <c r="BU109" s="41">
        <v>68</v>
      </c>
      <c r="BV109" s="41">
        <v>69</v>
      </c>
      <c r="BW109" s="41">
        <v>70</v>
      </c>
      <c r="BX109" s="41">
        <v>71</v>
      </c>
      <c r="BY109" s="41">
        <v>72</v>
      </c>
      <c r="BZ109" s="42">
        <v>73</v>
      </c>
      <c r="CA109" s="42">
        <v>73</v>
      </c>
      <c r="CB109" s="42">
        <v>73</v>
      </c>
      <c r="CC109" s="42">
        <v>73</v>
      </c>
      <c r="CD109" s="42">
        <v>73</v>
      </c>
      <c r="CE109" s="42">
        <v>73</v>
      </c>
      <c r="CF109" s="42">
        <v>73</v>
      </c>
      <c r="CG109" s="42">
        <v>73</v>
      </c>
      <c r="CH109" s="42">
        <v>73</v>
      </c>
      <c r="CI109" s="42">
        <v>73</v>
      </c>
      <c r="CJ109" s="42">
        <v>73</v>
      </c>
      <c r="CK109" s="42">
        <v>73</v>
      </c>
      <c r="CL109" s="42">
        <v>73</v>
      </c>
    </row>
    <row r="110" spans="1:90" s="25" customFormat="1" ht="37.200000000000003" customHeight="1" x14ac:dyDescent="0.3">
      <c r="A110" s="31" t="s">
        <v>130</v>
      </c>
      <c r="B110" s="7" t="s">
        <v>123</v>
      </c>
      <c r="C110" s="4" t="s">
        <v>124</v>
      </c>
      <c r="D110" s="32">
        <f>SUM(F110:CB110)</f>
        <v>2055000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53000</v>
      </c>
      <c r="L110" s="8">
        <v>53000</v>
      </c>
      <c r="M110" s="8">
        <v>53000</v>
      </c>
      <c r="N110" s="8">
        <v>53000</v>
      </c>
      <c r="O110" s="8">
        <v>53000</v>
      </c>
      <c r="P110" s="8">
        <v>53000</v>
      </c>
      <c r="Q110" s="8">
        <v>53000</v>
      </c>
      <c r="R110" s="8">
        <v>53000</v>
      </c>
      <c r="S110" s="8">
        <v>53000</v>
      </c>
      <c r="T110" s="8">
        <v>53000</v>
      </c>
      <c r="U110" s="8">
        <v>53000</v>
      </c>
      <c r="V110" s="8">
        <v>53000</v>
      </c>
      <c r="W110" s="8">
        <v>53000</v>
      </c>
      <c r="X110" s="8">
        <v>53000</v>
      </c>
      <c r="Y110" s="8">
        <v>53000</v>
      </c>
      <c r="Z110" s="8">
        <v>53000</v>
      </c>
      <c r="AA110" s="8">
        <v>53000</v>
      </c>
      <c r="AB110" s="8">
        <v>53000</v>
      </c>
      <c r="AC110" s="8">
        <v>53000</v>
      </c>
      <c r="AD110" s="8">
        <v>53000</v>
      </c>
      <c r="AE110" s="8">
        <v>53000</v>
      </c>
      <c r="AF110" s="8">
        <v>53000</v>
      </c>
      <c r="AG110" s="8">
        <v>53000</v>
      </c>
      <c r="AH110" s="8">
        <v>53000</v>
      </c>
      <c r="AI110" s="8">
        <v>53000</v>
      </c>
      <c r="AJ110" s="8">
        <v>53000</v>
      </c>
      <c r="AK110" s="8">
        <v>53000</v>
      </c>
      <c r="AL110" s="8">
        <v>53000</v>
      </c>
      <c r="AM110" s="8">
        <v>53000</v>
      </c>
      <c r="AN110" s="8">
        <v>53000</v>
      </c>
      <c r="AO110" s="8">
        <v>93000</v>
      </c>
      <c r="AP110" s="8">
        <v>93000</v>
      </c>
      <c r="AQ110" s="8">
        <v>93000</v>
      </c>
      <c r="AR110" s="8">
        <v>93000</v>
      </c>
      <c r="AS110" s="8">
        <v>93000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</row>
    <row r="111" spans="1:90" s="25" customFormat="1" ht="21" customHeight="1" x14ac:dyDescent="0.3">
      <c r="A111" s="4" t="s">
        <v>125</v>
      </c>
      <c r="B111" s="4" t="s">
        <v>96</v>
      </c>
      <c r="C111" s="36">
        <v>1.72045</v>
      </c>
      <c r="D111" s="32"/>
      <c r="E111" s="32"/>
      <c r="F111" s="36">
        <f>C111</f>
        <v>1.72045</v>
      </c>
      <c r="G111" s="36">
        <f>F111</f>
        <v>1.72045</v>
      </c>
      <c r="H111" s="36">
        <f t="shared" ref="H111:BS111" si="104">G111</f>
        <v>1.72045</v>
      </c>
      <c r="I111" s="36">
        <f t="shared" si="104"/>
        <v>1.72045</v>
      </c>
      <c r="J111" s="36">
        <f t="shared" si="104"/>
        <v>1.72045</v>
      </c>
      <c r="K111" s="36">
        <f t="shared" si="104"/>
        <v>1.72045</v>
      </c>
      <c r="L111" s="36">
        <f t="shared" si="104"/>
        <v>1.72045</v>
      </c>
      <c r="M111" s="36">
        <f t="shared" si="104"/>
        <v>1.72045</v>
      </c>
      <c r="N111" s="36">
        <f t="shared" si="104"/>
        <v>1.72045</v>
      </c>
      <c r="O111" s="36">
        <f t="shared" si="104"/>
        <v>1.72045</v>
      </c>
      <c r="P111" s="36">
        <f t="shared" si="104"/>
        <v>1.72045</v>
      </c>
      <c r="Q111" s="36">
        <f t="shared" si="104"/>
        <v>1.72045</v>
      </c>
      <c r="R111" s="36">
        <f t="shared" si="104"/>
        <v>1.72045</v>
      </c>
      <c r="S111" s="36">
        <f t="shared" si="104"/>
        <v>1.72045</v>
      </c>
      <c r="T111" s="36">
        <f t="shared" si="104"/>
        <v>1.72045</v>
      </c>
      <c r="U111" s="36">
        <f t="shared" si="104"/>
        <v>1.72045</v>
      </c>
      <c r="V111" s="36">
        <f t="shared" si="104"/>
        <v>1.72045</v>
      </c>
      <c r="W111" s="36">
        <f t="shared" si="104"/>
        <v>1.72045</v>
      </c>
      <c r="X111" s="36">
        <f t="shared" si="104"/>
        <v>1.72045</v>
      </c>
      <c r="Y111" s="36">
        <f t="shared" si="104"/>
        <v>1.72045</v>
      </c>
      <c r="Z111" s="36">
        <f t="shared" si="104"/>
        <v>1.72045</v>
      </c>
      <c r="AA111" s="36">
        <f t="shared" si="104"/>
        <v>1.72045</v>
      </c>
      <c r="AB111" s="36">
        <f t="shared" si="104"/>
        <v>1.72045</v>
      </c>
      <c r="AC111" s="36">
        <f t="shared" si="104"/>
        <v>1.72045</v>
      </c>
      <c r="AD111" s="36">
        <f t="shared" si="104"/>
        <v>1.72045</v>
      </c>
      <c r="AE111" s="36">
        <f t="shared" si="104"/>
        <v>1.72045</v>
      </c>
      <c r="AF111" s="36">
        <f t="shared" si="104"/>
        <v>1.72045</v>
      </c>
      <c r="AG111" s="36">
        <f t="shared" si="104"/>
        <v>1.72045</v>
      </c>
      <c r="AH111" s="36">
        <f t="shared" si="104"/>
        <v>1.72045</v>
      </c>
      <c r="AI111" s="36">
        <f t="shared" si="104"/>
        <v>1.72045</v>
      </c>
      <c r="AJ111" s="36">
        <f t="shared" si="104"/>
        <v>1.72045</v>
      </c>
      <c r="AK111" s="36">
        <f t="shared" si="104"/>
        <v>1.72045</v>
      </c>
      <c r="AL111" s="36">
        <f t="shared" si="104"/>
        <v>1.72045</v>
      </c>
      <c r="AM111" s="36">
        <f t="shared" si="104"/>
        <v>1.72045</v>
      </c>
      <c r="AN111" s="36">
        <f t="shared" si="104"/>
        <v>1.72045</v>
      </c>
      <c r="AO111" s="36">
        <f t="shared" si="104"/>
        <v>1.72045</v>
      </c>
      <c r="AP111" s="36">
        <f t="shared" si="104"/>
        <v>1.72045</v>
      </c>
      <c r="AQ111" s="36">
        <f t="shared" si="104"/>
        <v>1.72045</v>
      </c>
      <c r="AR111" s="36">
        <f t="shared" si="104"/>
        <v>1.72045</v>
      </c>
      <c r="AS111" s="36">
        <f t="shared" si="104"/>
        <v>1.72045</v>
      </c>
      <c r="AT111" s="36">
        <f t="shared" si="104"/>
        <v>1.72045</v>
      </c>
      <c r="AU111" s="36">
        <f t="shared" si="104"/>
        <v>1.72045</v>
      </c>
      <c r="AV111" s="36">
        <f t="shared" si="104"/>
        <v>1.72045</v>
      </c>
      <c r="AW111" s="36">
        <f t="shared" si="104"/>
        <v>1.72045</v>
      </c>
      <c r="AX111" s="36">
        <f t="shared" si="104"/>
        <v>1.72045</v>
      </c>
      <c r="AY111" s="36">
        <f t="shared" si="104"/>
        <v>1.72045</v>
      </c>
      <c r="AZ111" s="36">
        <f t="shared" si="104"/>
        <v>1.72045</v>
      </c>
      <c r="BA111" s="36">
        <f t="shared" si="104"/>
        <v>1.72045</v>
      </c>
      <c r="BB111" s="36">
        <f t="shared" si="104"/>
        <v>1.72045</v>
      </c>
      <c r="BC111" s="36">
        <f t="shared" si="104"/>
        <v>1.72045</v>
      </c>
      <c r="BD111" s="36">
        <f t="shared" si="104"/>
        <v>1.72045</v>
      </c>
      <c r="BE111" s="36">
        <f t="shared" si="104"/>
        <v>1.72045</v>
      </c>
      <c r="BF111" s="36">
        <f t="shared" si="104"/>
        <v>1.72045</v>
      </c>
      <c r="BG111" s="36">
        <f t="shared" si="104"/>
        <v>1.72045</v>
      </c>
      <c r="BH111" s="36">
        <f t="shared" si="104"/>
        <v>1.72045</v>
      </c>
      <c r="BI111" s="36">
        <f t="shared" si="104"/>
        <v>1.72045</v>
      </c>
      <c r="BJ111" s="36">
        <f t="shared" si="104"/>
        <v>1.72045</v>
      </c>
      <c r="BK111" s="36">
        <f t="shared" si="104"/>
        <v>1.72045</v>
      </c>
      <c r="BL111" s="36">
        <f t="shared" si="104"/>
        <v>1.72045</v>
      </c>
      <c r="BM111" s="36">
        <f t="shared" si="104"/>
        <v>1.72045</v>
      </c>
      <c r="BN111" s="36">
        <f t="shared" si="104"/>
        <v>1.72045</v>
      </c>
      <c r="BO111" s="36">
        <f t="shared" si="104"/>
        <v>1.72045</v>
      </c>
      <c r="BP111" s="36">
        <f t="shared" si="104"/>
        <v>1.72045</v>
      </c>
      <c r="BQ111" s="36">
        <f t="shared" si="104"/>
        <v>1.72045</v>
      </c>
      <c r="BR111" s="36">
        <f t="shared" si="104"/>
        <v>1.72045</v>
      </c>
      <c r="BS111" s="36">
        <f t="shared" si="104"/>
        <v>1.72045</v>
      </c>
      <c r="BT111" s="36">
        <f t="shared" ref="BT111:CL111" si="105">BS111</f>
        <v>1.72045</v>
      </c>
      <c r="BU111" s="36">
        <f t="shared" si="105"/>
        <v>1.72045</v>
      </c>
      <c r="BV111" s="36">
        <f t="shared" si="105"/>
        <v>1.72045</v>
      </c>
      <c r="BW111" s="36">
        <f t="shared" si="105"/>
        <v>1.72045</v>
      </c>
      <c r="BX111" s="36">
        <f t="shared" si="105"/>
        <v>1.72045</v>
      </c>
      <c r="BY111" s="36">
        <f t="shared" si="105"/>
        <v>1.72045</v>
      </c>
      <c r="BZ111" s="37">
        <f t="shared" si="105"/>
        <v>1.72045</v>
      </c>
      <c r="CA111" s="37">
        <f t="shared" si="105"/>
        <v>1.72045</v>
      </c>
      <c r="CB111" s="37">
        <f t="shared" si="105"/>
        <v>1.72045</v>
      </c>
      <c r="CC111" s="37">
        <f t="shared" si="105"/>
        <v>1.72045</v>
      </c>
      <c r="CD111" s="37">
        <f t="shared" si="105"/>
        <v>1.72045</v>
      </c>
      <c r="CE111" s="37">
        <f t="shared" si="105"/>
        <v>1.72045</v>
      </c>
      <c r="CF111" s="37">
        <f t="shared" si="105"/>
        <v>1.72045</v>
      </c>
      <c r="CG111" s="37">
        <f t="shared" si="105"/>
        <v>1.72045</v>
      </c>
      <c r="CH111" s="37">
        <f t="shared" si="105"/>
        <v>1.72045</v>
      </c>
      <c r="CI111" s="37">
        <f t="shared" si="105"/>
        <v>1.72045</v>
      </c>
      <c r="CJ111" s="37">
        <f t="shared" si="105"/>
        <v>1.72045</v>
      </c>
      <c r="CK111" s="37">
        <f t="shared" si="105"/>
        <v>1.72045</v>
      </c>
      <c r="CL111" s="37">
        <f t="shared" si="105"/>
        <v>1.72045</v>
      </c>
    </row>
    <row r="112" spans="1:90" s="25" customFormat="1" ht="21" customHeight="1" x14ac:dyDescent="0.3">
      <c r="A112" s="4" t="s">
        <v>98</v>
      </c>
      <c r="B112" s="7" t="s">
        <v>123</v>
      </c>
      <c r="C112" s="4" t="s">
        <v>126</v>
      </c>
      <c r="D112" s="32">
        <f>SUM(F112:CB112)</f>
        <v>3633138.9651985047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f>K110*POWER((1+(K111/100)),K97)</f>
        <v>67296.377702497353</v>
      </c>
      <c r="L112" s="8">
        <f t="shared" ref="L112:BW112" si="106">L110*POWER((1+(L111/100)),L97)</f>
        <v>68454.178232679988</v>
      </c>
      <c r="M112" s="8">
        <f t="shared" si="106"/>
        <v>69631.898142084145</v>
      </c>
      <c r="N112" s="8">
        <f t="shared" si="106"/>
        <v>70829.880133669634</v>
      </c>
      <c r="O112" s="8">
        <f t="shared" si="106"/>
        <v>72048.472806429359</v>
      </c>
      <c r="P112" s="8">
        <f t="shared" si="106"/>
        <v>73288.030756827575</v>
      </c>
      <c r="Q112" s="8">
        <f t="shared" si="106"/>
        <v>74548.914681983428</v>
      </c>
      <c r="R112" s="8">
        <f t="shared" si="106"/>
        <v>75831.491484629616</v>
      </c>
      <c r="S112" s="8">
        <f t="shared" si="106"/>
        <v>77136.134379876938</v>
      </c>
      <c r="T112" s="8">
        <f t="shared" si="106"/>
        <v>78463.223003815539</v>
      </c>
      <c r="U112" s="8">
        <f t="shared" si="106"/>
        <v>79813.143523984691</v>
      </c>
      <c r="V112" s="8">
        <f t="shared" si="106"/>
        <v>81186.288751743094</v>
      </c>
      <c r="W112" s="8">
        <f t="shared" si="106"/>
        <v>82583.058256572476</v>
      </c>
      <c r="X112" s="8">
        <f t="shared" si="106"/>
        <v>84003.858482347685</v>
      </c>
      <c r="Y112" s="8">
        <f t="shared" si="106"/>
        <v>85449.102865607245</v>
      </c>
      <c r="Z112" s="8">
        <f t="shared" si="106"/>
        <v>86919.211955858584</v>
      </c>
      <c r="AA112" s="8">
        <f t="shared" si="106"/>
        <v>88414.613537953177</v>
      </c>
      <c r="AB112" s="8">
        <f t="shared" si="106"/>
        <v>89935.742756566906</v>
      </c>
      <c r="AC112" s="8">
        <f t="shared" si="106"/>
        <v>91483.042242822281</v>
      </c>
      <c r="AD112" s="8">
        <f t="shared" si="106"/>
        <v>93056.962243088914</v>
      </c>
      <c r="AE112" s="8">
        <f t="shared" si="106"/>
        <v>94657.960750000158</v>
      </c>
      <c r="AF112" s="8">
        <f t="shared" si="106"/>
        <v>96286.503635723537</v>
      </c>
      <c r="AG112" s="8">
        <f t="shared" si="106"/>
        <v>97943.064787524359</v>
      </c>
      <c r="AH112" s="8">
        <f t="shared" si="106"/>
        <v>99628.126245661319</v>
      </c>
      <c r="AI112" s="8">
        <f t="shared" si="106"/>
        <v>101342.17834365483</v>
      </c>
      <c r="AJ112" s="8">
        <f t="shared" si="106"/>
        <v>103085.71985096825</v>
      </c>
      <c r="AK112" s="8">
        <f t="shared" si="106"/>
        <v>104859.25811814425</v>
      </c>
      <c r="AL112" s="8">
        <f t="shared" si="106"/>
        <v>106663.30922443786</v>
      </c>
      <c r="AM112" s="8">
        <f t="shared" si="106"/>
        <v>108498.39812798971</v>
      </c>
      <c r="AN112" s="8">
        <f t="shared" si="106"/>
        <v>110365.05881858272</v>
      </c>
      <c r="AO112" s="8">
        <f t="shared" si="106"/>
        <v>196991.25671682105</v>
      </c>
      <c r="AP112" s="8">
        <f t="shared" si="106"/>
        <v>200380.39279300559</v>
      </c>
      <c r="AQ112" s="8">
        <f t="shared" si="106"/>
        <v>203827.83726081293</v>
      </c>
      <c r="AR112" s="8">
        <f t="shared" si="106"/>
        <v>207334.59328696658</v>
      </c>
      <c r="AS112" s="8">
        <f t="shared" si="106"/>
        <v>210901.68129717227</v>
      </c>
      <c r="AT112" s="8">
        <f t="shared" si="106"/>
        <v>0</v>
      </c>
      <c r="AU112" s="8">
        <f t="shared" si="106"/>
        <v>0</v>
      </c>
      <c r="AV112" s="8">
        <f t="shared" si="106"/>
        <v>0</v>
      </c>
      <c r="AW112" s="8">
        <f t="shared" si="106"/>
        <v>0</v>
      </c>
      <c r="AX112" s="8">
        <f t="shared" si="106"/>
        <v>0</v>
      </c>
      <c r="AY112" s="8">
        <f t="shared" si="106"/>
        <v>0</v>
      </c>
      <c r="AZ112" s="8">
        <f t="shared" si="106"/>
        <v>0</v>
      </c>
      <c r="BA112" s="8">
        <f t="shared" si="106"/>
        <v>0</v>
      </c>
      <c r="BB112" s="8">
        <f t="shared" si="106"/>
        <v>0</v>
      </c>
      <c r="BC112" s="8">
        <f t="shared" si="106"/>
        <v>0</v>
      </c>
      <c r="BD112" s="8">
        <f t="shared" si="106"/>
        <v>0</v>
      </c>
      <c r="BE112" s="8">
        <f t="shared" si="106"/>
        <v>0</v>
      </c>
      <c r="BF112" s="8">
        <f t="shared" si="106"/>
        <v>0</v>
      </c>
      <c r="BG112" s="8">
        <f t="shared" si="106"/>
        <v>0</v>
      </c>
      <c r="BH112" s="8">
        <f t="shared" si="106"/>
        <v>0</v>
      </c>
      <c r="BI112" s="8">
        <f t="shared" si="106"/>
        <v>0</v>
      </c>
      <c r="BJ112" s="8">
        <f t="shared" si="106"/>
        <v>0</v>
      </c>
      <c r="BK112" s="8">
        <f t="shared" si="106"/>
        <v>0</v>
      </c>
      <c r="BL112" s="8">
        <f t="shared" si="106"/>
        <v>0</v>
      </c>
      <c r="BM112" s="8">
        <f t="shared" si="106"/>
        <v>0</v>
      </c>
      <c r="BN112" s="8">
        <f t="shared" si="106"/>
        <v>0</v>
      </c>
      <c r="BO112" s="8">
        <f t="shared" si="106"/>
        <v>0</v>
      </c>
      <c r="BP112" s="8">
        <f t="shared" si="106"/>
        <v>0</v>
      </c>
      <c r="BQ112" s="8">
        <f t="shared" si="106"/>
        <v>0</v>
      </c>
      <c r="BR112" s="8">
        <f t="shared" si="106"/>
        <v>0</v>
      </c>
      <c r="BS112" s="8">
        <f t="shared" si="106"/>
        <v>0</v>
      </c>
      <c r="BT112" s="8">
        <f t="shared" si="106"/>
        <v>0</v>
      </c>
      <c r="BU112" s="8">
        <f t="shared" si="106"/>
        <v>0</v>
      </c>
      <c r="BV112" s="8">
        <f t="shared" si="106"/>
        <v>0</v>
      </c>
      <c r="BW112" s="8">
        <f t="shared" si="106"/>
        <v>0</v>
      </c>
      <c r="BX112" s="8">
        <f t="shared" ref="BX112:CL112" si="107">BX110*POWER((1+(BX111/100)),BX97)</f>
        <v>0</v>
      </c>
      <c r="BY112" s="8">
        <f t="shared" si="107"/>
        <v>0</v>
      </c>
      <c r="BZ112" s="33">
        <f t="shared" si="107"/>
        <v>0</v>
      </c>
      <c r="CA112" s="33">
        <f t="shared" si="107"/>
        <v>0</v>
      </c>
      <c r="CB112" s="33">
        <f t="shared" si="107"/>
        <v>0</v>
      </c>
      <c r="CC112" s="33">
        <f t="shared" si="107"/>
        <v>0</v>
      </c>
      <c r="CD112" s="33">
        <f t="shared" si="107"/>
        <v>0</v>
      </c>
      <c r="CE112" s="33">
        <f t="shared" si="107"/>
        <v>0</v>
      </c>
      <c r="CF112" s="33">
        <f t="shared" si="107"/>
        <v>0</v>
      </c>
      <c r="CG112" s="33">
        <f t="shared" si="107"/>
        <v>0</v>
      </c>
      <c r="CH112" s="33">
        <f t="shared" si="107"/>
        <v>0</v>
      </c>
      <c r="CI112" s="33">
        <f t="shared" si="107"/>
        <v>0</v>
      </c>
      <c r="CJ112" s="33">
        <f t="shared" si="107"/>
        <v>0</v>
      </c>
      <c r="CK112" s="33">
        <f t="shared" si="107"/>
        <v>0</v>
      </c>
      <c r="CL112" s="33">
        <f t="shared" si="107"/>
        <v>0</v>
      </c>
    </row>
    <row r="113" spans="1:90" s="25" customFormat="1" ht="30.6" customHeight="1" x14ac:dyDescent="0.3">
      <c r="A113" s="4" t="s">
        <v>127</v>
      </c>
      <c r="B113" s="4" t="s">
        <v>96</v>
      </c>
      <c r="C113" s="36">
        <v>1.97</v>
      </c>
      <c r="D113" s="32"/>
      <c r="E113" s="32"/>
      <c r="F113" s="36">
        <f>C113</f>
        <v>1.97</v>
      </c>
      <c r="G113" s="36">
        <f>F113</f>
        <v>1.97</v>
      </c>
      <c r="H113" s="36">
        <f t="shared" ref="H113:BS113" si="108">G113</f>
        <v>1.97</v>
      </c>
      <c r="I113" s="36">
        <f t="shared" si="108"/>
        <v>1.97</v>
      </c>
      <c r="J113" s="36">
        <f t="shared" si="108"/>
        <v>1.97</v>
      </c>
      <c r="K113" s="36">
        <f t="shared" si="108"/>
        <v>1.97</v>
      </c>
      <c r="L113" s="36">
        <f t="shared" si="108"/>
        <v>1.97</v>
      </c>
      <c r="M113" s="36">
        <f t="shared" si="108"/>
        <v>1.97</v>
      </c>
      <c r="N113" s="36">
        <f t="shared" si="108"/>
        <v>1.97</v>
      </c>
      <c r="O113" s="36">
        <f t="shared" si="108"/>
        <v>1.97</v>
      </c>
      <c r="P113" s="36">
        <f t="shared" si="108"/>
        <v>1.97</v>
      </c>
      <c r="Q113" s="36">
        <f t="shared" si="108"/>
        <v>1.97</v>
      </c>
      <c r="R113" s="36">
        <f t="shared" si="108"/>
        <v>1.97</v>
      </c>
      <c r="S113" s="36">
        <f t="shared" si="108"/>
        <v>1.97</v>
      </c>
      <c r="T113" s="36">
        <f t="shared" si="108"/>
        <v>1.97</v>
      </c>
      <c r="U113" s="36">
        <f t="shared" si="108"/>
        <v>1.97</v>
      </c>
      <c r="V113" s="36">
        <f t="shared" si="108"/>
        <v>1.97</v>
      </c>
      <c r="W113" s="36">
        <f t="shared" si="108"/>
        <v>1.97</v>
      </c>
      <c r="X113" s="36">
        <f t="shared" si="108"/>
        <v>1.97</v>
      </c>
      <c r="Y113" s="36">
        <f t="shared" si="108"/>
        <v>1.97</v>
      </c>
      <c r="Z113" s="36">
        <f t="shared" si="108"/>
        <v>1.97</v>
      </c>
      <c r="AA113" s="36">
        <f t="shared" si="108"/>
        <v>1.97</v>
      </c>
      <c r="AB113" s="36">
        <f t="shared" si="108"/>
        <v>1.97</v>
      </c>
      <c r="AC113" s="36">
        <f t="shared" si="108"/>
        <v>1.97</v>
      </c>
      <c r="AD113" s="36">
        <f t="shared" si="108"/>
        <v>1.97</v>
      </c>
      <c r="AE113" s="36">
        <f t="shared" si="108"/>
        <v>1.97</v>
      </c>
      <c r="AF113" s="36">
        <f t="shared" si="108"/>
        <v>1.97</v>
      </c>
      <c r="AG113" s="36">
        <f t="shared" si="108"/>
        <v>1.97</v>
      </c>
      <c r="AH113" s="36">
        <f t="shared" si="108"/>
        <v>1.97</v>
      </c>
      <c r="AI113" s="36">
        <f t="shared" si="108"/>
        <v>1.97</v>
      </c>
      <c r="AJ113" s="36">
        <f t="shared" si="108"/>
        <v>1.97</v>
      </c>
      <c r="AK113" s="36">
        <f t="shared" si="108"/>
        <v>1.97</v>
      </c>
      <c r="AL113" s="36">
        <f t="shared" si="108"/>
        <v>1.97</v>
      </c>
      <c r="AM113" s="36">
        <f t="shared" si="108"/>
        <v>1.97</v>
      </c>
      <c r="AN113" s="36">
        <f t="shared" si="108"/>
        <v>1.97</v>
      </c>
      <c r="AO113" s="36">
        <f t="shared" si="108"/>
        <v>1.97</v>
      </c>
      <c r="AP113" s="36">
        <f t="shared" si="108"/>
        <v>1.97</v>
      </c>
      <c r="AQ113" s="36">
        <f t="shared" si="108"/>
        <v>1.97</v>
      </c>
      <c r="AR113" s="36">
        <f t="shared" si="108"/>
        <v>1.97</v>
      </c>
      <c r="AS113" s="36">
        <f t="shared" si="108"/>
        <v>1.97</v>
      </c>
      <c r="AT113" s="36">
        <f t="shared" si="108"/>
        <v>1.97</v>
      </c>
      <c r="AU113" s="36">
        <f t="shared" si="108"/>
        <v>1.97</v>
      </c>
      <c r="AV113" s="36">
        <f t="shared" si="108"/>
        <v>1.97</v>
      </c>
      <c r="AW113" s="36">
        <f t="shared" si="108"/>
        <v>1.97</v>
      </c>
      <c r="AX113" s="36">
        <f t="shared" si="108"/>
        <v>1.97</v>
      </c>
      <c r="AY113" s="36">
        <f t="shared" si="108"/>
        <v>1.97</v>
      </c>
      <c r="AZ113" s="36">
        <f t="shared" si="108"/>
        <v>1.97</v>
      </c>
      <c r="BA113" s="36">
        <f t="shared" si="108"/>
        <v>1.97</v>
      </c>
      <c r="BB113" s="36">
        <f t="shared" si="108"/>
        <v>1.97</v>
      </c>
      <c r="BC113" s="36">
        <f t="shared" si="108"/>
        <v>1.97</v>
      </c>
      <c r="BD113" s="36">
        <f t="shared" si="108"/>
        <v>1.97</v>
      </c>
      <c r="BE113" s="36">
        <f t="shared" si="108"/>
        <v>1.97</v>
      </c>
      <c r="BF113" s="36">
        <f t="shared" si="108"/>
        <v>1.97</v>
      </c>
      <c r="BG113" s="36">
        <f t="shared" si="108"/>
        <v>1.97</v>
      </c>
      <c r="BH113" s="36">
        <f t="shared" si="108"/>
        <v>1.97</v>
      </c>
      <c r="BI113" s="36">
        <f t="shared" si="108"/>
        <v>1.97</v>
      </c>
      <c r="BJ113" s="36">
        <f t="shared" si="108"/>
        <v>1.97</v>
      </c>
      <c r="BK113" s="36">
        <f t="shared" si="108"/>
        <v>1.97</v>
      </c>
      <c r="BL113" s="36">
        <f t="shared" si="108"/>
        <v>1.97</v>
      </c>
      <c r="BM113" s="36">
        <f t="shared" si="108"/>
        <v>1.97</v>
      </c>
      <c r="BN113" s="36">
        <f t="shared" si="108"/>
        <v>1.97</v>
      </c>
      <c r="BO113" s="36">
        <f t="shared" si="108"/>
        <v>1.97</v>
      </c>
      <c r="BP113" s="36">
        <f t="shared" si="108"/>
        <v>1.97</v>
      </c>
      <c r="BQ113" s="36">
        <f t="shared" si="108"/>
        <v>1.97</v>
      </c>
      <c r="BR113" s="36">
        <f t="shared" si="108"/>
        <v>1.97</v>
      </c>
      <c r="BS113" s="36">
        <f t="shared" si="108"/>
        <v>1.97</v>
      </c>
      <c r="BT113" s="36">
        <f t="shared" ref="BT113:CL113" si="109">BS113</f>
        <v>1.97</v>
      </c>
      <c r="BU113" s="36">
        <f t="shared" si="109"/>
        <v>1.97</v>
      </c>
      <c r="BV113" s="36">
        <f t="shared" si="109"/>
        <v>1.97</v>
      </c>
      <c r="BW113" s="36">
        <f t="shared" si="109"/>
        <v>1.97</v>
      </c>
      <c r="BX113" s="36">
        <f t="shared" si="109"/>
        <v>1.97</v>
      </c>
      <c r="BY113" s="36">
        <f t="shared" si="109"/>
        <v>1.97</v>
      </c>
      <c r="BZ113" s="37">
        <f t="shared" si="109"/>
        <v>1.97</v>
      </c>
      <c r="CA113" s="37">
        <f t="shared" si="109"/>
        <v>1.97</v>
      </c>
      <c r="CB113" s="37">
        <f t="shared" si="109"/>
        <v>1.97</v>
      </c>
      <c r="CC113" s="37">
        <f t="shared" si="109"/>
        <v>1.97</v>
      </c>
      <c r="CD113" s="37">
        <f t="shared" si="109"/>
        <v>1.97</v>
      </c>
      <c r="CE113" s="37">
        <f t="shared" si="109"/>
        <v>1.97</v>
      </c>
      <c r="CF113" s="37">
        <f t="shared" si="109"/>
        <v>1.97</v>
      </c>
      <c r="CG113" s="37">
        <f t="shared" si="109"/>
        <v>1.97</v>
      </c>
      <c r="CH113" s="37">
        <f t="shared" si="109"/>
        <v>1.97</v>
      </c>
      <c r="CI113" s="37">
        <f t="shared" si="109"/>
        <v>1.97</v>
      </c>
      <c r="CJ113" s="37">
        <f t="shared" si="109"/>
        <v>1.97</v>
      </c>
      <c r="CK113" s="37">
        <f t="shared" si="109"/>
        <v>1.97</v>
      </c>
      <c r="CL113" s="37">
        <f t="shared" si="109"/>
        <v>1.97</v>
      </c>
    </row>
    <row r="114" spans="1:90" s="25" customFormat="1" ht="27.75" customHeight="1" x14ac:dyDescent="0.3">
      <c r="A114" s="4" t="s">
        <v>98</v>
      </c>
      <c r="B114" s="7" t="s">
        <v>123</v>
      </c>
      <c r="C114" s="4" t="s">
        <v>128</v>
      </c>
      <c r="D114" s="32">
        <f>SUM(F114:CB114)</f>
        <v>8946591.8799726944</v>
      </c>
      <c r="E114" s="32"/>
      <c r="F114" s="8">
        <v>362418</v>
      </c>
      <c r="G114" s="8">
        <v>376362</v>
      </c>
      <c r="H114" s="8">
        <v>341195</v>
      </c>
      <c r="I114" s="8">
        <v>325815</v>
      </c>
      <c r="J114" s="8">
        <v>299973</v>
      </c>
      <c r="K114" s="8">
        <f>K112*POWER((1+(K113/100)),K97)</f>
        <v>88431.2082188934</v>
      </c>
      <c r="L114" s="8">
        <f t="shared" ref="L114:BW114" si="110">L112*POWER((1+(L113/100)),L97)</f>
        <v>91724.689612627059</v>
      </c>
      <c r="M114" s="8">
        <f t="shared" si="110"/>
        <v>95140.831545658366</v>
      </c>
      <c r="N114" s="8">
        <f t="shared" si="110"/>
        <v>98684.202317030766</v>
      </c>
      <c r="O114" s="8">
        <f t="shared" si="110"/>
        <v>102359.54036490727</v>
      </c>
      <c r="P114" s="8">
        <f t="shared" si="110"/>
        <v>106171.76060313449</v>
      </c>
      <c r="Q114" s="8">
        <f t="shared" si="110"/>
        <v>110125.96099380225</v>
      </c>
      <c r="R114" s="8">
        <f t="shared" si="110"/>
        <v>114227.42936458762</v>
      </c>
      <c r="S114" s="8">
        <f t="shared" si="110"/>
        <v>118481.65048000056</v>
      </c>
      <c r="T114" s="8">
        <f t="shared" si="110"/>
        <v>122894.31337598672</v>
      </c>
      <c r="U114" s="8">
        <f t="shared" si="110"/>
        <v>127471.31896769605</v>
      </c>
      <c r="V114" s="8">
        <f t="shared" si="110"/>
        <v>132218.78794059085</v>
      </c>
      <c r="W114" s="8">
        <f t="shared" si="110"/>
        <v>137143.06893544574</v>
      </c>
      <c r="X114" s="8">
        <f t="shared" si="110"/>
        <v>142250.74703818507</v>
      </c>
      <c r="Y114" s="8">
        <f t="shared" si="110"/>
        <v>147548.65258591095</v>
      </c>
      <c r="Z114" s="8">
        <f t="shared" si="110"/>
        <v>153043.87030089795</v>
      </c>
      <c r="AA114" s="8">
        <f t="shared" si="110"/>
        <v>158743.74876476938</v>
      </c>
      <c r="AB114" s="8">
        <f t="shared" si="110"/>
        <v>164655.91024552358</v>
      </c>
      <c r="AC114" s="8">
        <f t="shared" si="110"/>
        <v>170788.26089055359</v>
      </c>
      <c r="AD114" s="8">
        <f t="shared" si="110"/>
        <v>177149.0012992885</v>
      </c>
      <c r="AE114" s="8">
        <f t="shared" si="110"/>
        <v>183746.63748959737</v>
      </c>
      <c r="AF114" s="8">
        <f t="shared" si="110"/>
        <v>190589.99227261861</v>
      </c>
      <c r="AG114" s="8">
        <f t="shared" si="110"/>
        <v>197688.21705122798</v>
      </c>
      <c r="AH114" s="8">
        <f t="shared" si="110"/>
        <v>205050.80405792114</v>
      </c>
      <c r="AI114" s="8">
        <f t="shared" si="110"/>
        <v>212687.59904847748</v>
      </c>
      <c r="AJ114" s="8">
        <f t="shared" si="110"/>
        <v>220608.81446837928</v>
      </c>
      <c r="AK114" s="8">
        <f t="shared" si="110"/>
        <v>228825.04310959351</v>
      </c>
      <c r="AL114" s="8">
        <f t="shared" si="110"/>
        <v>237347.27227597884</v>
      </c>
      <c r="AM114" s="8">
        <f t="shared" si="110"/>
        <v>246186.89847626138</v>
      </c>
      <c r="AN114" s="8">
        <f t="shared" si="110"/>
        <v>255355.74266422685</v>
      </c>
      <c r="AO114" s="8">
        <f t="shared" si="110"/>
        <v>464764.98381746066</v>
      </c>
      <c r="AP114" s="8">
        <f t="shared" si="110"/>
        <v>482074.42533128464</v>
      </c>
      <c r="AQ114" s="8">
        <f t="shared" si="110"/>
        <v>500028.52979510027</v>
      </c>
      <c r="AR114" s="8">
        <f t="shared" si="110"/>
        <v>518651.30666748842</v>
      </c>
      <c r="AS114" s="8">
        <f t="shared" si="110"/>
        <v>537967.65960158862</v>
      </c>
      <c r="AT114" s="8">
        <f t="shared" si="110"/>
        <v>0</v>
      </c>
      <c r="AU114" s="8">
        <f t="shared" si="110"/>
        <v>0</v>
      </c>
      <c r="AV114" s="8">
        <f t="shared" si="110"/>
        <v>0</v>
      </c>
      <c r="AW114" s="8">
        <f t="shared" si="110"/>
        <v>0</v>
      </c>
      <c r="AX114" s="8">
        <f t="shared" si="110"/>
        <v>0</v>
      </c>
      <c r="AY114" s="8">
        <f t="shared" si="110"/>
        <v>0</v>
      </c>
      <c r="AZ114" s="8">
        <f t="shared" si="110"/>
        <v>0</v>
      </c>
      <c r="BA114" s="8">
        <f t="shared" si="110"/>
        <v>0</v>
      </c>
      <c r="BB114" s="8">
        <f t="shared" si="110"/>
        <v>0</v>
      </c>
      <c r="BC114" s="8">
        <f t="shared" si="110"/>
        <v>0</v>
      </c>
      <c r="BD114" s="8">
        <f t="shared" si="110"/>
        <v>0</v>
      </c>
      <c r="BE114" s="8">
        <f t="shared" si="110"/>
        <v>0</v>
      </c>
      <c r="BF114" s="8">
        <f t="shared" si="110"/>
        <v>0</v>
      </c>
      <c r="BG114" s="8">
        <f t="shared" si="110"/>
        <v>0</v>
      </c>
      <c r="BH114" s="8">
        <f t="shared" si="110"/>
        <v>0</v>
      </c>
      <c r="BI114" s="8">
        <f t="shared" si="110"/>
        <v>0</v>
      </c>
      <c r="BJ114" s="8">
        <f t="shared" si="110"/>
        <v>0</v>
      </c>
      <c r="BK114" s="8">
        <f t="shared" si="110"/>
        <v>0</v>
      </c>
      <c r="BL114" s="8">
        <f t="shared" si="110"/>
        <v>0</v>
      </c>
      <c r="BM114" s="8">
        <f t="shared" si="110"/>
        <v>0</v>
      </c>
      <c r="BN114" s="8">
        <f t="shared" si="110"/>
        <v>0</v>
      </c>
      <c r="BO114" s="8">
        <f t="shared" si="110"/>
        <v>0</v>
      </c>
      <c r="BP114" s="8">
        <f t="shared" si="110"/>
        <v>0</v>
      </c>
      <c r="BQ114" s="8">
        <f t="shared" si="110"/>
        <v>0</v>
      </c>
      <c r="BR114" s="8">
        <f t="shared" si="110"/>
        <v>0</v>
      </c>
      <c r="BS114" s="8">
        <f t="shared" si="110"/>
        <v>0</v>
      </c>
      <c r="BT114" s="8">
        <f t="shared" si="110"/>
        <v>0</v>
      </c>
      <c r="BU114" s="8">
        <f t="shared" si="110"/>
        <v>0</v>
      </c>
      <c r="BV114" s="8">
        <f t="shared" si="110"/>
        <v>0</v>
      </c>
      <c r="BW114" s="8">
        <f t="shared" si="110"/>
        <v>0</v>
      </c>
      <c r="BX114" s="8">
        <f t="shared" ref="BX114:CL114" si="111">BX112*POWER((1+(BX113/100)),BX97)</f>
        <v>0</v>
      </c>
      <c r="BY114" s="8">
        <f t="shared" si="111"/>
        <v>0</v>
      </c>
      <c r="BZ114" s="33">
        <f t="shared" si="111"/>
        <v>0</v>
      </c>
      <c r="CA114" s="33">
        <f t="shared" si="111"/>
        <v>0</v>
      </c>
      <c r="CB114" s="33">
        <f t="shared" si="111"/>
        <v>0</v>
      </c>
      <c r="CC114" s="33">
        <f t="shared" si="111"/>
        <v>0</v>
      </c>
      <c r="CD114" s="33">
        <f t="shared" si="111"/>
        <v>0</v>
      </c>
      <c r="CE114" s="33">
        <f t="shared" si="111"/>
        <v>0</v>
      </c>
      <c r="CF114" s="33">
        <f t="shared" si="111"/>
        <v>0</v>
      </c>
      <c r="CG114" s="33">
        <f t="shared" si="111"/>
        <v>0</v>
      </c>
      <c r="CH114" s="33">
        <f t="shared" si="111"/>
        <v>0</v>
      </c>
      <c r="CI114" s="33">
        <f t="shared" si="111"/>
        <v>0</v>
      </c>
      <c r="CJ114" s="33">
        <f t="shared" si="111"/>
        <v>0</v>
      </c>
      <c r="CK114" s="33">
        <f t="shared" si="111"/>
        <v>0</v>
      </c>
      <c r="CL114" s="33">
        <f t="shared" si="111"/>
        <v>0</v>
      </c>
    </row>
    <row r="115" spans="1:90" s="44" customFormat="1" ht="21" customHeight="1" x14ac:dyDescent="0.3">
      <c r="A115" s="38"/>
      <c r="B115" s="38" t="s">
        <v>121</v>
      </c>
      <c r="C115" s="38"/>
      <c r="D115" s="39"/>
      <c r="E115" s="39"/>
      <c r="F115" s="41">
        <v>1</v>
      </c>
      <c r="G115" s="41">
        <v>2</v>
      </c>
      <c r="H115" s="41">
        <v>3</v>
      </c>
      <c r="I115" s="41">
        <v>4</v>
      </c>
      <c r="J115" s="41">
        <v>5</v>
      </c>
      <c r="K115" s="41">
        <v>6</v>
      </c>
      <c r="L115" s="41">
        <v>7</v>
      </c>
      <c r="M115" s="41">
        <v>8</v>
      </c>
      <c r="N115" s="41">
        <v>9</v>
      </c>
      <c r="O115" s="41">
        <v>10</v>
      </c>
      <c r="P115" s="41">
        <v>11</v>
      </c>
      <c r="Q115" s="41">
        <v>12</v>
      </c>
      <c r="R115" s="41">
        <v>13</v>
      </c>
      <c r="S115" s="41">
        <v>14</v>
      </c>
      <c r="T115" s="41">
        <v>15</v>
      </c>
      <c r="U115" s="41">
        <v>16</v>
      </c>
      <c r="V115" s="41">
        <v>17</v>
      </c>
      <c r="W115" s="41">
        <v>18</v>
      </c>
      <c r="X115" s="41">
        <v>19</v>
      </c>
      <c r="Y115" s="41">
        <v>20</v>
      </c>
      <c r="Z115" s="41">
        <v>21</v>
      </c>
      <c r="AA115" s="41">
        <v>22</v>
      </c>
      <c r="AB115" s="41">
        <v>23</v>
      </c>
      <c r="AC115" s="41">
        <v>24</v>
      </c>
      <c r="AD115" s="41">
        <v>25</v>
      </c>
      <c r="AE115" s="41">
        <v>26</v>
      </c>
      <c r="AF115" s="41">
        <v>27</v>
      </c>
      <c r="AG115" s="41">
        <v>28</v>
      </c>
      <c r="AH115" s="41">
        <v>29</v>
      </c>
      <c r="AI115" s="41">
        <v>30</v>
      </c>
      <c r="AJ115" s="41">
        <v>31</v>
      </c>
      <c r="AK115" s="41">
        <v>32</v>
      </c>
      <c r="AL115" s="41">
        <v>33</v>
      </c>
      <c r="AM115" s="41">
        <v>34</v>
      </c>
      <c r="AN115" s="41">
        <v>35</v>
      </c>
      <c r="AO115" s="41">
        <v>36</v>
      </c>
      <c r="AP115" s="41">
        <v>37</v>
      </c>
      <c r="AQ115" s="41">
        <v>38</v>
      </c>
      <c r="AR115" s="41">
        <v>39</v>
      </c>
      <c r="AS115" s="41">
        <v>40</v>
      </c>
      <c r="AT115" s="41">
        <v>41</v>
      </c>
      <c r="AU115" s="41">
        <v>42</v>
      </c>
      <c r="AV115" s="41">
        <v>43</v>
      </c>
      <c r="AW115" s="41">
        <v>44</v>
      </c>
      <c r="AX115" s="41">
        <v>45</v>
      </c>
      <c r="AY115" s="41">
        <v>46</v>
      </c>
      <c r="AZ115" s="41">
        <v>47</v>
      </c>
      <c r="BA115" s="41">
        <v>48</v>
      </c>
      <c r="BB115" s="41">
        <v>49</v>
      </c>
      <c r="BC115" s="41">
        <v>50</v>
      </c>
      <c r="BD115" s="41">
        <v>51</v>
      </c>
      <c r="BE115" s="41">
        <v>52</v>
      </c>
      <c r="BF115" s="41">
        <v>53</v>
      </c>
      <c r="BG115" s="41">
        <v>54</v>
      </c>
      <c r="BH115" s="41">
        <v>55</v>
      </c>
      <c r="BI115" s="41">
        <v>56</v>
      </c>
      <c r="BJ115" s="41">
        <v>57</v>
      </c>
      <c r="BK115" s="41">
        <v>58</v>
      </c>
      <c r="BL115" s="41">
        <v>59</v>
      </c>
      <c r="BM115" s="41">
        <v>60</v>
      </c>
      <c r="BN115" s="41">
        <v>61</v>
      </c>
      <c r="BO115" s="41">
        <v>62</v>
      </c>
      <c r="BP115" s="41">
        <v>63</v>
      </c>
      <c r="BQ115" s="41">
        <v>64</v>
      </c>
      <c r="BR115" s="41">
        <v>65</v>
      </c>
      <c r="BS115" s="41">
        <v>66</v>
      </c>
      <c r="BT115" s="41">
        <v>67</v>
      </c>
      <c r="BU115" s="41">
        <v>68</v>
      </c>
      <c r="BV115" s="41">
        <v>69</v>
      </c>
      <c r="BW115" s="41">
        <v>70</v>
      </c>
      <c r="BX115" s="41">
        <v>71</v>
      </c>
      <c r="BY115" s="41">
        <v>72</v>
      </c>
      <c r="BZ115" s="42">
        <v>73</v>
      </c>
      <c r="CA115" s="42">
        <v>74</v>
      </c>
      <c r="CB115" s="42">
        <v>75</v>
      </c>
      <c r="CC115" s="42">
        <v>76</v>
      </c>
      <c r="CD115" s="42">
        <v>77</v>
      </c>
      <c r="CE115" s="42">
        <v>78</v>
      </c>
      <c r="CF115" s="42">
        <v>79</v>
      </c>
      <c r="CG115" s="42">
        <v>80</v>
      </c>
      <c r="CH115" s="42">
        <v>81</v>
      </c>
      <c r="CI115" s="42">
        <v>82</v>
      </c>
      <c r="CJ115" s="42">
        <v>83</v>
      </c>
      <c r="CK115" s="42">
        <v>84</v>
      </c>
      <c r="CL115" s="42">
        <v>85</v>
      </c>
    </row>
    <row r="116" spans="1:90" s="25" customFormat="1" ht="35.4" customHeight="1" x14ac:dyDescent="0.3">
      <c r="A116" s="31" t="s">
        <v>131</v>
      </c>
      <c r="B116" s="7" t="s">
        <v>123</v>
      </c>
      <c r="C116" s="4" t="s">
        <v>124</v>
      </c>
      <c r="D116" s="32">
        <f>SUM(F116:CB116)</f>
        <v>6616000</v>
      </c>
      <c r="E116" s="32"/>
      <c r="F116" s="8">
        <v>0</v>
      </c>
      <c r="G116" s="8">
        <v>0</v>
      </c>
      <c r="H116" s="8">
        <v>0</v>
      </c>
      <c r="I116" s="8">
        <v>0</v>
      </c>
      <c r="J116" s="8">
        <v>178000</v>
      </c>
      <c r="K116" s="8">
        <v>178000</v>
      </c>
      <c r="L116" s="8">
        <v>178000</v>
      </c>
      <c r="M116" s="8">
        <v>178000</v>
      </c>
      <c r="N116" s="8">
        <v>178000</v>
      </c>
      <c r="O116" s="8">
        <v>227000</v>
      </c>
      <c r="P116" s="8">
        <v>74000</v>
      </c>
      <c r="Q116" s="8">
        <v>67000</v>
      </c>
      <c r="R116" s="8">
        <v>65000</v>
      </c>
      <c r="S116" s="8">
        <v>133000</v>
      </c>
      <c r="T116" s="8">
        <v>27000</v>
      </c>
      <c r="U116" s="8">
        <v>27000</v>
      </c>
      <c r="V116" s="8">
        <v>27000</v>
      </c>
      <c r="W116" s="8">
        <v>27000</v>
      </c>
      <c r="X116" s="8">
        <v>27000</v>
      </c>
      <c r="Y116" s="8">
        <v>27000</v>
      </c>
      <c r="Z116" s="8">
        <v>27000</v>
      </c>
      <c r="AA116" s="8">
        <v>27000</v>
      </c>
      <c r="AB116" s="8">
        <v>27000</v>
      </c>
      <c r="AC116" s="8">
        <v>27000</v>
      </c>
      <c r="AD116" s="8">
        <v>70000</v>
      </c>
      <c r="AE116" s="8">
        <v>70000</v>
      </c>
      <c r="AF116" s="8">
        <v>79000</v>
      </c>
      <c r="AG116" s="8">
        <v>274000</v>
      </c>
      <c r="AH116" s="8">
        <v>274000</v>
      </c>
      <c r="AI116" s="8">
        <v>274000</v>
      </c>
      <c r="AJ116" s="8">
        <v>209000</v>
      </c>
      <c r="AK116" s="8">
        <v>76000</v>
      </c>
      <c r="AL116" s="8">
        <v>76000</v>
      </c>
      <c r="AM116" s="8">
        <v>76000</v>
      </c>
      <c r="AN116" s="8">
        <v>76000</v>
      </c>
      <c r="AO116" s="8">
        <v>76000</v>
      </c>
      <c r="AP116" s="8">
        <v>76000</v>
      </c>
      <c r="AQ116" s="8">
        <v>76000</v>
      </c>
      <c r="AR116" s="8">
        <v>76000</v>
      </c>
      <c r="AS116" s="8">
        <v>76000</v>
      </c>
      <c r="AT116" s="8">
        <v>76000</v>
      </c>
      <c r="AU116" s="8">
        <v>76000</v>
      </c>
      <c r="AV116" s="8">
        <v>76000</v>
      </c>
      <c r="AW116" s="8">
        <v>76000</v>
      </c>
      <c r="AX116" s="8">
        <v>76000</v>
      </c>
      <c r="AY116" s="8">
        <v>76000</v>
      </c>
      <c r="AZ116" s="8">
        <v>76000</v>
      </c>
      <c r="BA116" s="8">
        <v>76000</v>
      </c>
      <c r="BB116" s="8">
        <v>76000</v>
      </c>
      <c r="BC116" s="8">
        <v>76000</v>
      </c>
      <c r="BD116" s="8">
        <v>76000</v>
      </c>
      <c r="BE116" s="8">
        <v>76000</v>
      </c>
      <c r="BF116" s="8">
        <v>76000</v>
      </c>
      <c r="BG116" s="8">
        <v>76000</v>
      </c>
      <c r="BH116" s="8">
        <v>76000</v>
      </c>
      <c r="BI116" s="8">
        <v>76000</v>
      </c>
      <c r="BJ116" s="8">
        <v>76000</v>
      </c>
      <c r="BK116" s="8">
        <v>76000</v>
      </c>
      <c r="BL116" s="8">
        <v>76000</v>
      </c>
      <c r="BM116" s="8">
        <v>76000</v>
      </c>
      <c r="BN116" s="8">
        <v>76000</v>
      </c>
      <c r="BO116" s="8">
        <v>76000</v>
      </c>
      <c r="BP116" s="8">
        <v>76000</v>
      </c>
      <c r="BQ116" s="8">
        <v>76000</v>
      </c>
      <c r="BR116" s="8">
        <v>76000</v>
      </c>
      <c r="BS116" s="8">
        <v>76000</v>
      </c>
      <c r="BT116" s="8">
        <v>76000</v>
      </c>
      <c r="BU116" s="8">
        <v>76000</v>
      </c>
      <c r="BV116" s="8">
        <v>76000</v>
      </c>
      <c r="BW116" s="8">
        <v>76000</v>
      </c>
      <c r="BX116" s="8">
        <v>76000</v>
      </c>
      <c r="BY116" s="8">
        <v>150000</v>
      </c>
      <c r="BZ116" s="33">
        <v>150000</v>
      </c>
      <c r="CA116" s="8">
        <v>150000</v>
      </c>
      <c r="CB116" s="33">
        <v>150000</v>
      </c>
      <c r="CC116" s="8">
        <v>150000</v>
      </c>
      <c r="CD116" s="33">
        <v>150000</v>
      </c>
      <c r="CE116" s="8">
        <v>150000</v>
      </c>
      <c r="CF116" s="33">
        <v>150000</v>
      </c>
      <c r="CG116" s="8">
        <v>150000</v>
      </c>
      <c r="CH116" s="33">
        <v>150000</v>
      </c>
      <c r="CI116" s="8">
        <v>150000</v>
      </c>
      <c r="CJ116" s="33">
        <v>150000</v>
      </c>
      <c r="CK116" s="8">
        <v>150000</v>
      </c>
      <c r="CL116" s="8">
        <v>0</v>
      </c>
    </row>
    <row r="117" spans="1:90" s="25" customFormat="1" ht="21" customHeight="1" x14ac:dyDescent="0.3">
      <c r="A117" s="4" t="s">
        <v>125</v>
      </c>
      <c r="B117" s="4" t="s">
        <v>96</v>
      </c>
      <c r="C117" s="36">
        <v>1.72045</v>
      </c>
      <c r="D117" s="32"/>
      <c r="E117" s="32"/>
      <c r="F117" s="36">
        <f>C117</f>
        <v>1.72045</v>
      </c>
      <c r="G117" s="36">
        <f>F117</f>
        <v>1.72045</v>
      </c>
      <c r="H117" s="36">
        <f t="shared" ref="H117:BS117" si="112">G117</f>
        <v>1.72045</v>
      </c>
      <c r="I117" s="36">
        <f t="shared" si="112"/>
        <v>1.72045</v>
      </c>
      <c r="J117" s="36">
        <f t="shared" si="112"/>
        <v>1.72045</v>
      </c>
      <c r="K117" s="36">
        <f t="shared" si="112"/>
        <v>1.72045</v>
      </c>
      <c r="L117" s="36">
        <f t="shared" si="112"/>
        <v>1.72045</v>
      </c>
      <c r="M117" s="36">
        <f t="shared" si="112"/>
        <v>1.72045</v>
      </c>
      <c r="N117" s="36">
        <f t="shared" si="112"/>
        <v>1.72045</v>
      </c>
      <c r="O117" s="36">
        <f t="shared" si="112"/>
        <v>1.72045</v>
      </c>
      <c r="P117" s="36">
        <f t="shared" si="112"/>
        <v>1.72045</v>
      </c>
      <c r="Q117" s="36">
        <f t="shared" si="112"/>
        <v>1.72045</v>
      </c>
      <c r="R117" s="36">
        <f t="shared" si="112"/>
        <v>1.72045</v>
      </c>
      <c r="S117" s="36">
        <f t="shared" si="112"/>
        <v>1.72045</v>
      </c>
      <c r="T117" s="36">
        <f t="shared" si="112"/>
        <v>1.72045</v>
      </c>
      <c r="U117" s="36">
        <f t="shared" si="112"/>
        <v>1.72045</v>
      </c>
      <c r="V117" s="36">
        <f t="shared" si="112"/>
        <v>1.72045</v>
      </c>
      <c r="W117" s="36">
        <f t="shared" si="112"/>
        <v>1.72045</v>
      </c>
      <c r="X117" s="36">
        <f t="shared" si="112"/>
        <v>1.72045</v>
      </c>
      <c r="Y117" s="36">
        <f t="shared" si="112"/>
        <v>1.72045</v>
      </c>
      <c r="Z117" s="36">
        <f t="shared" si="112"/>
        <v>1.72045</v>
      </c>
      <c r="AA117" s="36">
        <f t="shared" si="112"/>
        <v>1.72045</v>
      </c>
      <c r="AB117" s="36">
        <f t="shared" si="112"/>
        <v>1.72045</v>
      </c>
      <c r="AC117" s="36">
        <f t="shared" si="112"/>
        <v>1.72045</v>
      </c>
      <c r="AD117" s="36">
        <f t="shared" si="112"/>
        <v>1.72045</v>
      </c>
      <c r="AE117" s="36">
        <f t="shared" si="112"/>
        <v>1.72045</v>
      </c>
      <c r="AF117" s="36">
        <f t="shared" si="112"/>
        <v>1.72045</v>
      </c>
      <c r="AG117" s="36">
        <f t="shared" si="112"/>
        <v>1.72045</v>
      </c>
      <c r="AH117" s="36">
        <f t="shared" si="112"/>
        <v>1.72045</v>
      </c>
      <c r="AI117" s="36">
        <f t="shared" si="112"/>
        <v>1.72045</v>
      </c>
      <c r="AJ117" s="36">
        <f t="shared" si="112"/>
        <v>1.72045</v>
      </c>
      <c r="AK117" s="36">
        <f t="shared" si="112"/>
        <v>1.72045</v>
      </c>
      <c r="AL117" s="36">
        <f t="shared" si="112"/>
        <v>1.72045</v>
      </c>
      <c r="AM117" s="36">
        <f t="shared" si="112"/>
        <v>1.72045</v>
      </c>
      <c r="AN117" s="36">
        <f t="shared" si="112"/>
        <v>1.72045</v>
      </c>
      <c r="AO117" s="36">
        <f t="shared" si="112"/>
        <v>1.72045</v>
      </c>
      <c r="AP117" s="36">
        <f t="shared" si="112"/>
        <v>1.72045</v>
      </c>
      <c r="AQ117" s="36">
        <f t="shared" si="112"/>
        <v>1.72045</v>
      </c>
      <c r="AR117" s="36">
        <f t="shared" si="112"/>
        <v>1.72045</v>
      </c>
      <c r="AS117" s="36">
        <f t="shared" si="112"/>
        <v>1.72045</v>
      </c>
      <c r="AT117" s="36">
        <f t="shared" si="112"/>
        <v>1.72045</v>
      </c>
      <c r="AU117" s="36">
        <f t="shared" si="112"/>
        <v>1.72045</v>
      </c>
      <c r="AV117" s="36">
        <f t="shared" si="112"/>
        <v>1.72045</v>
      </c>
      <c r="AW117" s="36">
        <f t="shared" si="112"/>
        <v>1.72045</v>
      </c>
      <c r="AX117" s="36">
        <f t="shared" si="112"/>
        <v>1.72045</v>
      </c>
      <c r="AY117" s="36">
        <f t="shared" si="112"/>
        <v>1.72045</v>
      </c>
      <c r="AZ117" s="36">
        <f t="shared" si="112"/>
        <v>1.72045</v>
      </c>
      <c r="BA117" s="36">
        <f t="shared" si="112"/>
        <v>1.72045</v>
      </c>
      <c r="BB117" s="36">
        <f t="shared" si="112"/>
        <v>1.72045</v>
      </c>
      <c r="BC117" s="36">
        <f t="shared" si="112"/>
        <v>1.72045</v>
      </c>
      <c r="BD117" s="36">
        <f t="shared" si="112"/>
        <v>1.72045</v>
      </c>
      <c r="BE117" s="36">
        <f t="shared" si="112"/>
        <v>1.72045</v>
      </c>
      <c r="BF117" s="36">
        <f t="shared" si="112"/>
        <v>1.72045</v>
      </c>
      <c r="BG117" s="36">
        <f t="shared" si="112"/>
        <v>1.72045</v>
      </c>
      <c r="BH117" s="36">
        <f t="shared" si="112"/>
        <v>1.72045</v>
      </c>
      <c r="BI117" s="36">
        <f t="shared" si="112"/>
        <v>1.72045</v>
      </c>
      <c r="BJ117" s="36">
        <f t="shared" si="112"/>
        <v>1.72045</v>
      </c>
      <c r="BK117" s="36">
        <f t="shared" si="112"/>
        <v>1.72045</v>
      </c>
      <c r="BL117" s="36">
        <f t="shared" si="112"/>
        <v>1.72045</v>
      </c>
      <c r="BM117" s="36">
        <f t="shared" si="112"/>
        <v>1.72045</v>
      </c>
      <c r="BN117" s="36">
        <f t="shared" si="112"/>
        <v>1.72045</v>
      </c>
      <c r="BO117" s="36">
        <f t="shared" si="112"/>
        <v>1.72045</v>
      </c>
      <c r="BP117" s="36">
        <f t="shared" si="112"/>
        <v>1.72045</v>
      </c>
      <c r="BQ117" s="36">
        <f t="shared" si="112"/>
        <v>1.72045</v>
      </c>
      <c r="BR117" s="36">
        <f t="shared" si="112"/>
        <v>1.72045</v>
      </c>
      <c r="BS117" s="36">
        <f t="shared" si="112"/>
        <v>1.72045</v>
      </c>
      <c r="BT117" s="36">
        <f t="shared" ref="BT117:CL117" si="113">BS117</f>
        <v>1.72045</v>
      </c>
      <c r="BU117" s="36">
        <f t="shared" si="113"/>
        <v>1.72045</v>
      </c>
      <c r="BV117" s="36">
        <f t="shared" si="113"/>
        <v>1.72045</v>
      </c>
      <c r="BW117" s="36">
        <f t="shared" si="113"/>
        <v>1.72045</v>
      </c>
      <c r="BX117" s="36">
        <f t="shared" si="113"/>
        <v>1.72045</v>
      </c>
      <c r="BY117" s="36">
        <f t="shared" si="113"/>
        <v>1.72045</v>
      </c>
      <c r="BZ117" s="37">
        <f t="shared" si="113"/>
        <v>1.72045</v>
      </c>
      <c r="CA117" s="37">
        <f t="shared" si="113"/>
        <v>1.72045</v>
      </c>
      <c r="CB117" s="37">
        <f t="shared" si="113"/>
        <v>1.72045</v>
      </c>
      <c r="CC117" s="37">
        <f t="shared" si="113"/>
        <v>1.72045</v>
      </c>
      <c r="CD117" s="37">
        <f t="shared" si="113"/>
        <v>1.72045</v>
      </c>
      <c r="CE117" s="37">
        <f t="shared" si="113"/>
        <v>1.72045</v>
      </c>
      <c r="CF117" s="37">
        <f t="shared" si="113"/>
        <v>1.72045</v>
      </c>
      <c r="CG117" s="37">
        <f t="shared" si="113"/>
        <v>1.72045</v>
      </c>
      <c r="CH117" s="37">
        <f t="shared" si="113"/>
        <v>1.72045</v>
      </c>
      <c r="CI117" s="37">
        <f t="shared" si="113"/>
        <v>1.72045</v>
      </c>
      <c r="CJ117" s="37">
        <f t="shared" si="113"/>
        <v>1.72045</v>
      </c>
      <c r="CK117" s="37">
        <f t="shared" si="113"/>
        <v>1.72045</v>
      </c>
      <c r="CL117" s="37">
        <f t="shared" si="113"/>
        <v>1.72045</v>
      </c>
    </row>
    <row r="118" spans="1:90" s="25" customFormat="1" ht="21" customHeight="1" x14ac:dyDescent="0.3">
      <c r="A118" s="4" t="s">
        <v>98</v>
      </c>
      <c r="B118" s="7" t="s">
        <v>123</v>
      </c>
      <c r="C118" s="4" t="s">
        <v>126</v>
      </c>
      <c r="D118" s="32">
        <f>SUM(F118:CB118)</f>
        <v>15678616.53033866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f>J116*POWER((1+(J117/100)),J97)</f>
        <v>222191.55503377106</v>
      </c>
      <c r="K118" s="8">
        <f>K116*POWER((1+(K117/100)),K97)</f>
        <v>226014.24964234963</v>
      </c>
      <c r="L118" s="8">
        <f t="shared" ref="L118:BW118" si="114">L116*POWER((1+(L117/100)),L97)</f>
        <v>229902.71180032144</v>
      </c>
      <c r="M118" s="8">
        <f t="shared" si="114"/>
        <v>233858.07300549012</v>
      </c>
      <c r="N118" s="8">
        <f t="shared" si="114"/>
        <v>237881.48422251313</v>
      </c>
      <c r="O118" s="8">
        <f t="shared" si="114"/>
        <v>308584.96843508421</v>
      </c>
      <c r="P118" s="8">
        <f t="shared" si="114"/>
        <v>102326.68445292907</v>
      </c>
      <c r="Q118" s="8">
        <f t="shared" si="114"/>
        <v>94241.080824394157</v>
      </c>
      <c r="R118" s="8">
        <f t="shared" si="114"/>
        <v>93000.885783036327</v>
      </c>
      <c r="S118" s="8">
        <f t="shared" si="114"/>
        <v>193568.03533063459</v>
      </c>
      <c r="T118" s="8">
        <f t="shared" si="114"/>
        <v>39971.830586849421</v>
      </c>
      <c r="U118" s="8">
        <f t="shared" si="114"/>
        <v>40659.525946180882</v>
      </c>
      <c r="V118" s="8">
        <f t="shared" si="114"/>
        <v>41359.052760321953</v>
      </c>
      <c r="W118" s="8">
        <f t="shared" si="114"/>
        <v>42070.614583536924</v>
      </c>
      <c r="X118" s="8">
        <f t="shared" si="114"/>
        <v>42794.418472139383</v>
      </c>
      <c r="Y118" s="8">
        <f t="shared" si="114"/>
        <v>43530.675044743315</v>
      </c>
      <c r="Z118" s="8">
        <f t="shared" si="114"/>
        <v>44279.598543550601</v>
      </c>
      <c r="AA118" s="8">
        <f t="shared" si="114"/>
        <v>45041.40689669313</v>
      </c>
      <c r="AB118" s="8">
        <f t="shared" si="114"/>
        <v>45816.32178164729</v>
      </c>
      <c r="AC118" s="8">
        <f t="shared" si="114"/>
        <v>46604.568689739652</v>
      </c>
      <c r="AD118" s="8">
        <f t="shared" si="114"/>
        <v>122905.4218304948</v>
      </c>
      <c r="AE118" s="8">
        <f t="shared" si="114"/>
        <v>125019.94816037758</v>
      </c>
      <c r="AF118" s="8">
        <f t="shared" si="114"/>
        <v>143521.39221173886</v>
      </c>
      <c r="AG118" s="8">
        <f t="shared" si="114"/>
        <v>506347.16512795613</v>
      </c>
      <c r="AH118" s="8">
        <f t="shared" si="114"/>
        <v>515058.61493040004</v>
      </c>
      <c r="AI118" s="8">
        <f t="shared" si="114"/>
        <v>523919.94087097025</v>
      </c>
      <c r="AJ118" s="8">
        <f t="shared" si="114"/>
        <v>406507.83865759172</v>
      </c>
      <c r="AK118" s="8">
        <f t="shared" si="114"/>
        <v>150364.21918828232</v>
      </c>
      <c r="AL118" s="8">
        <f t="shared" si="114"/>
        <v>152951.16039730713</v>
      </c>
      <c r="AM118" s="8">
        <f t="shared" si="114"/>
        <v>155582.60863636262</v>
      </c>
      <c r="AN118" s="8">
        <f t="shared" si="114"/>
        <v>158259.32962664694</v>
      </c>
      <c r="AO118" s="8">
        <f t="shared" si="114"/>
        <v>160982.10226320862</v>
      </c>
      <c r="AP118" s="8">
        <f t="shared" si="114"/>
        <v>163751.71884159598</v>
      </c>
      <c r="AQ118" s="8">
        <f t="shared" si="114"/>
        <v>166568.98528840626</v>
      </c>
      <c r="AR118" s="8">
        <f t="shared" si="114"/>
        <v>169434.72139580065</v>
      </c>
      <c r="AS118" s="8">
        <f t="shared" si="114"/>
        <v>172349.76106005476</v>
      </c>
      <c r="AT118" s="8">
        <f t="shared" si="114"/>
        <v>175314.95252421248</v>
      </c>
      <c r="AU118" s="8">
        <f t="shared" si="114"/>
        <v>178331.15862491532</v>
      </c>
      <c r="AV118" s="8">
        <f t="shared" si="114"/>
        <v>181399.25704347767</v>
      </c>
      <c r="AW118" s="8">
        <f t="shared" si="114"/>
        <v>184520.14056128223</v>
      </c>
      <c r="AX118" s="8">
        <f t="shared" si="114"/>
        <v>187694.71731956882</v>
      </c>
      <c r="AY118" s="8">
        <f t="shared" si="114"/>
        <v>190923.91108369335</v>
      </c>
      <c r="AZ118" s="8">
        <f t="shared" si="114"/>
        <v>194208.66151193276</v>
      </c>
      <c r="BA118" s="8">
        <f t="shared" si="114"/>
        <v>197549.92442891485</v>
      </c>
      <c r="BB118" s="8">
        <f t="shared" si="114"/>
        <v>200948.67210375212</v>
      </c>
      <c r="BC118" s="8">
        <f t="shared" si="114"/>
        <v>204405.89353296117</v>
      </c>
      <c r="BD118" s="8">
        <f t="shared" si="114"/>
        <v>207922.59472824901</v>
      </c>
      <c r="BE118" s="8">
        <f t="shared" si="114"/>
        <v>211499.7990092512</v>
      </c>
      <c r="BF118" s="8">
        <f t="shared" si="114"/>
        <v>215138.54730130587</v>
      </c>
      <c r="BG118" s="8">
        <f t="shared" si="114"/>
        <v>218839.89843835123</v>
      </c>
      <c r="BH118" s="8">
        <f t="shared" si="114"/>
        <v>222604.92947103389</v>
      </c>
      <c r="BI118" s="8">
        <f t="shared" si="114"/>
        <v>226434.73598011833</v>
      </c>
      <c r="BJ118" s="8">
        <f t="shared" si="114"/>
        <v>230330.43239528828</v>
      </c>
      <c r="BK118" s="8">
        <f t="shared" si="114"/>
        <v>234293.15231943308</v>
      </c>
      <c r="BL118" s="8">
        <f t="shared" si="114"/>
        <v>238324.04885851275</v>
      </c>
      <c r="BM118" s="8">
        <f t="shared" si="114"/>
        <v>242424.29495709907</v>
      </c>
      <c r="BN118" s="8">
        <f t="shared" si="114"/>
        <v>246595.0837396885</v>
      </c>
      <c r="BO118" s="8">
        <f t="shared" si="114"/>
        <v>250837.62885788802</v>
      </c>
      <c r="BP118" s="8">
        <f t="shared" si="114"/>
        <v>255153.16484357358</v>
      </c>
      <c r="BQ118" s="8">
        <f t="shared" si="114"/>
        <v>259542.94746812488</v>
      </c>
      <c r="BR118" s="8">
        <f t="shared" si="114"/>
        <v>264008.25410784024</v>
      </c>
      <c r="BS118" s="8">
        <f t="shared" si="114"/>
        <v>268550.38411563862</v>
      </c>
      <c r="BT118" s="8">
        <f t="shared" si="114"/>
        <v>273170.6591991561</v>
      </c>
      <c r="BU118" s="8">
        <f t="shared" si="114"/>
        <v>277870.42380534805</v>
      </c>
      <c r="BV118" s="8">
        <f t="shared" si="114"/>
        <v>282651.0455117072</v>
      </c>
      <c r="BW118" s="8">
        <f t="shared" si="114"/>
        <v>287513.91542421345</v>
      </c>
      <c r="BX118" s="8">
        <f t="shared" ref="BX118:CL118" si="115">BX116*POWER((1+(BX117/100)),BX97)</f>
        <v>292460.44858212932</v>
      </c>
      <c r="BY118" s="8">
        <f t="shared" si="115"/>
        <v>587155.42967715918</v>
      </c>
      <c r="BZ118" s="33">
        <f t="shared" si="115"/>
        <v>597257.14526704</v>
      </c>
      <c r="CA118" s="33">
        <f t="shared" si="115"/>
        <v>607532.65582278674</v>
      </c>
      <c r="CB118" s="33">
        <f t="shared" si="115"/>
        <v>617984.95139988989</v>
      </c>
      <c r="CC118" s="33">
        <f t="shared" si="115"/>
        <v>628617.0734962495</v>
      </c>
      <c r="CD118" s="33">
        <f t="shared" si="115"/>
        <v>639432.11593721574</v>
      </c>
      <c r="CE118" s="33">
        <f t="shared" si="115"/>
        <v>650433.22577585757</v>
      </c>
      <c r="CF118" s="33">
        <f t="shared" si="115"/>
        <v>661623.6042087184</v>
      </c>
      <c r="CG118" s="33">
        <f t="shared" si="115"/>
        <v>673006.50750732748</v>
      </c>
      <c r="CH118" s="33">
        <f t="shared" si="115"/>
        <v>684585.24796573736</v>
      </c>
      <c r="CI118" s="33">
        <f t="shared" si="115"/>
        <v>696363.19486436388</v>
      </c>
      <c r="CJ118" s="33">
        <f t="shared" si="115"/>
        <v>708343.77545040788</v>
      </c>
      <c r="CK118" s="33">
        <f t="shared" si="115"/>
        <v>720530.47593514447</v>
      </c>
      <c r="CL118" s="33">
        <f t="shared" si="115"/>
        <v>0</v>
      </c>
    </row>
    <row r="119" spans="1:90" s="25" customFormat="1" ht="29.4" customHeight="1" x14ac:dyDescent="0.3">
      <c r="A119" s="4" t="s">
        <v>127</v>
      </c>
      <c r="B119" s="4" t="s">
        <v>96</v>
      </c>
      <c r="C119" s="36">
        <v>1.97</v>
      </c>
      <c r="D119" s="32"/>
      <c r="E119" s="32"/>
      <c r="F119" s="36">
        <f>C119</f>
        <v>1.97</v>
      </c>
      <c r="G119" s="36">
        <f>F119</f>
        <v>1.97</v>
      </c>
      <c r="H119" s="36">
        <f t="shared" ref="H119:BS119" si="116">G119</f>
        <v>1.97</v>
      </c>
      <c r="I119" s="36">
        <f t="shared" si="116"/>
        <v>1.97</v>
      </c>
      <c r="J119" s="36">
        <f t="shared" si="116"/>
        <v>1.97</v>
      </c>
      <c r="K119" s="36">
        <f t="shared" si="116"/>
        <v>1.97</v>
      </c>
      <c r="L119" s="36">
        <f t="shared" si="116"/>
        <v>1.97</v>
      </c>
      <c r="M119" s="36">
        <f t="shared" si="116"/>
        <v>1.97</v>
      </c>
      <c r="N119" s="36">
        <f t="shared" si="116"/>
        <v>1.97</v>
      </c>
      <c r="O119" s="36">
        <f t="shared" si="116"/>
        <v>1.97</v>
      </c>
      <c r="P119" s="36">
        <f t="shared" si="116"/>
        <v>1.97</v>
      </c>
      <c r="Q119" s="36">
        <f t="shared" si="116"/>
        <v>1.97</v>
      </c>
      <c r="R119" s="36">
        <f t="shared" si="116"/>
        <v>1.97</v>
      </c>
      <c r="S119" s="36">
        <f t="shared" si="116"/>
        <v>1.97</v>
      </c>
      <c r="T119" s="36">
        <f t="shared" si="116"/>
        <v>1.97</v>
      </c>
      <c r="U119" s="36">
        <f t="shared" si="116"/>
        <v>1.97</v>
      </c>
      <c r="V119" s="36">
        <f t="shared" si="116"/>
        <v>1.97</v>
      </c>
      <c r="W119" s="36">
        <f t="shared" si="116"/>
        <v>1.97</v>
      </c>
      <c r="X119" s="36">
        <f t="shared" si="116"/>
        <v>1.97</v>
      </c>
      <c r="Y119" s="36">
        <f t="shared" si="116"/>
        <v>1.97</v>
      </c>
      <c r="Z119" s="36">
        <f t="shared" si="116"/>
        <v>1.97</v>
      </c>
      <c r="AA119" s="36">
        <f t="shared" si="116"/>
        <v>1.97</v>
      </c>
      <c r="AB119" s="36">
        <f t="shared" si="116"/>
        <v>1.97</v>
      </c>
      <c r="AC119" s="36">
        <f t="shared" si="116"/>
        <v>1.97</v>
      </c>
      <c r="AD119" s="36">
        <f t="shared" si="116"/>
        <v>1.97</v>
      </c>
      <c r="AE119" s="36">
        <f t="shared" si="116"/>
        <v>1.97</v>
      </c>
      <c r="AF119" s="36">
        <f t="shared" si="116"/>
        <v>1.97</v>
      </c>
      <c r="AG119" s="36">
        <f t="shared" si="116"/>
        <v>1.97</v>
      </c>
      <c r="AH119" s="36">
        <f t="shared" si="116"/>
        <v>1.97</v>
      </c>
      <c r="AI119" s="36">
        <f t="shared" si="116"/>
        <v>1.97</v>
      </c>
      <c r="AJ119" s="36">
        <f t="shared" si="116"/>
        <v>1.97</v>
      </c>
      <c r="AK119" s="36">
        <f t="shared" si="116"/>
        <v>1.97</v>
      </c>
      <c r="AL119" s="36">
        <f t="shared" si="116"/>
        <v>1.97</v>
      </c>
      <c r="AM119" s="36">
        <f t="shared" si="116"/>
        <v>1.97</v>
      </c>
      <c r="AN119" s="36">
        <f t="shared" si="116"/>
        <v>1.97</v>
      </c>
      <c r="AO119" s="36">
        <f t="shared" si="116"/>
        <v>1.97</v>
      </c>
      <c r="AP119" s="36">
        <f t="shared" si="116"/>
        <v>1.97</v>
      </c>
      <c r="AQ119" s="36">
        <f t="shared" si="116"/>
        <v>1.97</v>
      </c>
      <c r="AR119" s="36">
        <f t="shared" si="116"/>
        <v>1.97</v>
      </c>
      <c r="AS119" s="36">
        <f t="shared" si="116"/>
        <v>1.97</v>
      </c>
      <c r="AT119" s="36">
        <f t="shared" si="116"/>
        <v>1.97</v>
      </c>
      <c r="AU119" s="36">
        <f t="shared" si="116"/>
        <v>1.97</v>
      </c>
      <c r="AV119" s="36">
        <f t="shared" si="116"/>
        <v>1.97</v>
      </c>
      <c r="AW119" s="36">
        <f t="shared" si="116"/>
        <v>1.97</v>
      </c>
      <c r="AX119" s="36">
        <f t="shared" si="116"/>
        <v>1.97</v>
      </c>
      <c r="AY119" s="36">
        <f t="shared" si="116"/>
        <v>1.97</v>
      </c>
      <c r="AZ119" s="36">
        <f t="shared" si="116"/>
        <v>1.97</v>
      </c>
      <c r="BA119" s="36">
        <f t="shared" si="116"/>
        <v>1.97</v>
      </c>
      <c r="BB119" s="36">
        <f t="shared" si="116"/>
        <v>1.97</v>
      </c>
      <c r="BC119" s="36">
        <f t="shared" si="116"/>
        <v>1.97</v>
      </c>
      <c r="BD119" s="36">
        <f t="shared" si="116"/>
        <v>1.97</v>
      </c>
      <c r="BE119" s="36">
        <f t="shared" si="116"/>
        <v>1.97</v>
      </c>
      <c r="BF119" s="36">
        <f t="shared" si="116"/>
        <v>1.97</v>
      </c>
      <c r="BG119" s="36">
        <f t="shared" si="116"/>
        <v>1.97</v>
      </c>
      <c r="BH119" s="36">
        <f t="shared" si="116"/>
        <v>1.97</v>
      </c>
      <c r="BI119" s="36">
        <f t="shared" si="116"/>
        <v>1.97</v>
      </c>
      <c r="BJ119" s="36">
        <f t="shared" si="116"/>
        <v>1.97</v>
      </c>
      <c r="BK119" s="36">
        <f t="shared" si="116"/>
        <v>1.97</v>
      </c>
      <c r="BL119" s="36">
        <f t="shared" si="116"/>
        <v>1.97</v>
      </c>
      <c r="BM119" s="36">
        <f t="shared" si="116"/>
        <v>1.97</v>
      </c>
      <c r="BN119" s="36">
        <f t="shared" si="116"/>
        <v>1.97</v>
      </c>
      <c r="BO119" s="36">
        <f t="shared" si="116"/>
        <v>1.97</v>
      </c>
      <c r="BP119" s="36">
        <f t="shared" si="116"/>
        <v>1.97</v>
      </c>
      <c r="BQ119" s="36">
        <f t="shared" si="116"/>
        <v>1.97</v>
      </c>
      <c r="BR119" s="36">
        <f t="shared" si="116"/>
        <v>1.97</v>
      </c>
      <c r="BS119" s="36">
        <f t="shared" si="116"/>
        <v>1.97</v>
      </c>
      <c r="BT119" s="36">
        <f t="shared" ref="BT119:CL119" si="117">BS119</f>
        <v>1.97</v>
      </c>
      <c r="BU119" s="36">
        <f t="shared" si="117"/>
        <v>1.97</v>
      </c>
      <c r="BV119" s="36">
        <f t="shared" si="117"/>
        <v>1.97</v>
      </c>
      <c r="BW119" s="36">
        <f t="shared" si="117"/>
        <v>1.97</v>
      </c>
      <c r="BX119" s="36">
        <f t="shared" si="117"/>
        <v>1.97</v>
      </c>
      <c r="BY119" s="36">
        <f t="shared" si="117"/>
        <v>1.97</v>
      </c>
      <c r="BZ119" s="37">
        <f t="shared" si="117"/>
        <v>1.97</v>
      </c>
      <c r="CA119" s="37">
        <f t="shared" si="117"/>
        <v>1.97</v>
      </c>
      <c r="CB119" s="37">
        <f t="shared" si="117"/>
        <v>1.97</v>
      </c>
      <c r="CC119" s="37">
        <f t="shared" si="117"/>
        <v>1.97</v>
      </c>
      <c r="CD119" s="37">
        <f t="shared" si="117"/>
        <v>1.97</v>
      </c>
      <c r="CE119" s="37">
        <f t="shared" si="117"/>
        <v>1.97</v>
      </c>
      <c r="CF119" s="37">
        <f t="shared" si="117"/>
        <v>1.97</v>
      </c>
      <c r="CG119" s="37">
        <f t="shared" si="117"/>
        <v>1.97</v>
      </c>
      <c r="CH119" s="37">
        <f t="shared" si="117"/>
        <v>1.97</v>
      </c>
      <c r="CI119" s="37">
        <f t="shared" si="117"/>
        <v>1.97</v>
      </c>
      <c r="CJ119" s="37">
        <f t="shared" si="117"/>
        <v>1.97</v>
      </c>
      <c r="CK119" s="37">
        <f t="shared" si="117"/>
        <v>1.97</v>
      </c>
      <c r="CL119" s="37">
        <f t="shared" si="117"/>
        <v>1.97</v>
      </c>
    </row>
    <row r="120" spans="1:90" s="25" customFormat="1" ht="27.75" customHeight="1" x14ac:dyDescent="0.3">
      <c r="A120" s="4" t="s">
        <v>98</v>
      </c>
      <c r="B120" s="7" t="s">
        <v>123</v>
      </c>
      <c r="C120" s="4" t="s">
        <v>128</v>
      </c>
      <c r="D120" s="32">
        <f>SUM(F120:CB120)</f>
        <v>49777878.584886864</v>
      </c>
      <c r="E120" s="32"/>
      <c r="F120" s="8">
        <v>103156</v>
      </c>
      <c r="G120" s="8">
        <v>112597</v>
      </c>
      <c r="H120" s="8">
        <v>117773</v>
      </c>
      <c r="I120" s="8">
        <v>131748</v>
      </c>
      <c r="J120" s="8">
        <f>J118*POWER((1+(J119/100)),J97)</f>
        <v>286331.41492447874</v>
      </c>
      <c r="K120" s="8">
        <f>K118*POWER((1+(K119/100)),K97)</f>
        <v>296995.37854647217</v>
      </c>
      <c r="L120" s="8">
        <f t="shared" ref="L120:BW120" si="118">L118*POWER((1+(L119/100)),L97)</f>
        <v>308056.50473674748</v>
      </c>
      <c r="M120" s="8">
        <f t="shared" si="118"/>
        <v>319529.58519107901</v>
      </c>
      <c r="N120" s="8">
        <f t="shared" si="118"/>
        <v>331429.96249870717</v>
      </c>
      <c r="O120" s="8">
        <f t="shared" si="118"/>
        <v>438407.84269498015</v>
      </c>
      <c r="P120" s="8">
        <f t="shared" si="118"/>
        <v>148239.81669116893</v>
      </c>
      <c r="Q120" s="8">
        <f t="shared" si="118"/>
        <v>139215.83748273115</v>
      </c>
      <c r="R120" s="8">
        <f t="shared" si="118"/>
        <v>140090.24356034331</v>
      </c>
      <c r="S120" s="8">
        <f t="shared" si="118"/>
        <v>297321.87761962408</v>
      </c>
      <c r="T120" s="8">
        <f t="shared" si="118"/>
        <v>62606.537002861151</v>
      </c>
      <c r="U120" s="8">
        <f t="shared" si="118"/>
        <v>64938.219096750821</v>
      </c>
      <c r="V120" s="8">
        <f t="shared" si="118"/>
        <v>67356.741026338728</v>
      </c>
      <c r="W120" s="8">
        <f t="shared" si="118"/>
        <v>69865.337004849716</v>
      </c>
      <c r="X120" s="8">
        <f t="shared" si="118"/>
        <v>72467.361698698049</v>
      </c>
      <c r="Y120" s="8">
        <f t="shared" si="118"/>
        <v>75166.294713577285</v>
      </c>
      <c r="Z120" s="8">
        <f t="shared" si="118"/>
        <v>77965.745247627259</v>
      </c>
      <c r="AA120" s="8">
        <f t="shared" si="118"/>
        <v>80869.456917901378</v>
      </c>
      <c r="AB120" s="8">
        <f t="shared" si="118"/>
        <v>83881.312766587478</v>
      </c>
      <c r="AC120" s="8">
        <f t="shared" si="118"/>
        <v>87005.340453678247</v>
      </c>
      <c r="AD120" s="8">
        <f t="shared" si="118"/>
        <v>233970.37907453201</v>
      </c>
      <c r="AE120" s="8">
        <f t="shared" si="118"/>
        <v>242684.23819380786</v>
      </c>
      <c r="AF120" s="8">
        <f t="shared" si="118"/>
        <v>284086.9696139032</v>
      </c>
      <c r="AG120" s="8">
        <f t="shared" si="118"/>
        <v>1022010.7824912542</v>
      </c>
      <c r="AH120" s="8">
        <f t="shared" si="118"/>
        <v>1060073.9681484979</v>
      </c>
      <c r="AI120" s="8">
        <f t="shared" si="118"/>
        <v>1099554.7573449591</v>
      </c>
      <c r="AJ120" s="8">
        <f t="shared" si="118"/>
        <v>869947.96648851444</v>
      </c>
      <c r="AK120" s="8">
        <f t="shared" si="118"/>
        <v>328126.47691186995</v>
      </c>
      <c r="AL120" s="8">
        <f t="shared" si="118"/>
        <v>340347.03194291308</v>
      </c>
      <c r="AM120" s="8">
        <f t="shared" si="118"/>
        <v>353022.72234331828</v>
      </c>
      <c r="AN120" s="8">
        <f t="shared" si="118"/>
        <v>366170.4989147404</v>
      </c>
      <c r="AO120" s="8">
        <f t="shared" si="118"/>
        <v>379807.94376480661</v>
      </c>
      <c r="AP120" s="8">
        <f t="shared" si="118"/>
        <v>393953.29381911439</v>
      </c>
      <c r="AQ120" s="8">
        <f t="shared" si="118"/>
        <v>408625.46520889911</v>
      </c>
      <c r="AR120" s="8">
        <f t="shared" si="118"/>
        <v>423844.07856697979</v>
      </c>
      <c r="AS120" s="8">
        <f t="shared" si="118"/>
        <v>439629.48526581435</v>
      </c>
      <c r="AT120" s="8">
        <f t="shared" si="118"/>
        <v>456002.79463274794</v>
      </c>
      <c r="AU120" s="8">
        <f t="shared" si="118"/>
        <v>472985.90217885334</v>
      </c>
      <c r="AV120" s="8">
        <f t="shared" si="118"/>
        <v>490601.51887910737</v>
      </c>
      <c r="AW120" s="8">
        <f t="shared" si="118"/>
        <v>508873.20154306322</v>
      </c>
      <c r="AX120" s="8">
        <f t="shared" si="118"/>
        <v>527825.38431662938</v>
      </c>
      <c r="AY120" s="8">
        <f t="shared" si="118"/>
        <v>547483.41135708464</v>
      </c>
      <c r="AZ120" s="8">
        <f t="shared" si="118"/>
        <v>567873.57072502084</v>
      </c>
      <c r="BA120" s="8">
        <f t="shared" si="118"/>
        <v>589023.1295385391</v>
      </c>
      <c r="BB120" s="8">
        <f t="shared" si="118"/>
        <v>610960.3704367074</v>
      </c>
      <c r="BC120" s="8">
        <f t="shared" si="118"/>
        <v>633714.62940104457</v>
      </c>
      <c r="BD120" s="8">
        <f t="shared" si="118"/>
        <v>657316.33498560369</v>
      </c>
      <c r="BE120" s="8">
        <f t="shared" si="118"/>
        <v>681797.04900811973</v>
      </c>
      <c r="BF120" s="8">
        <f t="shared" si="118"/>
        <v>707189.50875663408</v>
      </c>
      <c r="BG120" s="8">
        <f t="shared" si="118"/>
        <v>733527.67076804058</v>
      </c>
      <c r="BH120" s="8">
        <f t="shared" si="118"/>
        <v>760846.75623709091</v>
      </c>
      <c r="BI120" s="8">
        <f t="shared" si="118"/>
        <v>789183.29811659118</v>
      </c>
      <c r="BJ120" s="8">
        <f t="shared" si="118"/>
        <v>818575.18997176818</v>
      </c>
      <c r="BK120" s="8">
        <f t="shared" si="118"/>
        <v>849061.73665414215</v>
      </c>
      <c r="BL120" s="8">
        <f t="shared" si="118"/>
        <v>880683.70686266571</v>
      </c>
      <c r="BM120" s="8">
        <f t="shared" si="118"/>
        <v>913483.38766242319</v>
      </c>
      <c r="BN120" s="8">
        <f t="shared" si="118"/>
        <v>947504.64103378903</v>
      </c>
      <c r="BO120" s="8">
        <f t="shared" si="118"/>
        <v>982792.96252767486</v>
      </c>
      <c r="BP120" s="8">
        <f t="shared" si="118"/>
        <v>1019395.5421052965</v>
      </c>
      <c r="BQ120" s="8">
        <f t="shared" si="118"/>
        <v>1057361.3272438236</v>
      </c>
      <c r="BR120" s="8">
        <f t="shared" si="118"/>
        <v>1096741.0883922982</v>
      </c>
      <c r="BS120" s="8">
        <f t="shared" si="118"/>
        <v>1137587.4868653603</v>
      </c>
      <c r="BT120" s="8">
        <f t="shared" si="118"/>
        <v>1179955.1452655632</v>
      </c>
      <c r="BU120" s="8">
        <f t="shared" si="118"/>
        <v>1223900.720528462</v>
      </c>
      <c r="BV120" s="8">
        <f t="shared" si="118"/>
        <v>1269482.9796881475</v>
      </c>
      <c r="BW120" s="8">
        <f t="shared" si="118"/>
        <v>1316762.878464553</v>
      </c>
      <c r="BX120" s="8">
        <f t="shared" ref="BX120:CL120" si="119">BX118*POWER((1+(BX119/100)),BX97)</f>
        <v>1365803.6427776159</v>
      </c>
      <c r="BY120" s="8">
        <f t="shared" si="119"/>
        <v>2796060.8946657525</v>
      </c>
      <c r="BZ120" s="33">
        <f t="shared" si="119"/>
        <v>2900195.7890972923</v>
      </c>
      <c r="CA120" s="33">
        <f t="shared" si="119"/>
        <v>3008209.0240395674</v>
      </c>
      <c r="CB120" s="33">
        <f t="shared" si="119"/>
        <v>3120245.0421906719</v>
      </c>
      <c r="CC120" s="33">
        <f t="shared" si="119"/>
        <v>3236453.6657900177</v>
      </c>
      <c r="CD120" s="33">
        <f t="shared" si="119"/>
        <v>3356990.2969708992</v>
      </c>
      <c r="CE120" s="33">
        <f t="shared" si="119"/>
        <v>3482016.125574877</v>
      </c>
      <c r="CF120" s="33">
        <f t="shared" si="119"/>
        <v>3611698.3447058746</v>
      </c>
      <c r="CG120" s="33">
        <f t="shared" si="119"/>
        <v>3746210.3743122527</v>
      </c>
      <c r="CH120" s="33">
        <f t="shared" si="119"/>
        <v>3885732.0930958414</v>
      </c>
      <c r="CI120" s="33">
        <f t="shared" si="119"/>
        <v>4030450.0790580716</v>
      </c>
      <c r="CJ120" s="33">
        <f t="shared" si="119"/>
        <v>4180557.8590048579</v>
      </c>
      <c r="CK120" s="33">
        <f t="shared" si="119"/>
        <v>4336256.1673439033</v>
      </c>
      <c r="CL120" s="33">
        <f t="shared" si="119"/>
        <v>0</v>
      </c>
    </row>
    <row r="121" spans="1:90" s="44" customFormat="1" ht="21" customHeight="1" x14ac:dyDescent="0.3">
      <c r="A121" s="38"/>
      <c r="B121" s="38" t="s">
        <v>121</v>
      </c>
      <c r="C121" s="38"/>
      <c r="D121" s="39"/>
      <c r="E121" s="39"/>
      <c r="F121" s="41">
        <v>1</v>
      </c>
      <c r="G121" s="41">
        <v>2</v>
      </c>
      <c r="H121" s="41">
        <v>3</v>
      </c>
      <c r="I121" s="41">
        <v>4</v>
      </c>
      <c r="J121" s="41">
        <v>5</v>
      </c>
      <c r="K121" s="41">
        <v>6</v>
      </c>
      <c r="L121" s="41">
        <v>7</v>
      </c>
      <c r="M121" s="41">
        <v>8</v>
      </c>
      <c r="N121" s="41">
        <v>9</v>
      </c>
      <c r="O121" s="41">
        <v>10</v>
      </c>
      <c r="P121" s="41">
        <v>11</v>
      </c>
      <c r="Q121" s="41">
        <v>12</v>
      </c>
      <c r="R121" s="41">
        <v>13</v>
      </c>
      <c r="S121" s="41">
        <v>14</v>
      </c>
      <c r="T121" s="41">
        <v>15</v>
      </c>
      <c r="U121" s="41">
        <v>16</v>
      </c>
      <c r="V121" s="41">
        <v>17</v>
      </c>
      <c r="W121" s="41">
        <v>18</v>
      </c>
      <c r="X121" s="41">
        <v>19</v>
      </c>
      <c r="Y121" s="41">
        <v>20</v>
      </c>
      <c r="Z121" s="41">
        <v>21</v>
      </c>
      <c r="AA121" s="41">
        <v>22</v>
      </c>
      <c r="AB121" s="41">
        <v>23</v>
      </c>
      <c r="AC121" s="41">
        <v>24</v>
      </c>
      <c r="AD121" s="41">
        <v>25</v>
      </c>
      <c r="AE121" s="41">
        <v>26</v>
      </c>
      <c r="AF121" s="41">
        <v>27</v>
      </c>
      <c r="AG121" s="41">
        <v>28</v>
      </c>
      <c r="AH121" s="41">
        <v>29</v>
      </c>
      <c r="AI121" s="41">
        <v>30</v>
      </c>
      <c r="AJ121" s="41">
        <v>31</v>
      </c>
      <c r="AK121" s="41">
        <v>32</v>
      </c>
      <c r="AL121" s="41">
        <v>33</v>
      </c>
      <c r="AM121" s="41">
        <v>34</v>
      </c>
      <c r="AN121" s="41">
        <v>35</v>
      </c>
      <c r="AO121" s="41">
        <v>36</v>
      </c>
      <c r="AP121" s="41">
        <v>37</v>
      </c>
      <c r="AQ121" s="41">
        <v>38</v>
      </c>
      <c r="AR121" s="41">
        <v>39</v>
      </c>
      <c r="AS121" s="41">
        <v>40</v>
      </c>
      <c r="AT121" s="41">
        <v>41</v>
      </c>
      <c r="AU121" s="41">
        <v>42</v>
      </c>
      <c r="AV121" s="41">
        <v>43</v>
      </c>
      <c r="AW121" s="41">
        <v>44</v>
      </c>
      <c r="AX121" s="41">
        <v>45</v>
      </c>
      <c r="AY121" s="41">
        <v>46</v>
      </c>
      <c r="AZ121" s="41">
        <v>47</v>
      </c>
      <c r="BA121" s="41">
        <v>48</v>
      </c>
      <c r="BB121" s="41">
        <v>49</v>
      </c>
      <c r="BC121" s="41">
        <v>50</v>
      </c>
      <c r="BD121" s="41">
        <v>51</v>
      </c>
      <c r="BE121" s="41">
        <v>52</v>
      </c>
      <c r="BF121" s="41">
        <v>53</v>
      </c>
      <c r="BG121" s="41">
        <v>54</v>
      </c>
      <c r="BH121" s="41">
        <v>55</v>
      </c>
      <c r="BI121" s="41">
        <v>56</v>
      </c>
      <c r="BJ121" s="41">
        <v>57</v>
      </c>
      <c r="BK121" s="41">
        <v>58</v>
      </c>
      <c r="BL121" s="41">
        <v>59</v>
      </c>
      <c r="BM121" s="41">
        <v>60</v>
      </c>
      <c r="BN121" s="41">
        <v>61</v>
      </c>
      <c r="BO121" s="41">
        <v>62</v>
      </c>
      <c r="BP121" s="41">
        <v>63</v>
      </c>
      <c r="BQ121" s="41">
        <v>64</v>
      </c>
      <c r="BR121" s="41">
        <v>65</v>
      </c>
      <c r="BS121" s="41">
        <v>66</v>
      </c>
      <c r="BT121" s="41">
        <v>67</v>
      </c>
      <c r="BU121" s="41">
        <v>68</v>
      </c>
      <c r="BV121" s="41">
        <v>69</v>
      </c>
      <c r="BW121" s="41">
        <v>70</v>
      </c>
      <c r="BX121" s="41">
        <v>71</v>
      </c>
      <c r="BY121" s="41">
        <v>72</v>
      </c>
      <c r="BZ121" s="42">
        <v>73</v>
      </c>
      <c r="CA121" s="41">
        <v>74</v>
      </c>
      <c r="CB121" s="42">
        <v>75</v>
      </c>
      <c r="CC121" s="41">
        <v>76</v>
      </c>
      <c r="CD121" s="42">
        <v>77</v>
      </c>
      <c r="CE121" s="41">
        <v>78</v>
      </c>
      <c r="CF121" s="42">
        <v>79</v>
      </c>
      <c r="CG121" s="41">
        <v>80</v>
      </c>
      <c r="CH121" s="42">
        <v>81</v>
      </c>
      <c r="CI121" s="41">
        <v>82</v>
      </c>
      <c r="CJ121" s="42">
        <v>83</v>
      </c>
      <c r="CK121" s="41">
        <v>84</v>
      </c>
      <c r="CL121" s="42">
        <v>85</v>
      </c>
    </row>
    <row r="122" spans="1:90" s="50" customFormat="1" ht="36.75" customHeight="1" x14ac:dyDescent="0.3">
      <c r="A122" s="45" t="s">
        <v>132</v>
      </c>
      <c r="B122" s="45" t="s">
        <v>123</v>
      </c>
      <c r="C122" s="45" t="s">
        <v>128</v>
      </c>
      <c r="D122" s="46">
        <f>SUM(F122:CL122)</f>
        <v>178964378.7458131</v>
      </c>
      <c r="E122" s="47">
        <v>0</v>
      </c>
      <c r="F122" s="47">
        <f>F102+F108+F114+F120</f>
        <v>896157</v>
      </c>
      <c r="G122" s="47">
        <f t="shared" ref="G122:BR122" si="120">G102+G108+G114+G120</f>
        <v>1009245</v>
      </c>
      <c r="H122" s="47">
        <f t="shared" si="120"/>
        <v>1007810</v>
      </c>
      <c r="I122" s="47">
        <f t="shared" si="120"/>
        <v>999230</v>
      </c>
      <c r="J122" s="47">
        <f t="shared" si="120"/>
        <v>887113.26094064454</v>
      </c>
      <c r="K122" s="47">
        <f t="shared" si="120"/>
        <v>700775.61230066465</v>
      </c>
      <c r="L122" s="47">
        <f t="shared" si="120"/>
        <v>702645.73552314308</v>
      </c>
      <c r="M122" s="47">
        <f t="shared" si="120"/>
        <v>714453.79160701938</v>
      </c>
      <c r="N122" s="47">
        <f t="shared" si="120"/>
        <v>741062.50041845744</v>
      </c>
      <c r="O122" s="47">
        <f t="shared" si="120"/>
        <v>822738.94708397146</v>
      </c>
      <c r="P122" s="47">
        <f t="shared" si="120"/>
        <v>532862.04378176935</v>
      </c>
      <c r="Q122" s="47">
        <f t="shared" si="120"/>
        <v>525695.62512135785</v>
      </c>
      <c r="R122" s="47">
        <f t="shared" si="120"/>
        <v>545274.33262718248</v>
      </c>
      <c r="S122" s="47">
        <f t="shared" si="120"/>
        <v>713125.40571924858</v>
      </c>
      <c r="T122" s="47">
        <f t="shared" si="120"/>
        <v>496214.77476341807</v>
      </c>
      <c r="U122" s="47">
        <f t="shared" si="120"/>
        <v>514695.51432239538</v>
      </c>
      <c r="V122" s="47">
        <f t="shared" si="120"/>
        <v>481475.96363271755</v>
      </c>
      <c r="W122" s="47">
        <f t="shared" si="120"/>
        <v>499407.7793309628</v>
      </c>
      <c r="X122" s="47">
        <f t="shared" si="120"/>
        <v>464327.91014350974</v>
      </c>
      <c r="Y122" s="47">
        <f t="shared" si="120"/>
        <v>481621.07353514328</v>
      </c>
      <c r="Z122" s="47">
        <f t="shared" si="120"/>
        <v>499558.29362368572</v>
      </c>
      <c r="AA122" s="47">
        <f t="shared" si="120"/>
        <v>518163.55728877557</v>
      </c>
      <c r="AB122" s="47">
        <f t="shared" si="120"/>
        <v>537461.74476369016</v>
      </c>
      <c r="AC122" s="47">
        <f t="shared" si="120"/>
        <v>689597.88359582017</v>
      </c>
      <c r="AD122" s="47">
        <f t="shared" si="120"/>
        <v>1049524.271848615</v>
      </c>
      <c r="AE122" s="47">
        <f t="shared" si="120"/>
        <v>1265424.9562962838</v>
      </c>
      <c r="AF122" s="47">
        <f t="shared" si="120"/>
        <v>1499547.675050603</v>
      </c>
      <c r="AG122" s="47">
        <f t="shared" si="120"/>
        <v>2282739.4119877648</v>
      </c>
      <c r="AH122" s="47">
        <f t="shared" si="120"/>
        <v>2170443.4165376183</v>
      </c>
      <c r="AI122" s="47">
        <f t="shared" si="120"/>
        <v>2046616.5191457267</v>
      </c>
      <c r="AJ122" s="47">
        <f t="shared" si="120"/>
        <v>1685784.336975351</v>
      </c>
      <c r="AK122" s="47">
        <f t="shared" si="120"/>
        <v>1256379.0102809756</v>
      </c>
      <c r="AL122" s="47">
        <f t="shared" si="120"/>
        <v>1370344.6286122552</v>
      </c>
      <c r="AM122" s="47">
        <f t="shared" si="120"/>
        <v>1426025.9968341934</v>
      </c>
      <c r="AN122" s="47">
        <f t="shared" si="120"/>
        <v>1474318.0614198758</v>
      </c>
      <c r="AO122" s="47">
        <f t="shared" si="120"/>
        <v>1729125.6387187247</v>
      </c>
      <c r="AP122" s="47">
        <f t="shared" si="120"/>
        <v>1793524.2060712313</v>
      </c>
      <c r="AQ122" s="47">
        <f t="shared" si="120"/>
        <v>1860321.1968720932</v>
      </c>
      <c r="AR122" s="47">
        <f t="shared" si="120"/>
        <v>1929605.9366338819</v>
      </c>
      <c r="AS122" s="47">
        <f t="shared" si="120"/>
        <v>2001471.0776575231</v>
      </c>
      <c r="AT122" s="47">
        <f t="shared" si="120"/>
        <v>1506009.2296423649</v>
      </c>
      <c r="AU122" s="47">
        <f t="shared" si="120"/>
        <v>1555874.6782199123</v>
      </c>
      <c r="AV122" s="47">
        <f t="shared" si="120"/>
        <v>1562178.5206413681</v>
      </c>
      <c r="AW122" s="47">
        <f t="shared" si="120"/>
        <v>1613663.7048931343</v>
      </c>
      <c r="AX122" s="47">
        <f t="shared" si="120"/>
        <v>1673762.0739514166</v>
      </c>
      <c r="AY122" s="47">
        <f t="shared" si="120"/>
        <v>1721691.2541360948</v>
      </c>
      <c r="AZ122" s="47">
        <f t="shared" si="120"/>
        <v>1785812.9395168419</v>
      </c>
      <c r="BA122" s="47">
        <f t="shared" si="120"/>
        <v>1852322.7363119849</v>
      </c>
      <c r="BB122" s="47">
        <f t="shared" si="120"/>
        <v>1921309.5859785927</v>
      </c>
      <c r="BC122" s="47">
        <f t="shared" si="120"/>
        <v>1992865.7424585479</v>
      </c>
      <c r="BD122" s="47">
        <f t="shared" si="120"/>
        <v>2067086.8955468331</v>
      </c>
      <c r="BE122" s="47">
        <f t="shared" si="120"/>
        <v>2144072.2988544819</v>
      </c>
      <c r="BF122" s="47">
        <f t="shared" si="120"/>
        <v>2223924.9025373096</v>
      </c>
      <c r="BG122" s="47">
        <f t="shared" si="120"/>
        <v>2306751.4909679173</v>
      </c>
      <c r="BH122" s="47">
        <f t="shared" si="120"/>
        <v>2392662.8255350622</v>
      </c>
      <c r="BI122" s="47">
        <f t="shared" si="120"/>
        <v>2481773.7927613854</v>
      </c>
      <c r="BJ122" s="47">
        <f t="shared" si="120"/>
        <v>2574203.5579375341</v>
      </c>
      <c r="BK122" s="47">
        <f t="shared" si="120"/>
        <v>2524841.4800504753</v>
      </c>
      <c r="BL122" s="47">
        <f t="shared" si="120"/>
        <v>2792694.3862355584</v>
      </c>
      <c r="BM122" s="47">
        <f t="shared" si="120"/>
        <v>2884684.3820918631</v>
      </c>
      <c r="BN122" s="47">
        <f t="shared" si="120"/>
        <v>3066922.917030422</v>
      </c>
      <c r="BO122" s="47">
        <f t="shared" si="120"/>
        <v>3116488.2101206537</v>
      </c>
      <c r="BP122" s="47">
        <f t="shared" si="120"/>
        <v>3259383.1148893032</v>
      </c>
      <c r="BQ122" s="47">
        <f t="shared" si="120"/>
        <v>3352948.4192863349</v>
      </c>
      <c r="BR122" s="47">
        <f t="shared" si="120"/>
        <v>3405669.6955339783</v>
      </c>
      <c r="BS122" s="47">
        <f t="shared" ref="BS122:CL122" si="121">BS102+BS108+BS114+BS120</f>
        <v>3592381.5374695593</v>
      </c>
      <c r="BT122" s="47">
        <f t="shared" si="121"/>
        <v>2965413.5887595075</v>
      </c>
      <c r="BU122" s="47">
        <f t="shared" si="121"/>
        <v>3156375.5424155076</v>
      </c>
      <c r="BV122" s="47">
        <f t="shared" si="121"/>
        <v>3190411.1726373183</v>
      </c>
      <c r="BW122" s="47">
        <f t="shared" si="121"/>
        <v>3274581.3688131645</v>
      </c>
      <c r="BX122" s="47">
        <f t="shared" si="121"/>
        <v>3396538.0063811764</v>
      </c>
      <c r="BY122" s="47">
        <f t="shared" si="121"/>
        <v>4231372.153927505</v>
      </c>
      <c r="BZ122" s="48">
        <f t="shared" si="121"/>
        <v>4388962.9608339025</v>
      </c>
      <c r="CA122" s="47">
        <f t="shared" si="121"/>
        <v>4552422.9897132125</v>
      </c>
      <c r="CB122" s="48">
        <f t="shared" si="121"/>
        <v>4721970.830515217</v>
      </c>
      <c r="CC122" s="47">
        <f t="shared" si="121"/>
        <v>4897833.2142288936</v>
      </c>
      <c r="CD122" s="48">
        <f t="shared" si="121"/>
        <v>5080245.3160826275</v>
      </c>
      <c r="CE122" s="47">
        <f t="shared" si="121"/>
        <v>5269451.0700366478</v>
      </c>
      <c r="CF122" s="48">
        <f t="shared" si="121"/>
        <v>5465703.4949882235</v>
      </c>
      <c r="CG122" s="47">
        <f t="shared" si="121"/>
        <v>3746210.3743122527</v>
      </c>
      <c r="CH122" s="48">
        <f t="shared" si="121"/>
        <v>3885732.0930958414</v>
      </c>
      <c r="CI122" s="47">
        <f t="shared" si="121"/>
        <v>4030450.0790580716</v>
      </c>
      <c r="CJ122" s="48">
        <f t="shared" si="121"/>
        <v>4180557.8590048579</v>
      </c>
      <c r="CK122" s="47">
        <f t="shared" si="121"/>
        <v>4336256.1673439033</v>
      </c>
      <c r="CL122" s="48">
        <f t="shared" si="121"/>
        <v>0</v>
      </c>
    </row>
    <row r="123" spans="1:90" s="25" customFormat="1" ht="21" customHeight="1" x14ac:dyDescent="0.3">
      <c r="A123" s="45" t="s">
        <v>133</v>
      </c>
      <c r="B123" s="4" t="s">
        <v>96</v>
      </c>
      <c r="C123" s="36">
        <v>4.9967239362385198</v>
      </c>
      <c r="D123" s="32"/>
      <c r="E123" s="32"/>
      <c r="F123" s="36">
        <f>C123</f>
        <v>4.9967239362385198</v>
      </c>
      <c r="G123" s="36">
        <f>F123</f>
        <v>4.9967239362385198</v>
      </c>
      <c r="H123" s="36">
        <f t="shared" ref="H123:BS123" si="122">G123</f>
        <v>4.9967239362385198</v>
      </c>
      <c r="I123" s="36">
        <f t="shared" si="122"/>
        <v>4.9967239362385198</v>
      </c>
      <c r="J123" s="36">
        <f t="shared" si="122"/>
        <v>4.9967239362385198</v>
      </c>
      <c r="K123" s="36">
        <f t="shared" si="122"/>
        <v>4.9967239362385198</v>
      </c>
      <c r="L123" s="36">
        <f t="shared" si="122"/>
        <v>4.9967239362385198</v>
      </c>
      <c r="M123" s="36">
        <f t="shared" si="122"/>
        <v>4.9967239362385198</v>
      </c>
      <c r="N123" s="36">
        <f t="shared" si="122"/>
        <v>4.9967239362385198</v>
      </c>
      <c r="O123" s="36">
        <f t="shared" si="122"/>
        <v>4.9967239362385198</v>
      </c>
      <c r="P123" s="36">
        <f t="shared" si="122"/>
        <v>4.9967239362385198</v>
      </c>
      <c r="Q123" s="36">
        <f t="shared" si="122"/>
        <v>4.9967239362385198</v>
      </c>
      <c r="R123" s="36">
        <f t="shared" si="122"/>
        <v>4.9967239362385198</v>
      </c>
      <c r="S123" s="36">
        <f t="shared" si="122"/>
        <v>4.9967239362385198</v>
      </c>
      <c r="T123" s="36">
        <f t="shared" si="122"/>
        <v>4.9967239362385198</v>
      </c>
      <c r="U123" s="36">
        <f t="shared" si="122"/>
        <v>4.9967239362385198</v>
      </c>
      <c r="V123" s="36">
        <f t="shared" si="122"/>
        <v>4.9967239362385198</v>
      </c>
      <c r="W123" s="36">
        <f t="shared" si="122"/>
        <v>4.9967239362385198</v>
      </c>
      <c r="X123" s="36">
        <f t="shared" si="122"/>
        <v>4.9967239362385198</v>
      </c>
      <c r="Y123" s="36">
        <f t="shared" si="122"/>
        <v>4.9967239362385198</v>
      </c>
      <c r="Z123" s="36">
        <f t="shared" si="122"/>
        <v>4.9967239362385198</v>
      </c>
      <c r="AA123" s="36">
        <f t="shared" si="122"/>
        <v>4.9967239362385198</v>
      </c>
      <c r="AB123" s="36">
        <f t="shared" si="122"/>
        <v>4.9967239362385198</v>
      </c>
      <c r="AC123" s="36">
        <f t="shared" si="122"/>
        <v>4.9967239362385198</v>
      </c>
      <c r="AD123" s="36">
        <f t="shared" si="122"/>
        <v>4.9967239362385198</v>
      </c>
      <c r="AE123" s="36">
        <f t="shared" si="122"/>
        <v>4.9967239362385198</v>
      </c>
      <c r="AF123" s="36">
        <f t="shared" si="122"/>
        <v>4.9967239362385198</v>
      </c>
      <c r="AG123" s="36">
        <f t="shared" si="122"/>
        <v>4.9967239362385198</v>
      </c>
      <c r="AH123" s="36">
        <f t="shared" si="122"/>
        <v>4.9967239362385198</v>
      </c>
      <c r="AI123" s="36">
        <f t="shared" si="122"/>
        <v>4.9967239362385198</v>
      </c>
      <c r="AJ123" s="36">
        <f t="shared" si="122"/>
        <v>4.9967239362385198</v>
      </c>
      <c r="AK123" s="36">
        <f t="shared" si="122"/>
        <v>4.9967239362385198</v>
      </c>
      <c r="AL123" s="36">
        <f t="shared" si="122"/>
        <v>4.9967239362385198</v>
      </c>
      <c r="AM123" s="36">
        <f t="shared" si="122"/>
        <v>4.9967239362385198</v>
      </c>
      <c r="AN123" s="36">
        <f t="shared" si="122"/>
        <v>4.9967239362385198</v>
      </c>
      <c r="AO123" s="36">
        <f t="shared" si="122"/>
        <v>4.9967239362385198</v>
      </c>
      <c r="AP123" s="36">
        <f t="shared" si="122"/>
        <v>4.9967239362385198</v>
      </c>
      <c r="AQ123" s="36">
        <f t="shared" si="122"/>
        <v>4.9967239362385198</v>
      </c>
      <c r="AR123" s="36">
        <f t="shared" si="122"/>
        <v>4.9967239362385198</v>
      </c>
      <c r="AS123" s="36">
        <f t="shared" si="122"/>
        <v>4.9967239362385198</v>
      </c>
      <c r="AT123" s="36">
        <f t="shared" si="122"/>
        <v>4.9967239362385198</v>
      </c>
      <c r="AU123" s="36">
        <f t="shared" si="122"/>
        <v>4.9967239362385198</v>
      </c>
      <c r="AV123" s="36">
        <f t="shared" si="122"/>
        <v>4.9967239362385198</v>
      </c>
      <c r="AW123" s="36">
        <f t="shared" si="122"/>
        <v>4.9967239362385198</v>
      </c>
      <c r="AX123" s="36">
        <f t="shared" si="122"/>
        <v>4.9967239362385198</v>
      </c>
      <c r="AY123" s="36">
        <f t="shared" si="122"/>
        <v>4.9967239362385198</v>
      </c>
      <c r="AZ123" s="36">
        <f t="shared" si="122"/>
        <v>4.9967239362385198</v>
      </c>
      <c r="BA123" s="36">
        <f t="shared" si="122"/>
        <v>4.9967239362385198</v>
      </c>
      <c r="BB123" s="36">
        <f t="shared" si="122"/>
        <v>4.9967239362385198</v>
      </c>
      <c r="BC123" s="36">
        <f t="shared" si="122"/>
        <v>4.9967239362385198</v>
      </c>
      <c r="BD123" s="36">
        <f t="shared" si="122"/>
        <v>4.9967239362385198</v>
      </c>
      <c r="BE123" s="36">
        <f t="shared" si="122"/>
        <v>4.9967239362385198</v>
      </c>
      <c r="BF123" s="36">
        <f t="shared" si="122"/>
        <v>4.9967239362385198</v>
      </c>
      <c r="BG123" s="36">
        <f t="shared" si="122"/>
        <v>4.9967239362385198</v>
      </c>
      <c r="BH123" s="36">
        <f t="shared" si="122"/>
        <v>4.9967239362385198</v>
      </c>
      <c r="BI123" s="36">
        <f t="shared" si="122"/>
        <v>4.9967239362385198</v>
      </c>
      <c r="BJ123" s="36">
        <f t="shared" si="122"/>
        <v>4.9967239362385198</v>
      </c>
      <c r="BK123" s="36">
        <f t="shared" si="122"/>
        <v>4.9967239362385198</v>
      </c>
      <c r="BL123" s="36">
        <f t="shared" si="122"/>
        <v>4.9967239362385198</v>
      </c>
      <c r="BM123" s="36">
        <f t="shared" si="122"/>
        <v>4.9967239362385198</v>
      </c>
      <c r="BN123" s="36">
        <f t="shared" si="122"/>
        <v>4.9967239362385198</v>
      </c>
      <c r="BO123" s="36">
        <f t="shared" si="122"/>
        <v>4.9967239362385198</v>
      </c>
      <c r="BP123" s="36">
        <f t="shared" si="122"/>
        <v>4.9967239362385198</v>
      </c>
      <c r="BQ123" s="36">
        <f t="shared" si="122"/>
        <v>4.9967239362385198</v>
      </c>
      <c r="BR123" s="36">
        <f t="shared" si="122"/>
        <v>4.9967239362385198</v>
      </c>
      <c r="BS123" s="36">
        <f t="shared" si="122"/>
        <v>4.9967239362385198</v>
      </c>
      <c r="BT123" s="36">
        <f t="shared" ref="BT123:CL123" si="123">BS123</f>
        <v>4.9967239362385198</v>
      </c>
      <c r="BU123" s="36">
        <f t="shared" si="123"/>
        <v>4.9967239362385198</v>
      </c>
      <c r="BV123" s="36">
        <f t="shared" si="123"/>
        <v>4.9967239362385198</v>
      </c>
      <c r="BW123" s="36">
        <f t="shared" si="123"/>
        <v>4.9967239362385198</v>
      </c>
      <c r="BX123" s="36">
        <f t="shared" si="123"/>
        <v>4.9967239362385198</v>
      </c>
      <c r="BY123" s="36">
        <f t="shared" si="123"/>
        <v>4.9967239362385198</v>
      </c>
      <c r="BZ123" s="37">
        <f t="shared" si="123"/>
        <v>4.9967239362385198</v>
      </c>
      <c r="CA123" s="37">
        <f t="shared" si="123"/>
        <v>4.9967239362385198</v>
      </c>
      <c r="CB123" s="37">
        <f t="shared" si="123"/>
        <v>4.9967239362385198</v>
      </c>
      <c r="CC123" s="37">
        <f t="shared" si="123"/>
        <v>4.9967239362385198</v>
      </c>
      <c r="CD123" s="37">
        <f t="shared" si="123"/>
        <v>4.9967239362385198</v>
      </c>
      <c r="CE123" s="37">
        <f t="shared" si="123"/>
        <v>4.9967239362385198</v>
      </c>
      <c r="CF123" s="37">
        <f t="shared" si="123"/>
        <v>4.9967239362385198</v>
      </c>
      <c r="CG123" s="37">
        <f t="shared" si="123"/>
        <v>4.9967239362385198</v>
      </c>
      <c r="CH123" s="37">
        <f t="shared" si="123"/>
        <v>4.9967239362385198</v>
      </c>
      <c r="CI123" s="37">
        <f t="shared" si="123"/>
        <v>4.9967239362385198</v>
      </c>
      <c r="CJ123" s="37">
        <f t="shared" si="123"/>
        <v>4.9967239362385198</v>
      </c>
      <c r="CK123" s="37">
        <f t="shared" si="123"/>
        <v>4.9967239362385198</v>
      </c>
      <c r="CL123" s="37">
        <f t="shared" si="123"/>
        <v>4.9967239362385198</v>
      </c>
    </row>
    <row r="124" spans="1:90" s="50" customFormat="1" ht="36.75" customHeight="1" x14ac:dyDescent="0.3">
      <c r="A124" s="51" t="s">
        <v>109</v>
      </c>
      <c r="B124" s="45" t="s">
        <v>123</v>
      </c>
      <c r="C124" s="45"/>
      <c r="D124" s="52"/>
      <c r="E124" s="32">
        <v>21736939.067389999</v>
      </c>
      <c r="F124" s="53">
        <f>(E124*(1+(F123/100)))-F122</f>
        <v>21926916.904775854</v>
      </c>
      <c r="G124" s="53">
        <f t="shared" ref="G124:BR124" si="124">(F124*(1+(G123/100)))-G122</f>
        <v>22013299.410235919</v>
      </c>
      <c r="H124" s="53">
        <f t="shared" si="124"/>
        <v>22105433.211023029</v>
      </c>
      <c r="I124" s="53">
        <f t="shared" si="124"/>
        <v>22210750.683487434</v>
      </c>
      <c r="J124" s="53">
        <f t="shared" si="124"/>
        <v>22433447.318366863</v>
      </c>
      <c r="K124" s="53">
        <f t="shared" si="124"/>
        <v>22853609.137946494</v>
      </c>
      <c r="L124" s="53">
        <f t="shared" si="124"/>
        <v>23292895.160513517</v>
      </c>
      <c r="M124" s="53">
        <f t="shared" si="124"/>
        <v>23742323.036834817</v>
      </c>
      <c r="N124" s="53">
        <f t="shared" si="124"/>
        <v>24187598.874616954</v>
      </c>
      <c r="O124" s="53">
        <f t="shared" si="124"/>
        <v>24573447.470102325</v>
      </c>
      <c r="P124" s="53">
        <f t="shared" si="124"/>
        <v>25268452.758018155</v>
      </c>
      <c r="Q124" s="53">
        <f t="shared" si="124"/>
        <v>26005351.960173808</v>
      </c>
      <c r="R124" s="53">
        <f t="shared" si="124"/>
        <v>26759493.273643702</v>
      </c>
      <c r="S124" s="53">
        <f t="shared" si="124"/>
        <v>27383465.873544745</v>
      </c>
      <c r="T124" s="53">
        <f t="shared" si="124"/>
        <v>28255527.292656444</v>
      </c>
      <c r="U124" s="53">
        <f t="shared" si="124"/>
        <v>29152682.473876618</v>
      </c>
      <c r="V124" s="53">
        <f t="shared" si="124"/>
        <v>30127885.573471703</v>
      </c>
      <c r="W124" s="53">
        <f t="shared" si="124"/>
        <v>31133885.064072952</v>
      </c>
      <c r="X124" s="53">
        <f t="shared" si="124"/>
        <v>32225231.441206962</v>
      </c>
      <c r="Y124" s="53">
        <f t="shared" si="124"/>
        <v>33353816.220602863</v>
      </c>
      <c r="Z124" s="53">
        <f t="shared" si="124"/>
        <v>34520856.045723043</v>
      </c>
      <c r="AA124" s="53">
        <f t="shared" si="124"/>
        <v>35727604.36546535</v>
      </c>
      <c r="AB124" s="53">
        <f t="shared" si="124"/>
        <v>36975352.379875466</v>
      </c>
      <c r="AC124" s="53">
        <f t="shared" si="124"/>
        <v>38133310.779153422</v>
      </c>
      <c r="AD124" s="53">
        <f t="shared" si="124"/>
        <v>38989202.774686992</v>
      </c>
      <c r="AE124" s="53">
        <f t="shared" si="124"/>
        <v>39671960.645982057</v>
      </c>
      <c r="AF124" s="53">
        <f t="shared" si="124"/>
        <v>40154711.324504361</v>
      </c>
      <c r="AG124" s="53">
        <f t="shared" si="124"/>
        <v>39878391.984795578</v>
      </c>
      <c r="AH124" s="53">
        <f t="shared" si="124"/>
        <v>39700561.725949258</v>
      </c>
      <c r="AI124" s="53">
        <f t="shared" si="124"/>
        <v>39637672.677385181</v>
      </c>
      <c r="AJ124" s="53">
        <f t="shared" si="124"/>
        <v>39932473.418848611</v>
      </c>
      <c r="AK124" s="53">
        <f t="shared" si="124"/>
        <v>40671409.866219327</v>
      </c>
      <c r="AL124" s="53">
        <f t="shared" si="124"/>
        <v>41333303.309598126</v>
      </c>
      <c r="AM124" s="53">
        <f t="shared" si="124"/>
        <v>41972588.37287268</v>
      </c>
      <c r="AN124" s="53">
        <f t="shared" si="124"/>
        <v>42595524.681338996</v>
      </c>
      <c r="AO124" s="53">
        <f t="shared" si="124"/>
        <v>42994779.820139118</v>
      </c>
      <c r="AP124" s="53">
        <f t="shared" si="124"/>
        <v>43349586.068673827</v>
      </c>
      <c r="AQ124" s="53">
        <f t="shared" si="124"/>
        <v>43655324.015155472</v>
      </c>
      <c r="AR124" s="53">
        <f t="shared" si="124"/>
        <v>43907054.103029341</v>
      </c>
      <c r="AS124" s="53">
        <f t="shared" si="124"/>
        <v>44099497.30743508</v>
      </c>
      <c r="AT124" s="53">
        <f t="shared" si="124"/>
        <v>44797018.215514183</v>
      </c>
      <c r="AU124" s="53">
        <f t="shared" si="124"/>
        <v>45479526.869189993</v>
      </c>
      <c r="AV124" s="53">
        <f t="shared" si="124"/>
        <v>46189834.753709465</v>
      </c>
      <c r="AW124" s="53">
        <f t="shared" si="124"/>
        <v>46884149.57806395</v>
      </c>
      <c r="AX124" s="53">
        <f t="shared" si="124"/>
        <v>47553059.028381526</v>
      </c>
      <c r="AY124" s="53">
        <f t="shared" si="124"/>
        <v>48207462.8571302</v>
      </c>
      <c r="AZ124" s="53">
        <f t="shared" si="124"/>
        <v>48830443.75324887</v>
      </c>
      <c r="BA124" s="53">
        <f t="shared" si="124"/>
        <v>49418043.488126956</v>
      </c>
      <c r="BB124" s="53">
        <f t="shared" si="124"/>
        <v>49966017.109940365</v>
      </c>
      <c r="BC124" s="53">
        <f t="shared" si="124"/>
        <v>50469815.304399244</v>
      </c>
      <c r="BD124" s="53">
        <f t="shared" si="124"/>
        <v>50924565.750742696</v>
      </c>
      <c r="BE124" s="53">
        <f t="shared" si="124"/>
        <v>51325053.418181092</v>
      </c>
      <c r="BF124" s="53">
        <f t="shared" si="124"/>
        <v>51665699.745077237</v>
      </c>
      <c r="BG124" s="53">
        <f t="shared" si="124"/>
        <v>51940540.640096717</v>
      </c>
      <c r="BH124" s="53">
        <f t="shared" si="124"/>
        <v>52143203.241337061</v>
      </c>
      <c r="BI124" s="53">
        <f t="shared" si="124"/>
        <v>52266881.366057061</v>
      </c>
      <c r="BJ124" s="53">
        <f t="shared" si="124"/>
        <v>52304309.580062687</v>
      </c>
      <c r="BK124" s="53">
        <f t="shared" si="124"/>
        <v>52392970.0564835</v>
      </c>
      <c r="BL124" s="53">
        <f t="shared" si="124"/>
        <v>52218207.745966531</v>
      </c>
      <c r="BM124" s="53">
        <f t="shared" si="124"/>
        <v>51942723.049392127</v>
      </c>
      <c r="BN124" s="53">
        <f t="shared" si="124"/>
        <v>51471234.608104758</v>
      </c>
      <c r="BO124" s="53">
        <f t="shared" si="124"/>
        <v>50926621.897924751</v>
      </c>
      <c r="BP124" s="53">
        <f t="shared" si="124"/>
        <v>50211901.489326738</v>
      </c>
      <c r="BQ124" s="53">
        <f t="shared" si="124"/>
        <v>49367903.170598097</v>
      </c>
      <c r="BR124" s="53">
        <f t="shared" si="124"/>
        <v>48429011.309608445</v>
      </c>
      <c r="BS124" s="53">
        <f t="shared" ref="BS124:CL124" si="125">(BR124*(1+(BS123/100)))-BS122</f>
        <v>47256493.772329748</v>
      </c>
      <c r="BT124" s="53">
        <f t="shared" si="125"/>
        <v>46652356.719319306</v>
      </c>
      <c r="BU124" s="53">
        <f t="shared" si="125"/>
        <v>45827070.651917405</v>
      </c>
      <c r="BV124" s="53">
        <f t="shared" si="125"/>
        <v>44926511.687821373</v>
      </c>
      <c r="BW124" s="53">
        <f t="shared" si="125"/>
        <v>43896784.082230575</v>
      </c>
      <c r="BX124" s="53">
        <f t="shared" si="125"/>
        <v>42693647.193325154</v>
      </c>
      <c r="BY124" s="53">
        <f t="shared" si="125"/>
        <v>40595558.727959752</v>
      </c>
      <c r="BZ124" s="54">
        <f t="shared" si="125"/>
        <v>38235043.767135583</v>
      </c>
      <c r="CA124" s="54">
        <f t="shared" si="125"/>
        <v>35593120.361366101</v>
      </c>
      <c r="CB124" s="54">
        <f t="shared" si="125"/>
        <v>32649639.495601449</v>
      </c>
      <c r="CC124" s="54">
        <f t="shared" si="125"/>
        <v>29383218.633144852</v>
      </c>
      <c r="CD124" s="54">
        <f t="shared" si="125"/>
        <v>25771171.635741867</v>
      </c>
      <c r="CE124" s="54">
        <f t="shared" si="125"/>
        <v>21789434.867477447</v>
      </c>
      <c r="CF124" s="54">
        <f t="shared" si="125"/>
        <v>17412489.280083567</v>
      </c>
      <c r="CG124" s="54">
        <f t="shared" si="125"/>
        <v>14536332.925524216</v>
      </c>
      <c r="CH124" s="54">
        <f t="shared" si="125"/>
        <v>11376941.259169364</v>
      </c>
      <c r="CI124" s="54">
        <f t="shared" si="125"/>
        <v>7914965.5272200033</v>
      </c>
      <c r="CJ124" s="54">
        <f t="shared" si="125"/>
        <v>4129896.645258774</v>
      </c>
      <c r="CK124" s="54">
        <f t="shared" si="125"/>
        <v>1.2130427174270153E-2</v>
      </c>
      <c r="CL124" s="54">
        <f t="shared" si="125"/>
        <v>1.2736551132454891E-2</v>
      </c>
    </row>
    <row r="127" spans="1:90" ht="35.4" customHeight="1" x14ac:dyDescent="0.3">
      <c r="A127" s="1" t="s">
        <v>134</v>
      </c>
    </row>
    <row r="128" spans="1:90" ht="35.4" customHeight="1" x14ac:dyDescent="0.3">
      <c r="A128" s="45" t="s">
        <v>132</v>
      </c>
      <c r="B128" s="45" t="s">
        <v>123</v>
      </c>
      <c r="C128" s="45" t="s">
        <v>128</v>
      </c>
      <c r="D128" s="46">
        <v>178964378.7458131</v>
      </c>
      <c r="E128" s="47">
        <v>0</v>
      </c>
      <c r="F128" s="47">
        <v>896157</v>
      </c>
      <c r="G128" s="47">
        <v>1009245</v>
      </c>
      <c r="H128" s="47">
        <v>1007810</v>
      </c>
      <c r="I128" s="47">
        <v>999230</v>
      </c>
      <c r="J128" s="47">
        <v>887113.26094064454</v>
      </c>
      <c r="K128" s="47">
        <v>700775.61230066465</v>
      </c>
      <c r="L128" s="47">
        <v>702645.73552314308</v>
      </c>
      <c r="M128" s="47">
        <v>714453.79160701938</v>
      </c>
      <c r="N128" s="47">
        <v>741062.50041845744</v>
      </c>
      <c r="O128" s="47">
        <v>822738.94708397146</v>
      </c>
      <c r="P128" s="47">
        <v>532862.04378176935</v>
      </c>
      <c r="Q128" s="47">
        <v>525695.62512135785</v>
      </c>
      <c r="R128" s="47">
        <v>545274.33262718248</v>
      </c>
      <c r="S128" s="47">
        <v>713125.40571924858</v>
      </c>
      <c r="T128" s="47">
        <v>496214.77476341807</v>
      </c>
      <c r="U128" s="47">
        <v>514695.51432239538</v>
      </c>
      <c r="V128" s="47">
        <v>481475.96363271755</v>
      </c>
      <c r="W128" s="47">
        <v>499407.7793309628</v>
      </c>
      <c r="X128" s="47">
        <v>464327.91014350974</v>
      </c>
      <c r="Y128" s="47">
        <v>481621.07353514328</v>
      </c>
      <c r="Z128" s="47">
        <v>499558.29362368572</v>
      </c>
      <c r="AA128" s="47">
        <v>518163.55728877557</v>
      </c>
      <c r="AB128" s="47">
        <v>537461.74476369016</v>
      </c>
      <c r="AC128" s="47">
        <v>689597.88359582017</v>
      </c>
      <c r="AD128" s="47">
        <v>1049524.271848615</v>
      </c>
      <c r="AE128" s="47">
        <v>1265424.9562962838</v>
      </c>
      <c r="AF128" s="47">
        <v>1499547.675050603</v>
      </c>
      <c r="AG128" s="47">
        <v>2282739.4119877648</v>
      </c>
      <c r="AH128" s="47">
        <v>2170443.4165376183</v>
      </c>
      <c r="AI128" s="47">
        <v>2046616.5191457267</v>
      </c>
      <c r="AJ128" s="47">
        <v>1685784.336975351</v>
      </c>
      <c r="AK128" s="47">
        <v>1256379.0102809756</v>
      </c>
      <c r="AL128" s="47">
        <v>1370344.6286122552</v>
      </c>
      <c r="AM128" s="47">
        <v>1426025.9968341934</v>
      </c>
      <c r="AN128" s="47">
        <v>1474318.0614198758</v>
      </c>
      <c r="AO128" s="47">
        <v>1729125.6387187247</v>
      </c>
      <c r="AP128" s="47">
        <v>1793524.2060712313</v>
      </c>
      <c r="AQ128" s="47">
        <v>1860321.1968720932</v>
      </c>
      <c r="AR128" s="47">
        <v>1929605.9366338819</v>
      </c>
      <c r="AS128" s="47">
        <v>2001471.0776575231</v>
      </c>
      <c r="AT128" s="47">
        <v>1506009.2296423649</v>
      </c>
      <c r="AU128" s="47">
        <v>1555874.6782199123</v>
      </c>
      <c r="AV128" s="47">
        <v>1562178.5206413681</v>
      </c>
      <c r="AW128" s="47">
        <v>1613663.7048931343</v>
      </c>
      <c r="AX128" s="47">
        <v>1673762.0739514166</v>
      </c>
      <c r="AY128" s="47">
        <v>1721691.2541360948</v>
      </c>
      <c r="AZ128" s="47">
        <v>1785812.9395168419</v>
      </c>
      <c r="BA128" s="47">
        <v>1852322.7363119849</v>
      </c>
      <c r="BB128" s="47">
        <v>1921309.5859785927</v>
      </c>
      <c r="BC128" s="47">
        <v>1992865.7424585479</v>
      </c>
      <c r="BD128" s="47">
        <v>2067086.8955468331</v>
      </c>
      <c r="BE128" s="47">
        <v>2144072.2988544819</v>
      </c>
      <c r="BF128" s="47">
        <v>2223924.9025373096</v>
      </c>
      <c r="BG128" s="47">
        <v>2306751.4909679173</v>
      </c>
      <c r="BH128" s="47">
        <v>2392662.8255350622</v>
      </c>
      <c r="BI128" s="47">
        <v>2481773.7927613854</v>
      </c>
      <c r="BJ128" s="47">
        <v>2574203.5579375341</v>
      </c>
      <c r="BK128" s="47">
        <v>2524841.4800504753</v>
      </c>
      <c r="BL128" s="47">
        <v>2792694.3862355584</v>
      </c>
      <c r="BM128" s="47">
        <v>2884684.3820918631</v>
      </c>
      <c r="BN128" s="47">
        <v>3066922.917030422</v>
      </c>
      <c r="BO128" s="47">
        <v>3116488.2101206537</v>
      </c>
      <c r="BP128" s="47">
        <v>3259383.1148893032</v>
      </c>
      <c r="BQ128" s="47">
        <v>3352948.4192863349</v>
      </c>
      <c r="BR128" s="47">
        <v>3405669.6955339783</v>
      </c>
      <c r="BS128" s="47">
        <v>3592381.5374695593</v>
      </c>
      <c r="BT128" s="47">
        <v>2965413.5887595075</v>
      </c>
      <c r="BU128" s="47">
        <v>3156375.5424155076</v>
      </c>
      <c r="BV128" s="47">
        <v>3190411.1726373183</v>
      </c>
      <c r="BW128" s="47">
        <v>3274581.3688131645</v>
      </c>
      <c r="BX128" s="47">
        <v>3396538.0063811764</v>
      </c>
      <c r="BY128" s="47">
        <v>4231372.153927505</v>
      </c>
      <c r="BZ128" s="48">
        <v>4388962.9608339025</v>
      </c>
      <c r="CA128" s="47">
        <v>4552422.9897132125</v>
      </c>
      <c r="CB128" s="48">
        <v>4721970.830515217</v>
      </c>
      <c r="CC128" s="47">
        <v>4897833.2142288936</v>
      </c>
      <c r="CD128" s="48">
        <v>5080245.3160826275</v>
      </c>
      <c r="CE128" s="47">
        <v>5269451.0700366478</v>
      </c>
      <c r="CF128" s="48">
        <v>5465703.4949882235</v>
      </c>
      <c r="CG128" s="47">
        <v>3746210.3743122527</v>
      </c>
      <c r="CH128" s="48">
        <v>3885732.0930958414</v>
      </c>
      <c r="CI128" s="47">
        <v>4030450.0790580716</v>
      </c>
      <c r="CJ128" s="48">
        <v>4180557.8590048579</v>
      </c>
      <c r="CK128" s="47">
        <v>4336256.1673439033</v>
      </c>
      <c r="CL128" s="48">
        <v>0</v>
      </c>
    </row>
    <row r="129" spans="1:90" ht="35.4" customHeight="1" x14ac:dyDescent="0.3">
      <c r="A129" s="45" t="s">
        <v>133</v>
      </c>
      <c r="B129" s="4" t="s">
        <v>96</v>
      </c>
      <c r="C129" s="36">
        <v>4.9967239362385198</v>
      </c>
      <c r="D129" s="32"/>
      <c r="E129" s="32"/>
      <c r="F129" s="36">
        <v>4.9967239362385198</v>
      </c>
      <c r="G129" s="36">
        <v>4.9967239362385198</v>
      </c>
      <c r="H129" s="36">
        <v>4.9967239362385198</v>
      </c>
      <c r="I129" s="36">
        <v>4.9967239362385198</v>
      </c>
      <c r="J129" s="36">
        <v>4.9967239362385198</v>
      </c>
      <c r="K129" s="36">
        <v>4.9967239362385198</v>
      </c>
      <c r="L129" s="36">
        <v>4.9967239362385198</v>
      </c>
      <c r="M129" s="36">
        <v>4.9967239362385198</v>
      </c>
      <c r="N129" s="36">
        <v>4.9967239362385198</v>
      </c>
      <c r="O129" s="36">
        <v>4.9967239362385198</v>
      </c>
      <c r="P129" s="36">
        <v>4.9967239362385198</v>
      </c>
      <c r="Q129" s="36">
        <v>4.9967239362385198</v>
      </c>
      <c r="R129" s="36">
        <v>4.9967239362385198</v>
      </c>
      <c r="S129" s="36">
        <v>4.9967239362385198</v>
      </c>
      <c r="T129" s="36">
        <v>4.9967239362385198</v>
      </c>
      <c r="U129" s="36">
        <v>4.9967239362385198</v>
      </c>
      <c r="V129" s="36">
        <v>4.9967239362385198</v>
      </c>
      <c r="W129" s="36">
        <v>4.9967239362385198</v>
      </c>
      <c r="X129" s="36">
        <v>4.9967239362385198</v>
      </c>
      <c r="Y129" s="36">
        <v>4.9967239362385198</v>
      </c>
      <c r="Z129" s="36">
        <v>4.9967239362385198</v>
      </c>
      <c r="AA129" s="36">
        <v>4.9967239362385198</v>
      </c>
      <c r="AB129" s="36">
        <v>4.9967239362385198</v>
      </c>
      <c r="AC129" s="36">
        <v>4.9967239362385198</v>
      </c>
      <c r="AD129" s="36">
        <v>4.9967239362385198</v>
      </c>
      <c r="AE129" s="36">
        <v>4.9967239362385198</v>
      </c>
      <c r="AF129" s="36">
        <v>4.9967239362385198</v>
      </c>
      <c r="AG129" s="36">
        <v>4.9967239362385198</v>
      </c>
      <c r="AH129" s="36">
        <v>4.9967239362385198</v>
      </c>
      <c r="AI129" s="36">
        <v>4.9967239362385198</v>
      </c>
      <c r="AJ129" s="36">
        <v>4.9967239362385198</v>
      </c>
      <c r="AK129" s="36">
        <v>4.9967239362385198</v>
      </c>
      <c r="AL129" s="36">
        <v>4.9967239362385198</v>
      </c>
      <c r="AM129" s="36">
        <v>4.9967239362385198</v>
      </c>
      <c r="AN129" s="36">
        <v>4.9967239362385198</v>
      </c>
      <c r="AO129" s="36">
        <v>4.9967239362385198</v>
      </c>
      <c r="AP129" s="36">
        <v>4.9967239362385198</v>
      </c>
      <c r="AQ129" s="36">
        <v>4.9967239362385198</v>
      </c>
      <c r="AR129" s="36">
        <v>4.9967239362385198</v>
      </c>
      <c r="AS129" s="36">
        <v>4.9967239362385198</v>
      </c>
      <c r="AT129" s="36">
        <v>4.9967239362385198</v>
      </c>
      <c r="AU129" s="36">
        <v>4.9967239362385198</v>
      </c>
      <c r="AV129" s="36">
        <v>4.9967239362385198</v>
      </c>
      <c r="AW129" s="36">
        <v>4.9967239362385198</v>
      </c>
      <c r="AX129" s="36">
        <v>4.9967239362385198</v>
      </c>
      <c r="AY129" s="36">
        <v>4.9967239362385198</v>
      </c>
      <c r="AZ129" s="36">
        <v>4.9967239362385198</v>
      </c>
      <c r="BA129" s="36">
        <v>4.9967239362385198</v>
      </c>
      <c r="BB129" s="36">
        <v>4.9967239362385198</v>
      </c>
      <c r="BC129" s="36">
        <v>4.9967239362385198</v>
      </c>
      <c r="BD129" s="36">
        <v>4.9967239362385198</v>
      </c>
      <c r="BE129" s="36">
        <v>4.9967239362385198</v>
      </c>
      <c r="BF129" s="36">
        <v>4.9967239362385198</v>
      </c>
      <c r="BG129" s="36">
        <v>4.9967239362385198</v>
      </c>
      <c r="BH129" s="36">
        <v>4.9967239362385198</v>
      </c>
      <c r="BI129" s="36">
        <v>4.9967239362385198</v>
      </c>
      <c r="BJ129" s="36">
        <v>4.9967239362385198</v>
      </c>
      <c r="BK129" s="36">
        <v>4.9967239362385198</v>
      </c>
      <c r="BL129" s="36">
        <v>4.9967239362385198</v>
      </c>
      <c r="BM129" s="36">
        <v>4.9967239362385198</v>
      </c>
      <c r="BN129" s="36">
        <v>4.9967239362385198</v>
      </c>
      <c r="BO129" s="36">
        <v>4.9967239362385198</v>
      </c>
      <c r="BP129" s="36">
        <v>4.9967239362385198</v>
      </c>
      <c r="BQ129" s="36">
        <v>4.9967239362385198</v>
      </c>
      <c r="BR129" s="36">
        <v>4.9967239362385198</v>
      </c>
      <c r="BS129" s="36">
        <v>4.9967239362385198</v>
      </c>
      <c r="BT129" s="36">
        <v>4.9967239362385198</v>
      </c>
      <c r="BU129" s="36">
        <v>4.9967239362385198</v>
      </c>
      <c r="BV129" s="36">
        <v>4.9967239362385198</v>
      </c>
      <c r="BW129" s="36">
        <v>4.9967239362385198</v>
      </c>
      <c r="BX129" s="36">
        <v>4.9967239362385198</v>
      </c>
      <c r="BY129" s="36">
        <v>4.9967239362385198</v>
      </c>
      <c r="BZ129" s="37">
        <v>4.9967239362385198</v>
      </c>
      <c r="CA129" s="37">
        <v>4.9967239362385198</v>
      </c>
      <c r="CB129" s="37">
        <v>4.9967239362385198</v>
      </c>
      <c r="CC129" s="37">
        <v>4.9967239362385198</v>
      </c>
      <c r="CD129" s="37">
        <v>4.9967239362385198</v>
      </c>
      <c r="CE129" s="37">
        <v>4.9967239362385198</v>
      </c>
      <c r="CF129" s="37">
        <v>4.9967239362385198</v>
      </c>
      <c r="CG129" s="37">
        <v>4.9967239362385198</v>
      </c>
      <c r="CH129" s="37">
        <v>4.9967239362385198</v>
      </c>
      <c r="CI129" s="37">
        <v>4.9967239362385198</v>
      </c>
      <c r="CJ129" s="37">
        <v>4.9967239362385198</v>
      </c>
      <c r="CK129" s="37">
        <v>4.9967239362385198</v>
      </c>
      <c r="CL129" s="37">
        <v>4.9967239362385198</v>
      </c>
    </row>
    <row r="130" spans="1:90" ht="35.4" customHeight="1" x14ac:dyDescent="0.3">
      <c r="A130" s="51" t="s">
        <v>109</v>
      </c>
      <c r="B130" s="45" t="s">
        <v>123</v>
      </c>
      <c r="C130" s="45"/>
      <c r="D130" s="52"/>
      <c r="E130" s="32">
        <v>21736939.067389999</v>
      </c>
      <c r="F130" s="53">
        <v>21926916.904775854</v>
      </c>
      <c r="G130" s="53">
        <v>22013299.410235919</v>
      </c>
      <c r="H130" s="53">
        <v>22105433.211023029</v>
      </c>
      <c r="I130" s="53">
        <v>22210750.683487434</v>
      </c>
      <c r="J130" s="53">
        <v>22433447.318366863</v>
      </c>
      <c r="K130" s="53">
        <v>22853609.137946494</v>
      </c>
      <c r="L130" s="53">
        <v>23292895.160513517</v>
      </c>
      <c r="M130" s="53">
        <v>23742323.036834817</v>
      </c>
      <c r="N130" s="53">
        <v>24187598.874616954</v>
      </c>
      <c r="O130" s="53">
        <v>24573447.470102325</v>
      </c>
      <c r="P130" s="53">
        <v>25268452.758018155</v>
      </c>
      <c r="Q130" s="53">
        <v>26005351.960173808</v>
      </c>
      <c r="R130" s="53">
        <v>26759493.273643702</v>
      </c>
      <c r="S130" s="53">
        <v>27383465.873544745</v>
      </c>
      <c r="T130" s="53">
        <v>28255527.292656444</v>
      </c>
      <c r="U130" s="53">
        <v>29152682.473876618</v>
      </c>
      <c r="V130" s="53">
        <v>30127885.573471703</v>
      </c>
      <c r="W130" s="53">
        <v>31133885.064072952</v>
      </c>
      <c r="X130" s="53">
        <v>32225231.441206962</v>
      </c>
      <c r="Y130" s="53">
        <v>33353816.220602863</v>
      </c>
      <c r="Z130" s="53">
        <v>34520856.045723043</v>
      </c>
      <c r="AA130" s="53">
        <v>35727604.36546535</v>
      </c>
      <c r="AB130" s="53">
        <v>36975352.379875466</v>
      </c>
      <c r="AC130" s="53">
        <v>38133310.779153422</v>
      </c>
      <c r="AD130" s="53">
        <v>38989202.774686992</v>
      </c>
      <c r="AE130" s="53">
        <v>39671960.645982057</v>
      </c>
      <c r="AF130" s="53">
        <v>40154711.324504361</v>
      </c>
      <c r="AG130" s="53">
        <v>39878391.984795578</v>
      </c>
      <c r="AH130" s="53">
        <v>39700561.725949258</v>
      </c>
      <c r="AI130" s="53">
        <v>39637672.677385181</v>
      </c>
      <c r="AJ130" s="53">
        <v>39932473.418848611</v>
      </c>
      <c r="AK130" s="53">
        <v>40671409.866219327</v>
      </c>
      <c r="AL130" s="53">
        <v>41333303.309598126</v>
      </c>
      <c r="AM130" s="53">
        <v>41972588.37287268</v>
      </c>
      <c r="AN130" s="53">
        <v>42595524.681338996</v>
      </c>
      <c r="AO130" s="53">
        <v>42994779.820139118</v>
      </c>
      <c r="AP130" s="53">
        <v>43349586.068673827</v>
      </c>
      <c r="AQ130" s="53">
        <v>43655324.015155472</v>
      </c>
      <c r="AR130" s="53">
        <v>43907054.103029341</v>
      </c>
      <c r="AS130" s="53">
        <v>44099497.30743508</v>
      </c>
      <c r="AT130" s="53">
        <v>44797018.215514183</v>
      </c>
      <c r="AU130" s="53">
        <v>45479526.869189993</v>
      </c>
      <c r="AV130" s="53">
        <v>46189834.753709465</v>
      </c>
      <c r="AW130" s="53">
        <v>46884149.57806395</v>
      </c>
      <c r="AX130" s="53">
        <v>47553059.028381526</v>
      </c>
      <c r="AY130" s="53">
        <v>48207462.8571302</v>
      </c>
      <c r="AZ130" s="53">
        <v>48830443.75324887</v>
      </c>
      <c r="BA130" s="53">
        <v>49418043.488126956</v>
      </c>
      <c r="BB130" s="53">
        <v>49966017.109940365</v>
      </c>
      <c r="BC130" s="53">
        <v>50469815.304399244</v>
      </c>
      <c r="BD130" s="53">
        <v>50924565.750742696</v>
      </c>
      <c r="BE130" s="53">
        <v>51325053.418181092</v>
      </c>
      <c r="BF130" s="53">
        <v>51665699.745077237</v>
      </c>
      <c r="BG130" s="53">
        <v>51940540.640096717</v>
      </c>
      <c r="BH130" s="53">
        <v>52143203.241337061</v>
      </c>
      <c r="BI130" s="53">
        <v>52266881.366057061</v>
      </c>
      <c r="BJ130" s="53">
        <v>52304309.580062687</v>
      </c>
      <c r="BK130" s="53">
        <v>52392970.0564835</v>
      </c>
      <c r="BL130" s="53">
        <v>52218207.745966531</v>
      </c>
      <c r="BM130" s="53">
        <v>51942723.049392127</v>
      </c>
      <c r="BN130" s="53">
        <v>51471234.608104758</v>
      </c>
      <c r="BO130" s="53">
        <v>50926621.897924751</v>
      </c>
      <c r="BP130" s="53">
        <v>50211901.489326738</v>
      </c>
      <c r="BQ130" s="53">
        <v>49367903.170598097</v>
      </c>
      <c r="BR130" s="53">
        <v>48429011.309608445</v>
      </c>
      <c r="BS130" s="53">
        <v>47256493.772329748</v>
      </c>
      <c r="BT130" s="53">
        <v>46652356.719319306</v>
      </c>
      <c r="BU130" s="53">
        <v>45827070.651917405</v>
      </c>
      <c r="BV130" s="53">
        <v>44926511.687821373</v>
      </c>
      <c r="BW130" s="53">
        <v>43896784.082230575</v>
      </c>
      <c r="BX130" s="53">
        <v>42693647.193325154</v>
      </c>
      <c r="BY130" s="53">
        <v>40595558.727959752</v>
      </c>
      <c r="BZ130" s="54">
        <v>38235043.767135583</v>
      </c>
      <c r="CA130" s="54">
        <v>35593120.361366101</v>
      </c>
      <c r="CB130" s="54">
        <v>32649639.495601449</v>
      </c>
      <c r="CC130" s="54">
        <v>29383218.633144852</v>
      </c>
      <c r="CD130" s="54">
        <v>25771171.635741867</v>
      </c>
      <c r="CE130" s="54">
        <v>21789434.867477447</v>
      </c>
      <c r="CF130" s="54">
        <v>17412489.280083567</v>
      </c>
      <c r="CG130" s="54">
        <v>14536332.925524216</v>
      </c>
      <c r="CH130" s="54">
        <v>11376941.259169364</v>
      </c>
      <c r="CI130" s="54">
        <v>7914965.5272200033</v>
      </c>
      <c r="CJ130" s="54">
        <v>4129896.645258774</v>
      </c>
      <c r="CK130" s="54">
        <v>1.2130427174270153E-2</v>
      </c>
      <c r="CL130" s="54">
        <v>1.2736551132454891E-2</v>
      </c>
    </row>
    <row r="136" spans="1:90" ht="35.4" customHeight="1" x14ac:dyDescent="0.3">
      <c r="A136" s="1" t="s">
        <v>160</v>
      </c>
      <c r="B136" s="1">
        <v>2017</v>
      </c>
      <c r="C136" s="1">
        <v>2018</v>
      </c>
      <c r="D136" s="1">
        <v>2019</v>
      </c>
      <c r="E136" s="1">
        <v>2020</v>
      </c>
      <c r="F136" s="1">
        <v>2021</v>
      </c>
      <c r="G136" s="1">
        <v>2022</v>
      </c>
      <c r="H136" s="1">
        <v>2023</v>
      </c>
    </row>
    <row r="137" spans="1:90" ht="35.4" customHeight="1" x14ac:dyDescent="0.3">
      <c r="A137" s="1" t="s">
        <v>159</v>
      </c>
      <c r="B137" s="65">
        <v>23.86</v>
      </c>
      <c r="C137" s="1">
        <v>23.57</v>
      </c>
      <c r="D137" s="1">
        <v>23.22</v>
      </c>
      <c r="E137" s="1">
        <v>22.83</v>
      </c>
      <c r="F137" s="1">
        <v>22.03</v>
      </c>
      <c r="G137" s="1">
        <v>21.68</v>
      </c>
      <c r="H137" s="1">
        <v>18.579999999999998</v>
      </c>
    </row>
    <row r="154" spans="1:2" ht="35.4" customHeight="1" x14ac:dyDescent="0.3">
      <c r="A154" s="1" t="s">
        <v>160</v>
      </c>
      <c r="B154" s="1" t="s">
        <v>159</v>
      </c>
    </row>
    <row r="155" spans="1:2" ht="35.4" customHeight="1" x14ac:dyDescent="0.3">
      <c r="A155" s="1">
        <v>2017</v>
      </c>
      <c r="B155" s="65">
        <v>23.86</v>
      </c>
    </row>
    <row r="156" spans="1:2" ht="35.4" customHeight="1" x14ac:dyDescent="0.3">
      <c r="A156" s="1">
        <v>2018</v>
      </c>
      <c r="B156" s="1">
        <v>23.57</v>
      </c>
    </row>
    <row r="157" spans="1:2" ht="35.4" customHeight="1" x14ac:dyDescent="0.3">
      <c r="A157" s="1">
        <v>2019</v>
      </c>
      <c r="B157" s="1">
        <v>23.22</v>
      </c>
    </row>
    <row r="158" spans="1:2" ht="35.4" customHeight="1" x14ac:dyDescent="0.3">
      <c r="A158" s="1">
        <v>2020</v>
      </c>
      <c r="B158" s="1">
        <v>22.83</v>
      </c>
    </row>
    <row r="159" spans="1:2" ht="35.4" customHeight="1" x14ac:dyDescent="0.3">
      <c r="A159" s="1">
        <v>2021</v>
      </c>
      <c r="B159" s="1">
        <v>22.03</v>
      </c>
    </row>
    <row r="160" spans="1:2" ht="35.4" customHeight="1" x14ac:dyDescent="0.3">
      <c r="A160" s="1">
        <v>2022</v>
      </c>
      <c r="B160" s="1">
        <v>21.68</v>
      </c>
    </row>
    <row r="161" spans="1:2" ht="35.4" customHeight="1" x14ac:dyDescent="0.3">
      <c r="A161" s="1">
        <v>2023</v>
      </c>
      <c r="B161" s="1">
        <v>18.579999999999998</v>
      </c>
    </row>
    <row r="228" spans="1:77" ht="35.4" customHeight="1" x14ac:dyDescent="0.3">
      <c r="A228" s="19" t="s">
        <v>134</v>
      </c>
    </row>
    <row r="229" spans="1:77" ht="60.75" customHeight="1" x14ac:dyDescent="0.3">
      <c r="A229" s="15" t="s">
        <v>141</v>
      </c>
    </row>
    <row r="230" spans="1:77" ht="35.4" customHeight="1" x14ac:dyDescent="0.3">
      <c r="A230" s="4" t="s">
        <v>0</v>
      </c>
      <c r="B230" s="5" t="s">
        <v>1</v>
      </c>
      <c r="C230" s="6">
        <v>44926</v>
      </c>
      <c r="D230" s="6">
        <v>45291</v>
      </c>
      <c r="E230" s="6">
        <v>45657</v>
      </c>
      <c r="F230" s="6">
        <v>46022</v>
      </c>
      <c r="G230" s="6">
        <v>46387</v>
      </c>
      <c r="H230" s="6">
        <v>46752</v>
      </c>
      <c r="I230" s="6">
        <v>47118</v>
      </c>
      <c r="J230" s="6">
        <v>47483</v>
      </c>
      <c r="K230" s="6">
        <v>47848</v>
      </c>
      <c r="L230" s="6">
        <v>48213</v>
      </c>
      <c r="M230" s="6">
        <v>48579</v>
      </c>
      <c r="N230" s="6">
        <v>48944</v>
      </c>
      <c r="O230" s="6">
        <v>49309</v>
      </c>
      <c r="P230" s="6">
        <v>49674</v>
      </c>
      <c r="Q230" s="6">
        <v>50040</v>
      </c>
      <c r="R230" s="6">
        <v>50405</v>
      </c>
      <c r="S230" s="6">
        <v>50770</v>
      </c>
      <c r="T230" s="6">
        <v>51135</v>
      </c>
      <c r="U230" s="6">
        <v>51501</v>
      </c>
      <c r="V230" s="6">
        <v>51866</v>
      </c>
      <c r="W230" s="6">
        <v>52231</v>
      </c>
      <c r="X230" s="6">
        <v>52596</v>
      </c>
      <c r="Y230" s="6">
        <v>52962</v>
      </c>
      <c r="Z230" s="6">
        <v>53327</v>
      </c>
      <c r="AA230" s="6">
        <v>53692</v>
      </c>
      <c r="AB230" s="6">
        <v>54057</v>
      </c>
      <c r="AC230" s="6">
        <v>54423</v>
      </c>
      <c r="AD230" s="6">
        <v>54788</v>
      </c>
      <c r="AE230" s="6">
        <v>55153</v>
      </c>
      <c r="AF230" s="6">
        <v>55518</v>
      </c>
      <c r="AG230" s="6">
        <v>55884</v>
      </c>
      <c r="AH230" s="6">
        <v>56249</v>
      </c>
      <c r="AI230" s="6">
        <v>56614</v>
      </c>
      <c r="AJ230" s="6">
        <v>56979</v>
      </c>
      <c r="AK230" s="6">
        <v>57345</v>
      </c>
      <c r="AL230" s="6">
        <v>57710</v>
      </c>
      <c r="AM230" s="6">
        <v>58075</v>
      </c>
      <c r="AN230" s="6">
        <v>58440</v>
      </c>
      <c r="AO230" s="6">
        <v>58806</v>
      </c>
      <c r="AP230" s="6">
        <v>59171</v>
      </c>
      <c r="AQ230" s="6">
        <v>59536</v>
      </c>
      <c r="AR230" s="6">
        <v>59901</v>
      </c>
      <c r="AS230" s="6">
        <v>60267</v>
      </c>
      <c r="AT230" s="6">
        <v>60632</v>
      </c>
      <c r="AU230" s="6">
        <v>60997</v>
      </c>
      <c r="AV230" s="6">
        <v>61362</v>
      </c>
      <c r="AW230" s="6">
        <v>61728</v>
      </c>
      <c r="AX230" s="6">
        <v>62093</v>
      </c>
      <c r="AY230" s="6">
        <v>62458</v>
      </c>
      <c r="AZ230" s="6">
        <v>62823</v>
      </c>
      <c r="BA230" s="6">
        <v>63189</v>
      </c>
      <c r="BB230" s="6">
        <v>63554</v>
      </c>
      <c r="BC230" s="6">
        <v>63919</v>
      </c>
      <c r="BD230" s="6">
        <v>64284</v>
      </c>
      <c r="BE230" s="6">
        <v>64650</v>
      </c>
      <c r="BF230" s="6">
        <v>65015</v>
      </c>
      <c r="BG230" s="6">
        <v>65380</v>
      </c>
      <c r="BH230" s="6">
        <v>65745</v>
      </c>
      <c r="BI230" s="6">
        <v>66111</v>
      </c>
      <c r="BJ230" s="6">
        <v>66476</v>
      </c>
      <c r="BK230" s="6">
        <v>66841</v>
      </c>
      <c r="BL230" s="6">
        <v>67206</v>
      </c>
      <c r="BM230" s="6">
        <v>67572</v>
      </c>
      <c r="BN230" s="6">
        <v>67937</v>
      </c>
      <c r="BO230" s="6">
        <v>68302</v>
      </c>
      <c r="BP230" s="6">
        <v>68667</v>
      </c>
      <c r="BQ230" s="6">
        <v>69033</v>
      </c>
      <c r="BR230" s="6">
        <v>69398</v>
      </c>
      <c r="BS230" s="6">
        <v>69763</v>
      </c>
      <c r="BT230" s="6">
        <v>70128</v>
      </c>
      <c r="BU230" s="6">
        <v>70494</v>
      </c>
      <c r="BV230" s="6">
        <v>70859</v>
      </c>
      <c r="BW230" s="6">
        <v>71224</v>
      </c>
      <c r="BX230" s="6">
        <v>71589</v>
      </c>
      <c r="BY230" s="6">
        <v>71590</v>
      </c>
    </row>
    <row r="231" spans="1:77" ht="35.4" customHeight="1" x14ac:dyDescent="0.3">
      <c r="A231" s="15" t="s">
        <v>122</v>
      </c>
      <c r="B231" s="1">
        <v>25899378</v>
      </c>
      <c r="C231" s="1">
        <v>0</v>
      </c>
      <c r="D231" s="1">
        <v>430583</v>
      </c>
      <c r="E231" s="1">
        <v>520286</v>
      </c>
      <c r="F231" s="1">
        <v>548842</v>
      </c>
      <c r="G231" s="1">
        <v>541667</v>
      </c>
      <c r="H231" s="1">
        <v>146000</v>
      </c>
      <c r="I231" s="1">
        <v>150000</v>
      </c>
      <c r="J231" s="1">
        <v>160000</v>
      </c>
      <c r="K231" s="1">
        <v>158000</v>
      </c>
      <c r="L231" s="1">
        <v>159000</v>
      </c>
      <c r="M231" s="1">
        <v>160000</v>
      </c>
      <c r="N231" s="1">
        <v>166000</v>
      </c>
      <c r="O231" s="1">
        <v>169000</v>
      </c>
      <c r="P231" s="1">
        <v>180000</v>
      </c>
      <c r="Q231" s="1">
        <v>183000</v>
      </c>
      <c r="R231" s="1">
        <v>192000</v>
      </c>
      <c r="S231" s="1">
        <v>198000</v>
      </c>
      <c r="T231" s="1">
        <v>208000</v>
      </c>
      <c r="U231" s="1">
        <v>216000</v>
      </c>
      <c r="V231" s="1">
        <v>224000</v>
      </c>
      <c r="W231" s="1">
        <v>232000</v>
      </c>
      <c r="X231" s="1">
        <v>239000</v>
      </c>
      <c r="Y231" s="1">
        <v>248000</v>
      </c>
      <c r="Z231" s="1">
        <v>257000</v>
      </c>
      <c r="AA231" s="1">
        <v>266000</v>
      </c>
      <c r="AB231" s="1">
        <v>275000</v>
      </c>
      <c r="AC231" s="1">
        <v>285000</v>
      </c>
      <c r="AD231" s="1">
        <v>268000</v>
      </c>
      <c r="AE231" s="1">
        <v>278000</v>
      </c>
      <c r="AF231" s="1">
        <v>288000</v>
      </c>
      <c r="AG231" s="1">
        <v>298000</v>
      </c>
      <c r="AH231" s="1">
        <v>309000</v>
      </c>
      <c r="AI231" s="1">
        <v>315000</v>
      </c>
      <c r="AJ231" s="1">
        <v>302000</v>
      </c>
      <c r="AK231" s="1">
        <v>313000</v>
      </c>
      <c r="AL231" s="1">
        <v>324000</v>
      </c>
      <c r="AM231" s="1">
        <v>335000</v>
      </c>
      <c r="AN231" s="1">
        <v>348000</v>
      </c>
      <c r="AO231" s="1">
        <v>360000</v>
      </c>
      <c r="AP231" s="1">
        <v>373000</v>
      </c>
      <c r="AQ231" s="1">
        <v>387000</v>
      </c>
      <c r="AR231" s="1">
        <v>388000</v>
      </c>
      <c r="AS231" s="1">
        <v>402000</v>
      </c>
      <c r="AT231" s="1">
        <v>368000</v>
      </c>
      <c r="AU231" s="1">
        <v>381000</v>
      </c>
      <c r="AV231" s="1">
        <v>395000</v>
      </c>
      <c r="AW231" s="1">
        <v>409000</v>
      </c>
      <c r="AX231" s="1">
        <v>424000</v>
      </c>
      <c r="AY231" s="1">
        <v>439000</v>
      </c>
      <c r="AZ231" s="1">
        <v>455000</v>
      </c>
      <c r="BA231" s="1">
        <v>471000</v>
      </c>
      <c r="BB231" s="1">
        <v>488000</v>
      </c>
      <c r="BC231" s="1">
        <v>506000</v>
      </c>
      <c r="BD231" s="1">
        <v>524000</v>
      </c>
      <c r="BE231" s="1">
        <v>543000</v>
      </c>
      <c r="BF231" s="1">
        <v>562000</v>
      </c>
      <c r="BG231" s="1">
        <v>583000</v>
      </c>
      <c r="BH231" s="1">
        <v>604000</v>
      </c>
      <c r="BI231" s="1">
        <v>625000</v>
      </c>
      <c r="BJ231" s="1">
        <v>648000</v>
      </c>
      <c r="BK231" s="1">
        <v>671000</v>
      </c>
      <c r="BL231" s="1">
        <v>695000</v>
      </c>
      <c r="BM231" s="1">
        <v>720000</v>
      </c>
      <c r="BN231" s="1">
        <v>746000</v>
      </c>
      <c r="BO231" s="1">
        <v>773000</v>
      </c>
      <c r="BP231" s="1">
        <v>801000</v>
      </c>
      <c r="BQ231" s="1">
        <v>830000</v>
      </c>
      <c r="BR231" s="1">
        <v>215000</v>
      </c>
      <c r="BS231" s="1">
        <v>223000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</row>
    <row r="232" spans="1:77" ht="35.4" customHeight="1" x14ac:dyDescent="0.3">
      <c r="A232" s="15" t="s">
        <v>145</v>
      </c>
      <c r="B232" s="1">
        <v>44676000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151000</v>
      </c>
      <c r="I232" s="1">
        <v>161000</v>
      </c>
      <c r="J232" s="1">
        <v>138000</v>
      </c>
      <c r="K232" s="1">
        <v>137000</v>
      </c>
      <c r="L232" s="1">
        <v>146000</v>
      </c>
      <c r="M232" s="1">
        <v>115000</v>
      </c>
      <c r="N232" s="1">
        <v>105000</v>
      </c>
      <c r="O232" s="1">
        <v>102000</v>
      </c>
      <c r="P232" s="1">
        <v>104000</v>
      </c>
      <c r="Q232" s="1">
        <v>108000</v>
      </c>
      <c r="R232" s="1">
        <v>112000</v>
      </c>
      <c r="S232" s="1">
        <v>116000</v>
      </c>
      <c r="T232" s="1">
        <v>66000</v>
      </c>
      <c r="U232" s="1">
        <v>69000</v>
      </c>
      <c r="V232" s="1">
        <v>19000</v>
      </c>
      <c r="W232" s="1">
        <v>20000</v>
      </c>
      <c r="X232" s="1">
        <v>21000</v>
      </c>
      <c r="Y232" s="1">
        <v>21000</v>
      </c>
      <c r="Z232" s="1">
        <v>22000</v>
      </c>
      <c r="AA232" s="1">
        <v>149000</v>
      </c>
      <c r="AB232" s="1">
        <v>339000</v>
      </c>
      <c r="AC232" s="1">
        <v>521000</v>
      </c>
      <c r="AD232" s="1">
        <v>715000</v>
      </c>
      <c r="AE232" s="1">
        <v>741000</v>
      </c>
      <c r="AF232" s="1">
        <v>579000</v>
      </c>
      <c r="AG232" s="1">
        <v>405000</v>
      </c>
      <c r="AH232" s="1">
        <v>258000</v>
      </c>
      <c r="AI232" s="1">
        <v>355000</v>
      </c>
      <c r="AJ232" s="1">
        <v>453000</v>
      </c>
      <c r="AK232" s="1">
        <v>473000</v>
      </c>
      <c r="AL232" s="1">
        <v>487000</v>
      </c>
      <c r="AM232" s="1">
        <v>504000</v>
      </c>
      <c r="AN232" s="1">
        <v>522000</v>
      </c>
      <c r="AO232" s="1">
        <v>541000</v>
      </c>
      <c r="AP232" s="1">
        <v>561000</v>
      </c>
      <c r="AQ232" s="1">
        <v>581000</v>
      </c>
      <c r="AR232" s="1">
        <v>604000</v>
      </c>
      <c r="AS232" s="1">
        <v>623000</v>
      </c>
      <c r="AT232" s="1">
        <v>645000</v>
      </c>
      <c r="AU232" s="1">
        <v>661000</v>
      </c>
      <c r="AV232" s="1">
        <v>684000</v>
      </c>
      <c r="AW232" s="1">
        <v>700000</v>
      </c>
      <c r="AX232" s="1">
        <v>725000</v>
      </c>
      <c r="AY232" s="1">
        <v>751000</v>
      </c>
      <c r="AZ232" s="1">
        <v>778000</v>
      </c>
      <c r="BA232" s="1">
        <v>806000</v>
      </c>
      <c r="BB232" s="1">
        <v>835000</v>
      </c>
      <c r="BC232" s="1">
        <v>866000</v>
      </c>
      <c r="BD232" s="1">
        <v>897000</v>
      </c>
      <c r="BE232" s="1">
        <v>929000</v>
      </c>
      <c r="BF232" s="1">
        <v>963000</v>
      </c>
      <c r="BG232" s="1">
        <v>997000</v>
      </c>
      <c r="BH232" s="1">
        <v>1033000</v>
      </c>
      <c r="BI232" s="1">
        <v>935000</v>
      </c>
      <c r="BJ232" s="1">
        <v>1122000</v>
      </c>
      <c r="BK232" s="1">
        <v>1160000</v>
      </c>
      <c r="BL232" s="1">
        <v>1262000</v>
      </c>
      <c r="BM232" s="1">
        <v>1248000</v>
      </c>
      <c r="BN232" s="1">
        <v>1327000</v>
      </c>
      <c r="BO232" s="1">
        <v>1347000</v>
      </c>
      <c r="BP232" s="1">
        <v>1324000</v>
      </c>
      <c r="BQ232" s="1">
        <v>1427000</v>
      </c>
      <c r="BR232" s="1">
        <v>1424000</v>
      </c>
      <c r="BS232" s="1">
        <v>1543000</v>
      </c>
      <c r="BT232" s="1">
        <v>1528000</v>
      </c>
      <c r="BU232" s="1">
        <v>1581000</v>
      </c>
      <c r="BV232" s="1">
        <v>1637000</v>
      </c>
      <c r="BW232" s="1">
        <v>1176000</v>
      </c>
      <c r="BX232" s="1">
        <v>1221000</v>
      </c>
      <c r="BY232" s="1">
        <v>0</v>
      </c>
    </row>
    <row r="233" spans="1:77" ht="35.4" customHeight="1" x14ac:dyDescent="0.3">
      <c r="A233" s="15" t="s">
        <v>130</v>
      </c>
      <c r="B233" s="1">
        <v>8684763</v>
      </c>
      <c r="C233" s="1">
        <v>0</v>
      </c>
      <c r="D233" s="1">
        <v>362418</v>
      </c>
      <c r="E233" s="1">
        <v>376362</v>
      </c>
      <c r="F233" s="1">
        <v>341195</v>
      </c>
      <c r="G233" s="1">
        <v>325815</v>
      </c>
      <c r="H233" s="1">
        <v>299973</v>
      </c>
      <c r="I233" s="1">
        <v>88000</v>
      </c>
      <c r="J233" s="1">
        <v>91000</v>
      </c>
      <c r="K233" s="1">
        <v>94000</v>
      </c>
      <c r="L233" s="1">
        <v>98000</v>
      </c>
      <c r="M233" s="1">
        <v>101000</v>
      </c>
      <c r="N233" s="1">
        <v>105000</v>
      </c>
      <c r="O233" s="1">
        <v>108000</v>
      </c>
      <c r="P233" s="1">
        <v>112000</v>
      </c>
      <c r="Q233" s="1">
        <v>116000</v>
      </c>
      <c r="R233" s="1">
        <v>121000</v>
      </c>
      <c r="S233" s="1">
        <v>125000</v>
      </c>
      <c r="T233" s="1">
        <v>130000</v>
      </c>
      <c r="U233" s="1">
        <v>134000</v>
      </c>
      <c r="V233" s="1">
        <v>139000</v>
      </c>
      <c r="W233" s="1">
        <v>144000</v>
      </c>
      <c r="X233" s="1">
        <v>149000</v>
      </c>
      <c r="Y233" s="1">
        <v>155000</v>
      </c>
      <c r="Z233" s="1">
        <v>160000</v>
      </c>
      <c r="AA233" s="1">
        <v>166000</v>
      </c>
      <c r="AB233" s="1">
        <v>172000</v>
      </c>
      <c r="AC233" s="1">
        <v>178000</v>
      </c>
      <c r="AD233" s="1">
        <v>185000</v>
      </c>
      <c r="AE233" s="1">
        <v>191000</v>
      </c>
      <c r="AF233" s="1">
        <v>198000</v>
      </c>
      <c r="AG233" s="1">
        <v>205000</v>
      </c>
      <c r="AH233" s="1">
        <v>213000</v>
      </c>
      <c r="AI233" s="1">
        <v>220000</v>
      </c>
      <c r="AJ233" s="1">
        <v>228000</v>
      </c>
      <c r="AK233" s="1">
        <v>236000</v>
      </c>
      <c r="AL233" s="1">
        <v>245000</v>
      </c>
      <c r="AM233" s="1">
        <v>441000</v>
      </c>
      <c r="AN233" s="1">
        <v>457000</v>
      </c>
      <c r="AO233" s="1">
        <v>474000</v>
      </c>
      <c r="AP233" s="1">
        <v>491000</v>
      </c>
      <c r="AQ233" s="1">
        <v>509000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</row>
    <row r="234" spans="1:77" ht="35.4" customHeight="1" x14ac:dyDescent="0.3">
      <c r="A234" s="15" t="s">
        <v>148</v>
      </c>
      <c r="B234" s="1">
        <v>40925274</v>
      </c>
      <c r="C234" s="1">
        <v>0</v>
      </c>
      <c r="D234" s="1">
        <v>103156</v>
      </c>
      <c r="E234" s="1">
        <v>112597</v>
      </c>
      <c r="F234" s="1">
        <v>117773</v>
      </c>
      <c r="G234" s="1">
        <v>131748</v>
      </c>
      <c r="H234" s="1">
        <v>282000</v>
      </c>
      <c r="I234" s="1">
        <v>293000</v>
      </c>
      <c r="J234" s="1">
        <v>303000</v>
      </c>
      <c r="K234" s="1">
        <v>314000</v>
      </c>
      <c r="L234" s="1">
        <v>325000</v>
      </c>
      <c r="M234" s="1">
        <v>430000</v>
      </c>
      <c r="N234" s="1">
        <v>146000</v>
      </c>
      <c r="O234" s="1">
        <v>136000</v>
      </c>
      <c r="P234" s="1">
        <v>137000</v>
      </c>
      <c r="Q234" s="1">
        <v>291000</v>
      </c>
      <c r="R234" s="1">
        <v>61000</v>
      </c>
      <c r="S234" s="1">
        <v>63000</v>
      </c>
      <c r="T234" s="1">
        <v>66000</v>
      </c>
      <c r="U234" s="1">
        <v>68000</v>
      </c>
      <c r="V234" s="1">
        <v>70000</v>
      </c>
      <c r="W234" s="1">
        <v>73000</v>
      </c>
      <c r="X234" s="1">
        <v>76000</v>
      </c>
      <c r="Y234" s="1">
        <v>78000</v>
      </c>
      <c r="Z234" s="1">
        <v>81000</v>
      </c>
      <c r="AA234" s="1">
        <v>84000</v>
      </c>
      <c r="AB234" s="1">
        <v>224000</v>
      </c>
      <c r="AC234" s="1">
        <v>232000</v>
      </c>
      <c r="AD234" s="1">
        <v>272000</v>
      </c>
      <c r="AE234" s="1">
        <v>979000</v>
      </c>
      <c r="AF234" s="1">
        <v>1014000</v>
      </c>
      <c r="AG234" s="1">
        <v>1051000</v>
      </c>
      <c r="AH234" s="1">
        <v>831000</v>
      </c>
      <c r="AI234" s="1">
        <v>315000</v>
      </c>
      <c r="AJ234" s="1">
        <v>326000</v>
      </c>
      <c r="AK234" s="1">
        <v>338000</v>
      </c>
      <c r="AL234" s="1">
        <v>350000</v>
      </c>
      <c r="AM234" s="1">
        <v>363000</v>
      </c>
      <c r="AN234" s="1">
        <v>376000</v>
      </c>
      <c r="AO234" s="1">
        <v>390000</v>
      </c>
      <c r="AP234" s="1">
        <v>404000</v>
      </c>
      <c r="AQ234" s="1">
        <v>418000</v>
      </c>
      <c r="AR234" s="1">
        <v>433000</v>
      </c>
      <c r="AS234" s="1">
        <v>449000</v>
      </c>
      <c r="AT234" s="1">
        <v>465000</v>
      </c>
      <c r="AU234" s="1">
        <v>482000</v>
      </c>
      <c r="AV234" s="1">
        <v>499000</v>
      </c>
      <c r="AW234" s="1">
        <v>517000</v>
      </c>
      <c r="AX234" s="1">
        <v>536000</v>
      </c>
      <c r="AY234" s="1">
        <v>555000</v>
      </c>
      <c r="AZ234" s="1">
        <v>575000</v>
      </c>
      <c r="BA234" s="1">
        <v>596000</v>
      </c>
      <c r="BB234" s="1">
        <v>618000</v>
      </c>
      <c r="BC234" s="1">
        <v>640000</v>
      </c>
      <c r="BD234" s="1">
        <v>663000</v>
      </c>
      <c r="BE234" s="1">
        <v>687000</v>
      </c>
      <c r="BF234" s="1">
        <v>712000</v>
      </c>
      <c r="BG234" s="1">
        <v>737000</v>
      </c>
      <c r="BH234" s="1">
        <v>764000</v>
      </c>
      <c r="BI234" s="1">
        <v>791000</v>
      </c>
      <c r="BJ234" s="1">
        <v>820000</v>
      </c>
      <c r="BK234" s="1">
        <v>849000</v>
      </c>
      <c r="BL234" s="1">
        <v>880000</v>
      </c>
      <c r="BM234" s="1">
        <v>912000</v>
      </c>
      <c r="BN234" s="1">
        <v>945000</v>
      </c>
      <c r="BO234" s="1">
        <v>979000</v>
      </c>
      <c r="BP234" s="1">
        <v>1014000</v>
      </c>
      <c r="BQ234" s="1">
        <v>1051000</v>
      </c>
      <c r="BR234" s="1">
        <v>1088000</v>
      </c>
      <c r="BS234" s="1">
        <v>1128000</v>
      </c>
      <c r="BT234" s="1">
        <v>1168000</v>
      </c>
      <c r="BU234" s="1">
        <v>1211000</v>
      </c>
      <c r="BV234" s="1">
        <v>1254000</v>
      </c>
      <c r="BW234" s="1">
        <v>2545000</v>
      </c>
      <c r="BX234" s="1">
        <v>2637000</v>
      </c>
      <c r="BY234" s="1">
        <v>0</v>
      </c>
    </row>
    <row r="235" spans="1:77" ht="35.4" customHeight="1" x14ac:dyDescent="0.3">
      <c r="A235" s="15" t="s">
        <v>5</v>
      </c>
      <c r="B235" s="1">
        <v>120185415</v>
      </c>
      <c r="C235" s="1">
        <v>0</v>
      </c>
      <c r="D235" s="1">
        <v>896157</v>
      </c>
      <c r="E235" s="1">
        <v>1009245</v>
      </c>
      <c r="F235" s="1">
        <v>1007810</v>
      </c>
      <c r="G235" s="1">
        <v>999230</v>
      </c>
      <c r="H235" s="1">
        <v>878973</v>
      </c>
      <c r="I235" s="1">
        <v>692000</v>
      </c>
      <c r="J235" s="1">
        <v>692000</v>
      </c>
      <c r="K235" s="1">
        <v>703000</v>
      </c>
      <c r="L235" s="1">
        <v>728000</v>
      </c>
      <c r="M235" s="1">
        <v>806000</v>
      </c>
      <c r="N235" s="1">
        <v>522000</v>
      </c>
      <c r="O235" s="1">
        <v>515000</v>
      </c>
      <c r="P235" s="1">
        <v>533000</v>
      </c>
      <c r="Q235" s="1">
        <v>698000</v>
      </c>
      <c r="R235" s="1">
        <v>486000</v>
      </c>
      <c r="S235" s="1">
        <v>502000</v>
      </c>
      <c r="T235" s="1">
        <v>470000</v>
      </c>
      <c r="U235" s="1">
        <v>487000</v>
      </c>
      <c r="V235" s="1">
        <v>452000</v>
      </c>
      <c r="W235" s="1">
        <v>469000</v>
      </c>
      <c r="X235" s="1">
        <v>485000</v>
      </c>
      <c r="Y235" s="1">
        <v>502000</v>
      </c>
      <c r="Z235" s="1">
        <v>520000</v>
      </c>
      <c r="AA235" s="1">
        <v>665000</v>
      </c>
      <c r="AB235" s="1">
        <v>1010000</v>
      </c>
      <c r="AC235" s="1">
        <v>1216000</v>
      </c>
      <c r="AD235" s="1">
        <v>1440000</v>
      </c>
      <c r="AE235" s="1">
        <v>2189000</v>
      </c>
      <c r="AF235" s="1">
        <v>2079000</v>
      </c>
      <c r="AG235" s="1">
        <v>1959000</v>
      </c>
      <c r="AH235" s="1">
        <v>1611000</v>
      </c>
      <c r="AI235" s="1">
        <v>1205000</v>
      </c>
      <c r="AJ235" s="1">
        <v>1309000</v>
      </c>
      <c r="AK235" s="1">
        <v>1360000</v>
      </c>
      <c r="AL235" s="1">
        <v>1406000</v>
      </c>
      <c r="AM235" s="1">
        <v>1643000</v>
      </c>
      <c r="AN235" s="1">
        <v>1703000</v>
      </c>
      <c r="AO235" s="1">
        <v>1765000</v>
      </c>
      <c r="AP235" s="1">
        <v>1829000</v>
      </c>
      <c r="AQ235" s="1">
        <v>1895000</v>
      </c>
      <c r="AR235" s="1">
        <v>1425000</v>
      </c>
      <c r="AS235" s="1">
        <v>1474000</v>
      </c>
      <c r="AT235" s="1">
        <v>1478000</v>
      </c>
      <c r="AU235" s="1">
        <v>1524000</v>
      </c>
      <c r="AV235" s="1">
        <v>1578000</v>
      </c>
      <c r="AW235" s="1">
        <v>1626000</v>
      </c>
      <c r="AX235" s="1">
        <v>1685000</v>
      </c>
      <c r="AY235" s="1">
        <v>1745000</v>
      </c>
      <c r="AZ235" s="1">
        <v>1808000</v>
      </c>
      <c r="BA235" s="1">
        <v>1873000</v>
      </c>
      <c r="BB235" s="1">
        <v>1941000</v>
      </c>
      <c r="BC235" s="1">
        <v>2012000</v>
      </c>
      <c r="BD235" s="1">
        <v>2084000</v>
      </c>
      <c r="BE235" s="1">
        <v>2159000</v>
      </c>
      <c r="BF235" s="1">
        <v>2237000</v>
      </c>
      <c r="BG235" s="1">
        <v>2317000</v>
      </c>
      <c r="BH235" s="1">
        <v>2401000</v>
      </c>
      <c r="BI235" s="1">
        <v>2351000</v>
      </c>
      <c r="BJ235" s="1">
        <v>2590000</v>
      </c>
      <c r="BK235" s="1">
        <v>2680000</v>
      </c>
      <c r="BL235" s="1">
        <v>2837000</v>
      </c>
      <c r="BM235" s="1">
        <v>2880000</v>
      </c>
      <c r="BN235" s="1">
        <v>3018000</v>
      </c>
      <c r="BO235" s="1">
        <v>3099000</v>
      </c>
      <c r="BP235" s="1">
        <v>3139000</v>
      </c>
      <c r="BQ235" s="1">
        <v>3308000</v>
      </c>
      <c r="BR235" s="1">
        <v>2727000</v>
      </c>
      <c r="BS235" s="1">
        <v>2894000</v>
      </c>
      <c r="BT235" s="1">
        <v>2696000</v>
      </c>
      <c r="BU235" s="1">
        <v>2792000</v>
      </c>
      <c r="BV235" s="1">
        <v>2891000</v>
      </c>
      <c r="BW235" s="1">
        <v>3721000</v>
      </c>
      <c r="BX235" s="1">
        <v>3858000</v>
      </c>
      <c r="BY235" s="1">
        <v>0</v>
      </c>
    </row>
    <row r="236" spans="1:77" ht="81.75" customHeight="1" x14ac:dyDescent="0.3">
      <c r="A236" s="15" t="s">
        <v>151</v>
      </c>
    </row>
    <row r="238" spans="1:77" ht="35.4" customHeight="1" x14ac:dyDescent="0.3">
      <c r="A238" s="19" t="s">
        <v>107</v>
      </c>
    </row>
    <row r="239" spans="1:77" ht="35.4" customHeight="1" x14ac:dyDescent="0.3">
      <c r="A239" s="7" t="s">
        <v>4</v>
      </c>
      <c r="B239" s="6">
        <v>44926</v>
      </c>
      <c r="C239" s="6">
        <v>45291</v>
      </c>
      <c r="D239" s="6">
        <v>45657</v>
      </c>
      <c r="E239" s="6">
        <v>46022</v>
      </c>
      <c r="F239" s="6">
        <v>46387</v>
      </c>
      <c r="G239" s="6">
        <v>46752</v>
      </c>
      <c r="H239" s="6">
        <v>47118</v>
      </c>
      <c r="I239" s="6">
        <v>47483</v>
      </c>
      <c r="J239" s="6">
        <v>47848</v>
      </c>
      <c r="K239" s="6">
        <v>48213</v>
      </c>
      <c r="L239" s="6">
        <v>48579</v>
      </c>
      <c r="M239" s="6">
        <v>48944</v>
      </c>
      <c r="N239" s="6">
        <v>49309</v>
      </c>
      <c r="O239" s="6">
        <v>49674</v>
      </c>
      <c r="P239" s="6">
        <v>50040</v>
      </c>
      <c r="Q239" s="6">
        <v>50405</v>
      </c>
      <c r="R239" s="6">
        <v>50770</v>
      </c>
      <c r="S239" s="6">
        <v>51135</v>
      </c>
      <c r="T239" s="6">
        <v>51501</v>
      </c>
      <c r="U239" s="6">
        <v>51866</v>
      </c>
      <c r="V239" s="6">
        <v>52231</v>
      </c>
      <c r="W239" s="6">
        <v>52596</v>
      </c>
      <c r="X239" s="6">
        <v>52962</v>
      </c>
      <c r="Y239" s="6">
        <v>53327</v>
      </c>
      <c r="Z239" s="6">
        <v>53692</v>
      </c>
      <c r="AA239" s="6">
        <v>54057</v>
      </c>
      <c r="AB239" s="6">
        <v>54423</v>
      </c>
      <c r="AC239" s="6">
        <v>54788</v>
      </c>
      <c r="AD239" s="6">
        <v>55153</v>
      </c>
      <c r="AE239" s="6">
        <v>55518</v>
      </c>
      <c r="AF239" s="6">
        <v>55884</v>
      </c>
      <c r="AG239" s="6">
        <v>56249</v>
      </c>
      <c r="AH239" s="6">
        <v>56614</v>
      </c>
      <c r="AI239" s="6">
        <v>56979</v>
      </c>
      <c r="AJ239" s="6">
        <v>57345</v>
      </c>
      <c r="AK239" s="6">
        <v>57710</v>
      </c>
      <c r="AL239" s="6">
        <v>58075</v>
      </c>
      <c r="AM239" s="6">
        <v>58440</v>
      </c>
      <c r="AN239" s="6">
        <v>58806</v>
      </c>
      <c r="AO239" s="6">
        <v>59171</v>
      </c>
      <c r="AP239" s="6">
        <v>59536</v>
      </c>
      <c r="AQ239" s="6">
        <v>59901</v>
      </c>
      <c r="AR239" s="6">
        <v>60267</v>
      </c>
      <c r="AS239" s="6">
        <v>60632</v>
      </c>
      <c r="AT239" s="6">
        <v>60997</v>
      </c>
      <c r="AU239" s="6">
        <v>61362</v>
      </c>
      <c r="AV239" s="6">
        <v>61728</v>
      </c>
      <c r="AW239" s="6">
        <v>62093</v>
      </c>
      <c r="AX239" s="6">
        <v>62458</v>
      </c>
      <c r="AY239" s="6">
        <v>62823</v>
      </c>
      <c r="AZ239" s="6">
        <v>63189</v>
      </c>
      <c r="BA239" s="6">
        <v>63554</v>
      </c>
      <c r="BB239" s="6">
        <v>63919</v>
      </c>
      <c r="BC239" s="6">
        <v>64284</v>
      </c>
      <c r="BD239" s="6">
        <v>64650</v>
      </c>
      <c r="BE239" s="6">
        <v>65015</v>
      </c>
      <c r="BF239" s="6">
        <v>65380</v>
      </c>
      <c r="BG239" s="6">
        <v>65745</v>
      </c>
      <c r="BH239" s="6">
        <v>66111</v>
      </c>
      <c r="BI239" s="6">
        <v>66476</v>
      </c>
      <c r="BJ239" s="6">
        <v>66841</v>
      </c>
      <c r="BK239" s="6">
        <v>67206</v>
      </c>
      <c r="BL239" s="6">
        <v>67572</v>
      </c>
      <c r="BM239" s="6">
        <v>67937</v>
      </c>
      <c r="BN239" s="6">
        <v>68302</v>
      </c>
      <c r="BO239" s="6">
        <v>68667</v>
      </c>
      <c r="BP239" s="6">
        <v>69033</v>
      </c>
      <c r="BQ239" s="6">
        <v>69398</v>
      </c>
      <c r="BR239" s="6">
        <v>69763</v>
      </c>
      <c r="BS239" s="6">
        <v>70128</v>
      </c>
      <c r="BT239" s="6">
        <v>70494</v>
      </c>
      <c r="BU239" s="6">
        <v>70859</v>
      </c>
      <c r="BV239" s="6">
        <v>71224</v>
      </c>
      <c r="BW239" s="6">
        <v>71589</v>
      </c>
      <c r="BX239" s="6">
        <v>71590</v>
      </c>
    </row>
    <row r="240" spans="1:77" ht="35.4" customHeight="1" x14ac:dyDescent="0.3">
      <c r="A240" s="15" t="s">
        <v>108</v>
      </c>
      <c r="B240" s="1">
        <v>0</v>
      </c>
      <c r="C240" s="20">
        <f>D235*1000</f>
        <v>896157000</v>
      </c>
      <c r="D240" s="20">
        <f t="shared" ref="D240:BO240" si="126">E235*1000</f>
        <v>1009245000</v>
      </c>
      <c r="E240" s="20">
        <f t="shared" si="126"/>
        <v>1007810000</v>
      </c>
      <c r="F240" s="20">
        <f t="shared" si="126"/>
        <v>999230000</v>
      </c>
      <c r="G240" s="20">
        <f t="shared" si="126"/>
        <v>878973000</v>
      </c>
      <c r="H240" s="20">
        <f t="shared" si="126"/>
        <v>692000000</v>
      </c>
      <c r="I240" s="20">
        <f t="shared" si="126"/>
        <v>692000000</v>
      </c>
      <c r="J240" s="20">
        <f t="shared" si="126"/>
        <v>703000000</v>
      </c>
      <c r="K240" s="20">
        <f t="shared" si="126"/>
        <v>728000000</v>
      </c>
      <c r="L240" s="20">
        <f t="shared" si="126"/>
        <v>806000000</v>
      </c>
      <c r="M240" s="20">
        <f t="shared" si="126"/>
        <v>522000000</v>
      </c>
      <c r="N240" s="20">
        <f t="shared" si="126"/>
        <v>515000000</v>
      </c>
      <c r="O240" s="20">
        <f t="shared" si="126"/>
        <v>533000000</v>
      </c>
      <c r="P240" s="20">
        <f t="shared" si="126"/>
        <v>698000000</v>
      </c>
      <c r="Q240" s="20">
        <f t="shared" si="126"/>
        <v>486000000</v>
      </c>
      <c r="R240" s="20">
        <f t="shared" si="126"/>
        <v>502000000</v>
      </c>
      <c r="S240" s="20">
        <f t="shared" si="126"/>
        <v>470000000</v>
      </c>
      <c r="T240" s="20">
        <f t="shared" si="126"/>
        <v>487000000</v>
      </c>
      <c r="U240" s="20">
        <f t="shared" si="126"/>
        <v>452000000</v>
      </c>
      <c r="V240" s="20">
        <f t="shared" si="126"/>
        <v>469000000</v>
      </c>
      <c r="W240" s="20">
        <f t="shared" si="126"/>
        <v>485000000</v>
      </c>
      <c r="X240" s="20">
        <f t="shared" si="126"/>
        <v>502000000</v>
      </c>
      <c r="Y240" s="20">
        <f t="shared" si="126"/>
        <v>520000000</v>
      </c>
      <c r="Z240" s="20">
        <f t="shared" si="126"/>
        <v>665000000</v>
      </c>
      <c r="AA240" s="20">
        <f t="shared" si="126"/>
        <v>1010000000</v>
      </c>
      <c r="AB240" s="20">
        <f t="shared" si="126"/>
        <v>1216000000</v>
      </c>
      <c r="AC240" s="20">
        <f t="shared" si="126"/>
        <v>1440000000</v>
      </c>
      <c r="AD240" s="20">
        <f t="shared" si="126"/>
        <v>2189000000</v>
      </c>
      <c r="AE240" s="20">
        <f t="shared" si="126"/>
        <v>2079000000</v>
      </c>
      <c r="AF240" s="20">
        <f t="shared" si="126"/>
        <v>1959000000</v>
      </c>
      <c r="AG240" s="20">
        <f t="shared" si="126"/>
        <v>1611000000</v>
      </c>
      <c r="AH240" s="20">
        <f t="shared" si="126"/>
        <v>1205000000</v>
      </c>
      <c r="AI240" s="20">
        <f t="shared" si="126"/>
        <v>1309000000</v>
      </c>
      <c r="AJ240" s="20">
        <f t="shared" si="126"/>
        <v>1360000000</v>
      </c>
      <c r="AK240" s="20">
        <f t="shared" si="126"/>
        <v>1406000000</v>
      </c>
      <c r="AL240" s="20">
        <f t="shared" si="126"/>
        <v>1643000000</v>
      </c>
      <c r="AM240" s="20">
        <f t="shared" si="126"/>
        <v>1703000000</v>
      </c>
      <c r="AN240" s="20">
        <f t="shared" si="126"/>
        <v>1765000000</v>
      </c>
      <c r="AO240" s="20">
        <f t="shared" si="126"/>
        <v>1829000000</v>
      </c>
      <c r="AP240" s="20">
        <f t="shared" si="126"/>
        <v>1895000000</v>
      </c>
      <c r="AQ240" s="20">
        <f t="shared" si="126"/>
        <v>1425000000</v>
      </c>
      <c r="AR240" s="20">
        <f t="shared" si="126"/>
        <v>1474000000</v>
      </c>
      <c r="AS240" s="20">
        <f t="shared" si="126"/>
        <v>1478000000</v>
      </c>
      <c r="AT240" s="20">
        <f t="shared" si="126"/>
        <v>1524000000</v>
      </c>
      <c r="AU240" s="20">
        <f t="shared" si="126"/>
        <v>1578000000</v>
      </c>
      <c r="AV240" s="20">
        <f t="shared" si="126"/>
        <v>1626000000</v>
      </c>
      <c r="AW240" s="20">
        <f t="shared" si="126"/>
        <v>1685000000</v>
      </c>
      <c r="AX240" s="20">
        <f t="shared" si="126"/>
        <v>1745000000</v>
      </c>
      <c r="AY240" s="20">
        <f t="shared" si="126"/>
        <v>1808000000</v>
      </c>
      <c r="AZ240" s="20">
        <f t="shared" si="126"/>
        <v>1873000000</v>
      </c>
      <c r="BA240" s="20">
        <f t="shared" si="126"/>
        <v>1941000000</v>
      </c>
      <c r="BB240" s="20">
        <f t="shared" si="126"/>
        <v>2012000000</v>
      </c>
      <c r="BC240" s="20">
        <f t="shared" si="126"/>
        <v>2084000000</v>
      </c>
      <c r="BD240" s="20">
        <f t="shared" si="126"/>
        <v>2159000000</v>
      </c>
      <c r="BE240" s="20">
        <f t="shared" si="126"/>
        <v>2237000000</v>
      </c>
      <c r="BF240" s="20">
        <f t="shared" si="126"/>
        <v>2317000000</v>
      </c>
      <c r="BG240" s="20">
        <f t="shared" si="126"/>
        <v>2401000000</v>
      </c>
      <c r="BH240" s="20">
        <f t="shared" si="126"/>
        <v>2351000000</v>
      </c>
      <c r="BI240" s="20">
        <f t="shared" si="126"/>
        <v>2590000000</v>
      </c>
      <c r="BJ240" s="20">
        <f t="shared" si="126"/>
        <v>2680000000</v>
      </c>
      <c r="BK240" s="20">
        <f t="shared" si="126"/>
        <v>2837000000</v>
      </c>
      <c r="BL240" s="20">
        <f t="shared" si="126"/>
        <v>2880000000</v>
      </c>
      <c r="BM240" s="20">
        <f t="shared" si="126"/>
        <v>3018000000</v>
      </c>
      <c r="BN240" s="20">
        <f t="shared" si="126"/>
        <v>3099000000</v>
      </c>
      <c r="BO240" s="20">
        <f t="shared" si="126"/>
        <v>3139000000</v>
      </c>
      <c r="BP240" s="20">
        <f t="shared" ref="BP240:BX240" si="127">BQ235*1000</f>
        <v>3308000000</v>
      </c>
      <c r="BQ240" s="20">
        <f t="shared" si="127"/>
        <v>2727000000</v>
      </c>
      <c r="BR240" s="20">
        <f t="shared" si="127"/>
        <v>2894000000</v>
      </c>
      <c r="BS240" s="20">
        <f t="shared" si="127"/>
        <v>2696000000</v>
      </c>
      <c r="BT240" s="20">
        <f t="shared" si="127"/>
        <v>2792000000</v>
      </c>
      <c r="BU240" s="20">
        <f t="shared" si="127"/>
        <v>2891000000</v>
      </c>
      <c r="BV240" s="20">
        <f t="shared" si="127"/>
        <v>3721000000</v>
      </c>
      <c r="BW240" s="20">
        <f t="shared" si="127"/>
        <v>3858000000</v>
      </c>
      <c r="BX240" s="20">
        <f t="shared" si="127"/>
        <v>0</v>
      </c>
    </row>
    <row r="241" spans="1:76" ht="35.4" customHeight="1" x14ac:dyDescent="0.3">
      <c r="A241" s="13" t="s">
        <v>109</v>
      </c>
      <c r="B241" s="20">
        <v>21700000000</v>
      </c>
      <c r="C241" s="20">
        <f>(B241*(1+C242))-C240</f>
        <v>21814315882.301208</v>
      </c>
      <c r="D241" s="20">
        <f>(C241*(1+D242))-D240</f>
        <v>21820866948.891895</v>
      </c>
      <c r="E241" s="20">
        <f>(D241*(1+E242))-E240</f>
        <v>21829158069.636501</v>
      </c>
      <c r="F241" s="20">
        <f>(E241*(1+F242))-F240</f>
        <v>21846415271.149601</v>
      </c>
      <c r="G241" s="20">
        <f t="shared" ref="G241:BR241" si="128">(F241*(1+G242))-G240</f>
        <v>21984733064.098339</v>
      </c>
      <c r="H241" s="20">
        <f t="shared" si="128"/>
        <v>22316464704.001663</v>
      </c>
      <c r="I241" s="20">
        <f t="shared" si="128"/>
        <v>22663643617.007458</v>
      </c>
      <c r="J241" s="20">
        <f t="shared" si="128"/>
        <v>23015989114.202152</v>
      </c>
      <c r="K241" s="20">
        <f t="shared" si="128"/>
        <v>23359741780.526627</v>
      </c>
      <c r="L241" s="20">
        <f t="shared" si="128"/>
        <v>23641501485.908226</v>
      </c>
      <c r="M241" s="20">
        <f t="shared" si="128"/>
        <v>24220381492.746658</v>
      </c>
      <c r="N241" s="20">
        <f t="shared" si="128"/>
        <v>24833217377.419956</v>
      </c>
      <c r="O241" s="20">
        <f t="shared" si="128"/>
        <v>25456590314.755161</v>
      </c>
      <c r="P241" s="20">
        <f t="shared" si="128"/>
        <v>25943990968.622059</v>
      </c>
      <c r="Q241" s="20">
        <f t="shared" si="128"/>
        <v>26666087712.053394</v>
      </c>
      <c r="R241" s="20">
        <f t="shared" si="128"/>
        <v>27405809302.380371</v>
      </c>
      <c r="S241" s="20">
        <f t="shared" si="128"/>
        <v>28211976450.655647</v>
      </c>
      <c r="T241" s="20">
        <f t="shared" si="128"/>
        <v>29038683232.199783</v>
      </c>
      <c r="U241" s="20">
        <f t="shared" si="128"/>
        <v>29938886086.756126</v>
      </c>
      <c r="V241" s="20">
        <f t="shared" si="128"/>
        <v>30864007400.902302</v>
      </c>
      <c r="W241" s="20">
        <f t="shared" si="128"/>
        <v>31816207516.927902</v>
      </c>
      <c r="X241" s="20">
        <f t="shared" si="128"/>
        <v>32795747374.693962</v>
      </c>
      <c r="Y241" s="20">
        <f t="shared" si="128"/>
        <v>33802900064.875034</v>
      </c>
      <c r="Z241" s="20">
        <f t="shared" si="128"/>
        <v>34711951394.768761</v>
      </c>
      <c r="AA241" s="20">
        <f t="shared" si="128"/>
        <v>35318333218.555458</v>
      </c>
      <c r="AB241" s="20">
        <f t="shared" si="128"/>
        <v>35746951557.976112</v>
      </c>
      <c r="AC241" s="20">
        <f t="shared" si="128"/>
        <v>35971528754.947067</v>
      </c>
      <c r="AD241" s="20">
        <f t="shared" si="128"/>
        <v>35457563517.241638</v>
      </c>
      <c r="AE241" s="20">
        <f t="shared" si="128"/>
        <v>35029665194.967224</v>
      </c>
      <c r="AF241" s="20">
        <f t="shared" si="128"/>
        <v>34701841543.151779</v>
      </c>
      <c r="AG241" s="20">
        <f t="shared" si="128"/>
        <v>34706752595.929123</v>
      </c>
      <c r="AH241" s="20">
        <f t="shared" si="128"/>
        <v>35117892334.681351</v>
      </c>
      <c r="AI241" s="20">
        <f t="shared" si="128"/>
        <v>35444177029.970238</v>
      </c>
      <c r="AJ241" s="20">
        <f t="shared" si="128"/>
        <v>35734655358.277534</v>
      </c>
      <c r="AK241" s="20">
        <f t="shared" si="128"/>
        <v>35992659975.693153</v>
      </c>
      <c r="AL241" s="20">
        <f t="shared" si="128"/>
        <v>36025678725.339508</v>
      </c>
      <c r="AM241" s="20">
        <f t="shared" si="128"/>
        <v>36000235011.904076</v>
      </c>
      <c r="AN241" s="20">
        <f t="shared" si="128"/>
        <v>35911606497.434006</v>
      </c>
      <c r="AO241" s="20">
        <f t="shared" si="128"/>
        <v>35754850945.615059</v>
      </c>
      <c r="AP241" s="20">
        <f t="shared" si="128"/>
        <v>35524795982.078918</v>
      </c>
      <c r="AQ241" s="20">
        <f t="shared" si="128"/>
        <v>35754028377.893372</v>
      </c>
      <c r="AR241" s="20">
        <f t="shared" si="128"/>
        <v>35944935111.021896</v>
      </c>
      <c r="AS241" s="20">
        <f t="shared" si="128"/>
        <v>36140731525.112411</v>
      </c>
      <c r="AT241" s="20">
        <f t="shared" si="128"/>
        <v>36299645310.94902</v>
      </c>
      <c r="AU241" s="20">
        <f t="shared" si="128"/>
        <v>36411959007.901375</v>
      </c>
      <c r="AV241" s="20">
        <f t="shared" si="128"/>
        <v>36481502656.239967</v>
      </c>
      <c r="AW241" s="20">
        <f t="shared" si="128"/>
        <v>36495284644.245956</v>
      </c>
      <c r="AX241" s="20">
        <f t="shared" si="128"/>
        <v>36449708398.387627</v>
      </c>
      <c r="AY241" s="20">
        <f t="shared" si="128"/>
        <v>36339009868.634506</v>
      </c>
      <c r="AZ241" s="20">
        <f t="shared" si="128"/>
        <v>36158156598.677414</v>
      </c>
      <c r="BA241" s="20">
        <f t="shared" si="128"/>
        <v>35900881793.007553</v>
      </c>
      <c r="BB241" s="20">
        <f t="shared" si="128"/>
        <v>35560626839.207336</v>
      </c>
      <c r="BC241" s="20">
        <f t="shared" si="128"/>
        <v>35132527719.329529</v>
      </c>
      <c r="BD241" s="20">
        <f t="shared" si="128"/>
        <v>34609493919.655701</v>
      </c>
      <c r="BE241" s="20">
        <f t="shared" si="128"/>
        <v>33984104752.6502</v>
      </c>
      <c r="BF241" s="20">
        <f t="shared" si="128"/>
        <v>33249593982.227921</v>
      </c>
      <c r="BG241" s="20">
        <f t="shared" si="128"/>
        <v>32396880298.659569</v>
      </c>
      <c r="BH241" s="20">
        <f t="shared" si="128"/>
        <v>31554459515.846375</v>
      </c>
      <c r="BI241" s="20">
        <f t="shared" si="128"/>
        <v>30433810928.58527</v>
      </c>
      <c r="BJ241" s="20">
        <f t="shared" si="128"/>
        <v>29170978700.401745</v>
      </c>
      <c r="BK241" s="20">
        <f t="shared" si="128"/>
        <v>27692341968.924419</v>
      </c>
      <c r="BL241" s="20">
        <f t="shared" si="128"/>
        <v>26101851674.316574</v>
      </c>
      <c r="BM241" s="20">
        <f t="shared" si="128"/>
        <v>24299299291.585941</v>
      </c>
      <c r="BN241" s="20">
        <f t="shared" si="128"/>
        <v>22331810028.593708</v>
      </c>
      <c r="BO241" s="20">
        <f t="shared" si="128"/>
        <v>20232703505.39537</v>
      </c>
      <c r="BP241" s="20">
        <f t="shared" si="128"/>
        <v>17866850889.16692</v>
      </c>
      <c r="BQ241" s="20">
        <f t="shared" si="128"/>
        <v>15971830995.877628</v>
      </c>
      <c r="BR241" s="20">
        <f t="shared" si="128"/>
        <v>13821568419.934412</v>
      </c>
      <c r="BS241" s="20">
        <f t="shared" ref="BS241:BX241" si="129">(BR241*(1+BS242))-BS240</f>
        <v>11769177640.174709</v>
      </c>
      <c r="BT241" s="20">
        <f t="shared" si="129"/>
        <v>9525216112.6347218</v>
      </c>
      <c r="BU241" s="20">
        <f t="shared" si="129"/>
        <v>7077763236.1313076</v>
      </c>
      <c r="BV241" s="20">
        <f>(BU241*(1+BV242))-BV240</f>
        <v>3686343319.8851843</v>
      </c>
      <c r="BW241" s="20">
        <f t="shared" si="129"/>
        <v>5.0907135009765625E-2</v>
      </c>
      <c r="BX241" s="20">
        <f t="shared" si="129"/>
        <v>5.3277654799766296E-2</v>
      </c>
    </row>
    <row r="242" spans="1:76" ht="35.4" customHeight="1" x14ac:dyDescent="0.3">
      <c r="A242" s="13" t="s">
        <v>110</v>
      </c>
      <c r="B242" s="21">
        <v>4.6565570612958802E-2</v>
      </c>
      <c r="C242" s="21">
        <v>4.6565570612958802E-2</v>
      </c>
      <c r="D242" s="21">
        <v>4.6565570612958802E-2</v>
      </c>
      <c r="E242" s="21">
        <v>4.6565570612958802E-2</v>
      </c>
      <c r="F242" s="21">
        <v>4.6565570612958802E-2</v>
      </c>
      <c r="G242" s="21">
        <v>4.6565570612958802E-2</v>
      </c>
      <c r="H242" s="21">
        <v>4.6565570612958802E-2</v>
      </c>
      <c r="I242" s="21">
        <v>4.6565570612958802E-2</v>
      </c>
      <c r="J242" s="21">
        <v>4.6565570612958802E-2</v>
      </c>
      <c r="K242" s="21">
        <v>4.6565570612958802E-2</v>
      </c>
      <c r="L242" s="21">
        <v>4.6565570612958802E-2</v>
      </c>
      <c r="M242" s="21">
        <v>4.6565570612958802E-2</v>
      </c>
      <c r="N242" s="21">
        <v>4.6565570612958802E-2</v>
      </c>
      <c r="O242" s="21">
        <v>4.6565570612958802E-2</v>
      </c>
      <c r="P242" s="21">
        <v>4.6565570612958802E-2</v>
      </c>
      <c r="Q242" s="21">
        <v>4.6565570612958802E-2</v>
      </c>
      <c r="R242" s="21">
        <v>4.6565570612958802E-2</v>
      </c>
      <c r="S242" s="21">
        <v>4.6565570612958802E-2</v>
      </c>
      <c r="T242" s="21">
        <v>4.6565570612958802E-2</v>
      </c>
      <c r="U242" s="21">
        <v>4.6565570612958802E-2</v>
      </c>
      <c r="V242" s="21">
        <v>4.6565570612958802E-2</v>
      </c>
      <c r="W242" s="21">
        <v>4.6565570612958802E-2</v>
      </c>
      <c r="X242" s="21">
        <v>4.6565570612958802E-2</v>
      </c>
      <c r="Y242" s="21">
        <v>4.6565570612958802E-2</v>
      </c>
      <c r="Z242" s="21">
        <v>4.6565570612958802E-2</v>
      </c>
      <c r="AA242" s="21">
        <v>4.6565570612958802E-2</v>
      </c>
      <c r="AB242" s="21">
        <v>4.6565570612958802E-2</v>
      </c>
      <c r="AC242" s="21">
        <v>4.6565570612958802E-2</v>
      </c>
      <c r="AD242" s="21">
        <v>4.6565570612958802E-2</v>
      </c>
      <c r="AE242" s="21">
        <v>4.6565570612958802E-2</v>
      </c>
      <c r="AF242" s="21">
        <v>4.6565570612958802E-2</v>
      </c>
      <c r="AG242" s="21">
        <v>4.6565570612958802E-2</v>
      </c>
      <c r="AH242" s="21">
        <v>4.6565570612958802E-2</v>
      </c>
      <c r="AI242" s="21">
        <v>4.6565570612958802E-2</v>
      </c>
      <c r="AJ242" s="21">
        <v>4.6565570612958802E-2</v>
      </c>
      <c r="AK242" s="21">
        <v>4.6565570612958802E-2</v>
      </c>
      <c r="AL242" s="21">
        <v>4.6565570612958802E-2</v>
      </c>
      <c r="AM242" s="21">
        <v>4.6565570612958802E-2</v>
      </c>
      <c r="AN242" s="21">
        <v>4.6565570612958802E-2</v>
      </c>
      <c r="AO242" s="21">
        <v>4.6565570612958802E-2</v>
      </c>
      <c r="AP242" s="21">
        <v>4.6565570612958802E-2</v>
      </c>
      <c r="AQ242" s="21">
        <v>4.6565570612958802E-2</v>
      </c>
      <c r="AR242" s="21">
        <v>4.6565570612958802E-2</v>
      </c>
      <c r="AS242" s="21">
        <v>4.6565570612958802E-2</v>
      </c>
      <c r="AT242" s="21">
        <v>4.6565570612958802E-2</v>
      </c>
      <c r="AU242" s="21">
        <v>4.6565570612958802E-2</v>
      </c>
      <c r="AV242" s="21">
        <v>4.6565570612958802E-2</v>
      </c>
      <c r="AW242" s="21">
        <v>4.6565570612958802E-2</v>
      </c>
      <c r="AX242" s="21">
        <v>4.6565570612958802E-2</v>
      </c>
      <c r="AY242" s="21">
        <v>4.6565570612958802E-2</v>
      </c>
      <c r="AZ242" s="21">
        <v>4.6565570612958802E-2</v>
      </c>
      <c r="BA242" s="21">
        <v>4.6565570612958802E-2</v>
      </c>
      <c r="BB242" s="21">
        <v>4.6565570612958802E-2</v>
      </c>
      <c r="BC242" s="21">
        <v>4.6565570612958802E-2</v>
      </c>
      <c r="BD242" s="21">
        <v>4.6565570612958802E-2</v>
      </c>
      <c r="BE242" s="21">
        <v>4.6565570612958802E-2</v>
      </c>
      <c r="BF242" s="21">
        <v>4.6565570612958802E-2</v>
      </c>
      <c r="BG242" s="21">
        <v>4.6565570612958802E-2</v>
      </c>
      <c r="BH242" s="21">
        <v>4.6565570612958802E-2</v>
      </c>
      <c r="BI242" s="21">
        <v>4.6565570612958802E-2</v>
      </c>
      <c r="BJ242" s="21">
        <v>4.6565570612958802E-2</v>
      </c>
      <c r="BK242" s="21">
        <v>4.6565570612958802E-2</v>
      </c>
      <c r="BL242" s="21">
        <v>4.6565570612958802E-2</v>
      </c>
      <c r="BM242" s="21">
        <v>4.6565570612958802E-2</v>
      </c>
      <c r="BN242" s="21">
        <v>4.6565570612958802E-2</v>
      </c>
      <c r="BO242" s="21">
        <v>4.6565570612958802E-2</v>
      </c>
      <c r="BP242" s="21">
        <v>4.6565570612958802E-2</v>
      </c>
      <c r="BQ242" s="21">
        <v>4.6565570612958802E-2</v>
      </c>
      <c r="BR242" s="21">
        <v>4.6565570612958802E-2</v>
      </c>
      <c r="BS242" s="21">
        <v>4.6565570612958802E-2</v>
      </c>
      <c r="BT242" s="21">
        <v>4.6565570612958802E-2</v>
      </c>
      <c r="BU242" s="21">
        <v>4.6565570612958802E-2</v>
      </c>
      <c r="BV242" s="21">
        <v>4.6565570612958802E-2</v>
      </c>
      <c r="BW242" s="21">
        <v>4.6565570612958802E-2</v>
      </c>
      <c r="BX242" s="21">
        <v>4.6565570612958802E-2</v>
      </c>
    </row>
    <row r="243" spans="1:76" ht="35.4" customHeight="1" x14ac:dyDescent="0.3">
      <c r="A243" s="13" t="s">
        <v>110</v>
      </c>
      <c r="B243" s="21">
        <v>4.6565570612958802E-2</v>
      </c>
      <c r="C243" s="21">
        <v>4.6565570612958802E-2</v>
      </c>
      <c r="D243" s="21">
        <v>4.6565570612958802E-2</v>
      </c>
      <c r="E243" s="21">
        <v>4.6565570612958802E-2</v>
      </c>
      <c r="F243" s="21">
        <v>4.6565570612958802E-2</v>
      </c>
      <c r="G243" s="21">
        <v>4.6565570612958802E-2</v>
      </c>
      <c r="H243" s="21">
        <v>4.6565570612958802E-2</v>
      </c>
      <c r="I243" s="21">
        <v>4.6565570612958802E-2</v>
      </c>
      <c r="J243" s="21">
        <v>4.6565570612958802E-2</v>
      </c>
      <c r="K243" s="21">
        <v>4.6565570612958802E-2</v>
      </c>
      <c r="L243" s="21">
        <v>4.6565570612958802E-2</v>
      </c>
      <c r="M243" s="21">
        <v>4.6565570612958802E-2</v>
      </c>
      <c r="N243" s="21">
        <v>4.6565570612958802E-2</v>
      </c>
      <c r="O243" s="21">
        <v>4.6565570612958802E-2</v>
      </c>
      <c r="P243" s="21">
        <v>4.6565570612958802E-2</v>
      </c>
      <c r="Q243" s="21">
        <v>4.6565570612958802E-2</v>
      </c>
      <c r="R243" s="21">
        <v>4.6565570612958802E-2</v>
      </c>
      <c r="S243" s="21">
        <v>4.6565570612958802E-2</v>
      </c>
      <c r="T243" s="21">
        <v>4.6565570612958802E-2</v>
      </c>
      <c r="U243" s="21">
        <v>4.6565570612958802E-2</v>
      </c>
      <c r="V243" s="21">
        <v>4.6565570612958802E-2</v>
      </c>
      <c r="W243" s="21">
        <v>4.6565570612958802E-2</v>
      </c>
      <c r="X243" s="21">
        <v>4.6565570612958802E-2</v>
      </c>
      <c r="Y243" s="21">
        <v>4.6565570612958802E-2</v>
      </c>
      <c r="Z243" s="21">
        <v>4.6565570612958802E-2</v>
      </c>
      <c r="AA243" s="21">
        <v>4.6565570612958802E-2</v>
      </c>
      <c r="AB243" s="21">
        <v>4.6565570612958802E-2</v>
      </c>
      <c r="AC243" s="21">
        <v>4.6565570612958802E-2</v>
      </c>
      <c r="AD243" s="21">
        <v>4.6565570612958802E-2</v>
      </c>
      <c r="AE243" s="21">
        <v>4.6565570612958802E-2</v>
      </c>
      <c r="AF243" s="21">
        <v>4.6565570612958802E-2</v>
      </c>
      <c r="AG243" s="21">
        <v>4.6565570612958802E-2</v>
      </c>
      <c r="AH243" s="21">
        <v>4.6565570612958802E-2</v>
      </c>
      <c r="AI243" s="21">
        <v>4.6565570612958802E-2</v>
      </c>
      <c r="AJ243" s="21">
        <v>4.6565570612958802E-2</v>
      </c>
      <c r="AK243" s="21">
        <v>4.6565570612958802E-2</v>
      </c>
      <c r="AL243" s="21">
        <v>4.6565570612958802E-2</v>
      </c>
      <c r="AM243" s="21">
        <v>4.6565570612958802E-2</v>
      </c>
      <c r="AN243" s="21">
        <v>4.6565570612958802E-2</v>
      </c>
      <c r="AO243" s="21">
        <v>4.6565570612958802E-2</v>
      </c>
      <c r="AP243" s="21">
        <v>4.6565570612958802E-2</v>
      </c>
      <c r="AQ243" s="21">
        <v>4.6565570612958802E-2</v>
      </c>
      <c r="AR243" s="21">
        <v>4.6565570612958802E-2</v>
      </c>
      <c r="AS243" s="21">
        <v>4.6565570612958802E-2</v>
      </c>
      <c r="AT243" s="21">
        <v>4.6565570612958802E-2</v>
      </c>
      <c r="AU243" s="21">
        <v>4.6565570612958802E-2</v>
      </c>
      <c r="AV243" s="21">
        <v>4.6565570612958802E-2</v>
      </c>
      <c r="AW243" s="21">
        <v>4.6565570612958802E-2</v>
      </c>
      <c r="AX243" s="21">
        <v>4.6565570612958802E-2</v>
      </c>
      <c r="AY243" s="21">
        <v>4.6565570612958802E-2</v>
      </c>
      <c r="AZ243" s="21">
        <v>4.6565570612958802E-2</v>
      </c>
      <c r="BA243" s="21">
        <v>4.6565570612958802E-2</v>
      </c>
      <c r="BB243" s="21">
        <v>4.6565570612958802E-2</v>
      </c>
      <c r="BC243" s="21">
        <v>4.6565570612958802E-2</v>
      </c>
      <c r="BD243" s="21">
        <v>4.6565570612958802E-2</v>
      </c>
      <c r="BE243" s="21">
        <v>4.6565570612958802E-2</v>
      </c>
      <c r="BF243" s="21">
        <v>4.6565570612958802E-2</v>
      </c>
      <c r="BG243" s="21">
        <v>4.6565570612958802E-2</v>
      </c>
      <c r="BH243" s="21">
        <v>4.6565570612958802E-2</v>
      </c>
      <c r="BI243" s="21">
        <v>4.6565570612958802E-2</v>
      </c>
      <c r="BJ243" s="21">
        <v>4.6565570612958802E-2</v>
      </c>
      <c r="BK243" s="21">
        <v>4.6565570612958802E-2</v>
      </c>
      <c r="BL243" s="21">
        <v>4.6565570612958802E-2</v>
      </c>
      <c r="BM243" s="21">
        <v>4.6565570612958802E-2</v>
      </c>
      <c r="BN243" s="21">
        <v>4.6565570612958802E-2</v>
      </c>
      <c r="BO243" s="21">
        <v>4.6565570612958802E-2</v>
      </c>
      <c r="BP243" s="21">
        <v>4.6565570612958802E-2</v>
      </c>
      <c r="BQ243" s="21">
        <v>4.6565570612958802E-2</v>
      </c>
      <c r="BR243" s="21">
        <v>4.6565570612958802E-2</v>
      </c>
      <c r="BS243" s="21">
        <v>4.6565570612958802E-2</v>
      </c>
      <c r="BT243" s="21">
        <v>4.6565570612958802E-2</v>
      </c>
      <c r="BU243" s="21">
        <v>4.6565570612958802E-2</v>
      </c>
      <c r="BV243" s="21">
        <v>4.6565570612958802E-2</v>
      </c>
      <c r="BW243" s="21">
        <v>4.6565570612958802E-2</v>
      </c>
      <c r="BX243" s="21">
        <v>4.6565570612958802E-2</v>
      </c>
    </row>
    <row r="246" spans="1:76" ht="35.4" customHeight="1" x14ac:dyDescent="0.3">
      <c r="A246" s="22" t="s">
        <v>112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3" t="s">
        <v>113</v>
      </c>
    </row>
    <row r="247" spans="1:76" ht="35.4" customHeight="1" x14ac:dyDescent="0.3">
      <c r="A247" s="1">
        <v>0.5</v>
      </c>
      <c r="B247" s="1">
        <v>0.5</v>
      </c>
      <c r="C247" s="1">
        <v>0.5</v>
      </c>
      <c r="D247" s="1">
        <v>0.5</v>
      </c>
      <c r="E247" s="1">
        <v>0.5</v>
      </c>
      <c r="F247" s="1">
        <v>0.5</v>
      </c>
      <c r="G247" s="1">
        <v>0.5</v>
      </c>
      <c r="H247" s="1">
        <v>0.5</v>
      </c>
      <c r="I247" s="1">
        <v>0.5</v>
      </c>
      <c r="J247" s="1">
        <v>0.50000999999999995</v>
      </c>
      <c r="K247" s="1">
        <v>0.50000999999999995</v>
      </c>
      <c r="L247" s="1">
        <v>0.50002000000000002</v>
      </c>
      <c r="M247" s="1">
        <v>0.50002999999999997</v>
      </c>
      <c r="N247" s="1">
        <v>0.50005999999999995</v>
      </c>
      <c r="O247" s="1">
        <v>0.50009000000000003</v>
      </c>
      <c r="P247" s="1">
        <v>0.50014000000000003</v>
      </c>
      <c r="Q247" s="1">
        <v>0.50021000000000004</v>
      </c>
      <c r="R247" s="1">
        <v>0.50031000000000003</v>
      </c>
      <c r="S247" s="1">
        <v>0.50044999999999995</v>
      </c>
      <c r="T247" s="1">
        <v>0.50063000000000002</v>
      </c>
      <c r="U247" s="1">
        <v>0.50087999999999999</v>
      </c>
      <c r="V247" s="1">
        <v>0.50119999999999998</v>
      </c>
      <c r="W247" s="1">
        <v>0.50161</v>
      </c>
      <c r="X247" s="1">
        <v>0.50212999999999997</v>
      </c>
      <c r="Y247" s="1">
        <v>0.50278999999999996</v>
      </c>
      <c r="Z247" s="1">
        <v>0.50361</v>
      </c>
      <c r="AA247" s="1">
        <v>0.50461</v>
      </c>
      <c r="AB247" s="1">
        <v>0.50583999999999996</v>
      </c>
      <c r="AC247" s="1">
        <v>0.50732999999999995</v>
      </c>
      <c r="AD247" s="1">
        <v>0.50910999999999995</v>
      </c>
      <c r="AE247" s="1">
        <v>0.51122999999999996</v>
      </c>
      <c r="AF247" s="1">
        <v>0.51373999999999997</v>
      </c>
      <c r="AG247" s="1">
        <v>0.51668000000000003</v>
      </c>
      <c r="AH247" s="1">
        <v>0.52010999999999996</v>
      </c>
      <c r="AI247" s="1">
        <v>0.52407000000000004</v>
      </c>
      <c r="AJ247" s="1">
        <v>0.52864</v>
      </c>
      <c r="AK247" s="1">
        <v>0.53386999999999996</v>
      </c>
      <c r="AL247" s="1">
        <v>0.53981000000000001</v>
      </c>
      <c r="AM247" s="1">
        <v>0.54654000000000003</v>
      </c>
      <c r="AN247" s="1">
        <v>0.55411999999999995</v>
      </c>
      <c r="AO247" s="1">
        <v>0.56259000000000003</v>
      </c>
      <c r="AP247" s="1">
        <v>0.57203000000000004</v>
      </c>
      <c r="AQ247" s="1">
        <v>0.58248999999999995</v>
      </c>
      <c r="AR247" s="1">
        <v>0.59402999999999995</v>
      </c>
      <c r="AS247" s="1">
        <v>0.60667000000000004</v>
      </c>
      <c r="AT247" s="1">
        <v>0.62046999999999997</v>
      </c>
      <c r="AU247" s="1">
        <v>0.63544</v>
      </c>
      <c r="AV247" s="1">
        <v>0.65159999999999996</v>
      </c>
      <c r="AW247" s="1">
        <v>0.66896</v>
      </c>
      <c r="AX247" s="1">
        <v>0.68747999999999998</v>
      </c>
      <c r="AY247" s="1">
        <v>0.70713999999999999</v>
      </c>
      <c r="AZ247" s="1">
        <v>0.72785999999999995</v>
      </c>
      <c r="BA247" s="1">
        <v>0.74955000000000005</v>
      </c>
      <c r="BB247" s="1">
        <v>0.77210000000000001</v>
      </c>
      <c r="BC247" s="1">
        <v>0.79534000000000005</v>
      </c>
      <c r="BD247" s="1">
        <v>0.81908000000000003</v>
      </c>
      <c r="BE247" s="1">
        <v>0.84306999999999999</v>
      </c>
      <c r="BF247" s="1">
        <v>0.86702000000000001</v>
      </c>
      <c r="BG247" s="1">
        <v>0.89056999999999997</v>
      </c>
      <c r="BH247" s="1">
        <v>0.91330999999999996</v>
      </c>
      <c r="BI247" s="1">
        <v>0.93476000000000004</v>
      </c>
      <c r="BJ247" s="1">
        <v>0.95437000000000005</v>
      </c>
      <c r="BK247" s="1">
        <v>0.97148000000000001</v>
      </c>
      <c r="BL247" s="1">
        <v>0.98536000000000001</v>
      </c>
      <c r="BM247" s="1">
        <v>0.99517999999999995</v>
      </c>
      <c r="BN247" s="1">
        <v>1</v>
      </c>
      <c r="BO247" s="1">
        <v>0.99875000000000003</v>
      </c>
      <c r="BP247" s="1">
        <v>0.99024999999999996</v>
      </c>
      <c r="BQ247" s="1">
        <v>0.97314999999999996</v>
      </c>
      <c r="BR247" s="1">
        <v>0.94598000000000004</v>
      </c>
      <c r="BS247" s="1">
        <v>0.90710000000000002</v>
      </c>
      <c r="BT247" s="1">
        <v>0.85467000000000004</v>
      </c>
      <c r="BU247" s="1">
        <v>0.78669</v>
      </c>
      <c r="BV247" s="1">
        <v>0.70094999999999996</v>
      </c>
      <c r="BW247" s="1">
        <v>0</v>
      </c>
      <c r="BX247" s="1">
        <v>0</v>
      </c>
    </row>
    <row r="248" spans="1:76" ht="35.4" customHeight="1" x14ac:dyDescent="0.3">
      <c r="A248" s="1">
        <f>A247+1</f>
        <v>1.5</v>
      </c>
      <c r="B248" s="1">
        <f t="shared" ref="B248:BM248" si="130">B247+1</f>
        <v>1.5</v>
      </c>
      <c r="C248" s="1">
        <f t="shared" si="130"/>
        <v>1.5</v>
      </c>
      <c r="D248" s="1">
        <f t="shared" si="130"/>
        <v>1.5</v>
      </c>
      <c r="E248" s="1">
        <f t="shared" si="130"/>
        <v>1.5</v>
      </c>
      <c r="F248" s="1">
        <f t="shared" si="130"/>
        <v>1.5</v>
      </c>
      <c r="G248" s="1">
        <f t="shared" si="130"/>
        <v>1.5</v>
      </c>
      <c r="H248" s="1">
        <f t="shared" si="130"/>
        <v>1.5</v>
      </c>
      <c r="I248" s="1">
        <f t="shared" si="130"/>
        <v>1.5</v>
      </c>
      <c r="J248" s="1">
        <f t="shared" si="130"/>
        <v>1.5000100000000001</v>
      </c>
      <c r="K248" s="1">
        <f t="shared" si="130"/>
        <v>1.5000100000000001</v>
      </c>
      <c r="L248" s="1">
        <f t="shared" si="130"/>
        <v>1.5000200000000001</v>
      </c>
      <c r="M248" s="1">
        <f t="shared" si="130"/>
        <v>1.50003</v>
      </c>
      <c r="N248" s="1">
        <f t="shared" si="130"/>
        <v>1.5000599999999999</v>
      </c>
      <c r="O248" s="1">
        <f t="shared" si="130"/>
        <v>1.5000900000000001</v>
      </c>
      <c r="P248" s="1">
        <f t="shared" si="130"/>
        <v>1.50014</v>
      </c>
      <c r="Q248" s="1">
        <f t="shared" si="130"/>
        <v>1.50021</v>
      </c>
      <c r="R248" s="1">
        <f t="shared" si="130"/>
        <v>1.50031</v>
      </c>
      <c r="S248" s="1">
        <f t="shared" si="130"/>
        <v>1.5004499999999998</v>
      </c>
      <c r="T248" s="1">
        <f t="shared" si="130"/>
        <v>1.5006300000000001</v>
      </c>
      <c r="U248" s="1">
        <f t="shared" si="130"/>
        <v>1.50088</v>
      </c>
      <c r="V248" s="1">
        <f t="shared" si="130"/>
        <v>1.5011999999999999</v>
      </c>
      <c r="W248" s="1">
        <f t="shared" si="130"/>
        <v>1.5016099999999999</v>
      </c>
      <c r="X248" s="1">
        <f t="shared" si="130"/>
        <v>1.50213</v>
      </c>
      <c r="Y248" s="1">
        <f t="shared" si="130"/>
        <v>1.5027900000000001</v>
      </c>
      <c r="Z248" s="1">
        <f t="shared" si="130"/>
        <v>1.5036100000000001</v>
      </c>
      <c r="AA248" s="1">
        <f t="shared" si="130"/>
        <v>1.50461</v>
      </c>
      <c r="AB248" s="1">
        <f t="shared" si="130"/>
        <v>1.5058400000000001</v>
      </c>
      <c r="AC248" s="1">
        <f t="shared" si="130"/>
        <v>1.5073300000000001</v>
      </c>
      <c r="AD248" s="1">
        <f t="shared" si="130"/>
        <v>1.50911</v>
      </c>
      <c r="AE248" s="1">
        <f t="shared" si="130"/>
        <v>1.5112299999999999</v>
      </c>
      <c r="AF248" s="1">
        <f t="shared" si="130"/>
        <v>1.5137399999999999</v>
      </c>
      <c r="AG248" s="1">
        <f t="shared" si="130"/>
        <v>1.51668</v>
      </c>
      <c r="AH248" s="1">
        <f t="shared" si="130"/>
        <v>1.5201099999999999</v>
      </c>
      <c r="AI248" s="1">
        <f t="shared" si="130"/>
        <v>1.52407</v>
      </c>
      <c r="AJ248" s="1">
        <f t="shared" si="130"/>
        <v>1.52864</v>
      </c>
      <c r="AK248" s="1">
        <f t="shared" si="130"/>
        <v>1.5338699999999998</v>
      </c>
      <c r="AL248" s="1">
        <f t="shared" si="130"/>
        <v>1.5398100000000001</v>
      </c>
      <c r="AM248" s="1">
        <f t="shared" si="130"/>
        <v>1.54654</v>
      </c>
      <c r="AN248" s="1">
        <f t="shared" si="130"/>
        <v>1.5541199999999999</v>
      </c>
      <c r="AO248" s="1">
        <f t="shared" si="130"/>
        <v>1.5625900000000001</v>
      </c>
      <c r="AP248" s="1">
        <f t="shared" si="130"/>
        <v>1.57203</v>
      </c>
      <c r="AQ248" s="1">
        <f t="shared" si="130"/>
        <v>1.58249</v>
      </c>
      <c r="AR248" s="1">
        <f t="shared" si="130"/>
        <v>1.5940300000000001</v>
      </c>
      <c r="AS248" s="1">
        <f t="shared" si="130"/>
        <v>1.60667</v>
      </c>
      <c r="AT248" s="1">
        <f t="shared" si="130"/>
        <v>1.6204700000000001</v>
      </c>
      <c r="AU248" s="1">
        <f t="shared" si="130"/>
        <v>1.63544</v>
      </c>
      <c r="AV248" s="1">
        <f t="shared" si="130"/>
        <v>1.6516</v>
      </c>
      <c r="AW248" s="1">
        <f t="shared" si="130"/>
        <v>1.66896</v>
      </c>
      <c r="AX248" s="1">
        <f t="shared" si="130"/>
        <v>1.6874799999999999</v>
      </c>
      <c r="AY248" s="1">
        <f t="shared" si="130"/>
        <v>1.7071399999999999</v>
      </c>
      <c r="AZ248" s="1">
        <f t="shared" si="130"/>
        <v>1.72786</v>
      </c>
      <c r="BA248" s="1">
        <f t="shared" si="130"/>
        <v>1.7495500000000002</v>
      </c>
      <c r="BB248" s="1">
        <f t="shared" si="130"/>
        <v>1.7721</v>
      </c>
      <c r="BC248" s="1">
        <f t="shared" si="130"/>
        <v>1.7953399999999999</v>
      </c>
      <c r="BD248" s="1">
        <f t="shared" si="130"/>
        <v>1.81908</v>
      </c>
      <c r="BE248" s="1">
        <f t="shared" si="130"/>
        <v>1.84307</v>
      </c>
      <c r="BF248" s="1">
        <f t="shared" si="130"/>
        <v>1.8670200000000001</v>
      </c>
      <c r="BG248" s="1">
        <f t="shared" si="130"/>
        <v>1.8905699999999999</v>
      </c>
      <c r="BH248" s="1">
        <f t="shared" si="130"/>
        <v>1.9133100000000001</v>
      </c>
      <c r="BI248" s="1">
        <f t="shared" si="130"/>
        <v>1.93476</v>
      </c>
      <c r="BJ248" s="1">
        <f t="shared" si="130"/>
        <v>1.9543699999999999</v>
      </c>
      <c r="BK248" s="1">
        <f t="shared" si="130"/>
        <v>1.9714800000000001</v>
      </c>
      <c r="BL248" s="1">
        <f t="shared" si="130"/>
        <v>1.98536</v>
      </c>
      <c r="BM248" s="1">
        <f t="shared" si="130"/>
        <v>1.99518</v>
      </c>
      <c r="BN248" s="1">
        <f t="shared" ref="BN248:BW248" si="131">BN247+1</f>
        <v>2</v>
      </c>
      <c r="BO248" s="1">
        <f t="shared" si="131"/>
        <v>1.99875</v>
      </c>
      <c r="BP248" s="1">
        <f t="shared" si="131"/>
        <v>1.9902500000000001</v>
      </c>
      <c r="BQ248" s="1">
        <f t="shared" si="131"/>
        <v>1.97315</v>
      </c>
      <c r="BR248" s="1">
        <f t="shared" si="131"/>
        <v>1.94598</v>
      </c>
      <c r="BS248" s="1">
        <f t="shared" si="131"/>
        <v>1.9071</v>
      </c>
      <c r="BT248" s="1">
        <f t="shared" si="131"/>
        <v>1.85467</v>
      </c>
      <c r="BU248" s="1">
        <f t="shared" si="131"/>
        <v>1.7866900000000001</v>
      </c>
      <c r="BV248" s="1">
        <f t="shared" si="131"/>
        <v>1.70095</v>
      </c>
      <c r="BW248" s="1">
        <f t="shared" si="131"/>
        <v>1</v>
      </c>
      <c r="BX248" s="1">
        <v>0</v>
      </c>
    </row>
    <row r="251" spans="1:76" ht="35.4" customHeight="1" x14ac:dyDescent="0.3">
      <c r="A251" s="19" t="s">
        <v>111</v>
      </c>
    </row>
    <row r="252" spans="1:76" ht="35.4" customHeight="1" x14ac:dyDescent="0.3">
      <c r="B252" s="7" t="s">
        <v>4</v>
      </c>
      <c r="C252" s="22"/>
      <c r="D252" s="22"/>
      <c r="E252" s="22" t="s">
        <v>114</v>
      </c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3" t="s">
        <v>115</v>
      </c>
    </row>
    <row r="253" spans="1:76" ht="35.4" customHeight="1" x14ac:dyDescent="0.3">
      <c r="B253" s="15" t="s">
        <v>108</v>
      </c>
      <c r="C253" s="20"/>
      <c r="D253" s="20" t="e">
        <f>#REF!*10</f>
        <v>#REF!</v>
      </c>
      <c r="E253" s="20" t="e">
        <f>#REF!*10</f>
        <v>#REF!</v>
      </c>
      <c r="F253" s="20" t="e">
        <f>#REF!*10</f>
        <v>#REF!</v>
      </c>
      <c r="G253" s="20" t="e">
        <f>#REF!*10</f>
        <v>#REF!</v>
      </c>
      <c r="H253" s="20" t="e">
        <f>#REF!*10</f>
        <v>#REF!</v>
      </c>
      <c r="I253" s="20" t="e">
        <f>#REF!*10</f>
        <v>#REF!</v>
      </c>
      <c r="J253" s="20" t="e">
        <f>#REF!*10</f>
        <v>#REF!</v>
      </c>
      <c r="K253" s="20" t="e">
        <f>#REF!*10</f>
        <v>#REF!</v>
      </c>
      <c r="L253" s="20" t="e">
        <f>#REF!*10</f>
        <v>#REF!</v>
      </c>
      <c r="M253" s="20" t="e">
        <f>#REF!*10</f>
        <v>#REF!</v>
      </c>
      <c r="N253" s="20" t="e">
        <f>#REF!*10</f>
        <v>#REF!</v>
      </c>
      <c r="O253" s="20" t="e">
        <f>#REF!*10</f>
        <v>#REF!</v>
      </c>
      <c r="P253" s="20" t="e">
        <f>#REF!*10</f>
        <v>#REF!</v>
      </c>
      <c r="Q253" s="20" t="e">
        <f>#REF!*10</f>
        <v>#REF!</v>
      </c>
      <c r="R253" s="20" t="e">
        <f>#REF!*10</f>
        <v>#REF!</v>
      </c>
      <c r="S253" s="20" t="e">
        <f>#REF!*10</f>
        <v>#REF!</v>
      </c>
      <c r="T253" s="20" t="e">
        <f>#REF!*10</f>
        <v>#REF!</v>
      </c>
      <c r="U253" s="20" t="e">
        <f>#REF!*10</f>
        <v>#REF!</v>
      </c>
      <c r="V253" s="20" t="e">
        <f>#REF!*10</f>
        <v>#REF!</v>
      </c>
      <c r="W253" s="20" t="e">
        <f>#REF!*10</f>
        <v>#REF!</v>
      </c>
      <c r="X253" s="20" t="e">
        <f>#REF!*10</f>
        <v>#REF!</v>
      </c>
      <c r="Y253" s="20" t="e">
        <f>#REF!*10</f>
        <v>#REF!</v>
      </c>
      <c r="Z253" s="20" t="e">
        <f>#REF!*10</f>
        <v>#REF!</v>
      </c>
      <c r="AA253" s="20" t="e">
        <f>#REF!*10</f>
        <v>#REF!</v>
      </c>
      <c r="AB253" s="20" t="e">
        <f>#REF!*10</f>
        <v>#REF!</v>
      </c>
      <c r="AC253" s="20" t="e">
        <f>#REF!*10</f>
        <v>#REF!</v>
      </c>
      <c r="AD253" s="20" t="e">
        <f>#REF!*10</f>
        <v>#REF!</v>
      </c>
      <c r="AE253" s="20" t="e">
        <f>#REF!*10</f>
        <v>#REF!</v>
      </c>
      <c r="AF253" s="20" t="e">
        <f>#REF!*10</f>
        <v>#REF!</v>
      </c>
      <c r="AG253" s="20" t="e">
        <f>#REF!*10</f>
        <v>#REF!</v>
      </c>
      <c r="AH253" s="20" t="e">
        <f>#REF!*10</f>
        <v>#REF!</v>
      </c>
      <c r="AI253" s="20" t="e">
        <f>#REF!*10</f>
        <v>#REF!</v>
      </c>
      <c r="AJ253" s="20" t="e">
        <f>#REF!*10</f>
        <v>#REF!</v>
      </c>
      <c r="AK253" s="20" t="e">
        <f>#REF!*10</f>
        <v>#REF!</v>
      </c>
      <c r="AL253" s="20" t="e">
        <f>#REF!*10</f>
        <v>#REF!</v>
      </c>
      <c r="AM253" s="20" t="e">
        <f>#REF!*10</f>
        <v>#REF!</v>
      </c>
      <c r="AN253" s="20" t="e">
        <f>#REF!*10</f>
        <v>#REF!</v>
      </c>
      <c r="AO253" s="20" t="e">
        <f>#REF!*10</f>
        <v>#REF!</v>
      </c>
      <c r="AP253" s="20" t="e">
        <f>#REF!*10</f>
        <v>#REF!</v>
      </c>
      <c r="AQ253" s="20" t="e">
        <f>#REF!*10</f>
        <v>#REF!</v>
      </c>
      <c r="AR253" s="20" t="e">
        <f>#REF!*10</f>
        <v>#REF!</v>
      </c>
      <c r="AS253" s="20" t="e">
        <f>#REF!*10</f>
        <v>#REF!</v>
      </c>
      <c r="AT253" s="20" t="e">
        <f>#REF!*10</f>
        <v>#REF!</v>
      </c>
      <c r="AU253" s="20" t="e">
        <f>#REF!*10</f>
        <v>#REF!</v>
      </c>
      <c r="AV253" s="20" t="e">
        <f>#REF!*10</f>
        <v>#REF!</v>
      </c>
      <c r="AW253" s="20" t="e">
        <f>#REF!*10</f>
        <v>#REF!</v>
      </c>
      <c r="AX253" s="20" t="e">
        <f>#REF!*10</f>
        <v>#REF!</v>
      </c>
      <c r="AY253" s="20" t="e">
        <f>#REF!*10</f>
        <v>#REF!</v>
      </c>
      <c r="AZ253" s="20" t="e">
        <f>#REF!*10</f>
        <v>#REF!</v>
      </c>
      <c r="BA253" s="20" t="e">
        <f>#REF!*10</f>
        <v>#REF!</v>
      </c>
      <c r="BB253" s="20" t="e">
        <f>#REF!*10</f>
        <v>#REF!</v>
      </c>
      <c r="BC253" s="20" t="e">
        <f>#REF!*10</f>
        <v>#REF!</v>
      </c>
      <c r="BD253" s="20" t="e">
        <f>#REF!*10</f>
        <v>#REF!</v>
      </c>
      <c r="BE253" s="20" t="e">
        <f>#REF!*10</f>
        <v>#REF!</v>
      </c>
      <c r="BF253" s="20" t="e">
        <f>#REF!*10</f>
        <v>#REF!</v>
      </c>
      <c r="BG253" s="20" t="e">
        <f>#REF!*10</f>
        <v>#REF!</v>
      </c>
      <c r="BH253" s="20" t="e">
        <f>#REF!*10</f>
        <v>#REF!</v>
      </c>
      <c r="BI253" s="20" t="e">
        <f>#REF!*10</f>
        <v>#REF!</v>
      </c>
      <c r="BJ253" s="20" t="e">
        <f>#REF!*10</f>
        <v>#REF!</v>
      </c>
      <c r="BK253" s="20" t="e">
        <f>#REF!*8</f>
        <v>#REF!</v>
      </c>
      <c r="BL253" s="20" t="e">
        <f>#REF!*7</f>
        <v>#REF!</v>
      </c>
      <c r="BM253" s="20" t="e">
        <f>#REF!*7</f>
        <v>#REF!</v>
      </c>
      <c r="BN253" s="20" t="e">
        <f>#REF!*6</f>
        <v>#REF!</v>
      </c>
      <c r="BO253" s="20" t="e">
        <f>#REF!*5</f>
        <v>#REF!</v>
      </c>
      <c r="BP253" s="20" t="e">
        <f>#REF!*4</f>
        <v>#REF!</v>
      </c>
      <c r="BQ253" s="20" t="e">
        <f>#REF!*3</f>
        <v>#REF!</v>
      </c>
      <c r="BR253" s="20" t="e">
        <f>#REF!*3</f>
        <v>#REF!</v>
      </c>
      <c r="BS253" s="20" t="e">
        <f>#REF!*2</f>
        <v>#REF!</v>
      </c>
      <c r="BT253" s="20" t="e">
        <f>#REF!*2</f>
        <v>#REF!</v>
      </c>
      <c r="BU253" s="20">
        <f>BU254*0.8</f>
        <v>5662210588.9050465</v>
      </c>
      <c r="BV253" s="20">
        <f>BV254*0.8</f>
        <v>2949074655.9081478</v>
      </c>
      <c r="BW253" s="20">
        <f>BW254*0.8</f>
        <v>4.07257080078125E-2</v>
      </c>
      <c r="BX253" s="20">
        <v>0</v>
      </c>
    </row>
    <row r="254" spans="1:76" ht="35.4" customHeight="1" x14ac:dyDescent="0.3">
      <c r="B254" s="13" t="s">
        <v>109</v>
      </c>
      <c r="C254" s="20">
        <v>21814315882.301208</v>
      </c>
      <c r="D254" s="20">
        <v>21820866948.891895</v>
      </c>
      <c r="E254" s="20">
        <v>21829158069.636501</v>
      </c>
      <c r="F254" s="20">
        <v>21846415271.149601</v>
      </c>
      <c r="G254" s="20">
        <v>21984733064.098339</v>
      </c>
      <c r="H254" s="20">
        <v>22316464704.001663</v>
      </c>
      <c r="I254" s="20">
        <v>22663643617.007458</v>
      </c>
      <c r="J254" s="20">
        <v>23015989114.202152</v>
      </c>
      <c r="K254" s="20">
        <v>23359741780.526627</v>
      </c>
      <c r="L254" s="20">
        <v>23641501485.908226</v>
      </c>
      <c r="M254" s="20">
        <v>24220381492.746658</v>
      </c>
      <c r="N254" s="20">
        <v>24833217377.419956</v>
      </c>
      <c r="O254" s="20">
        <v>25456590314.755161</v>
      </c>
      <c r="P254" s="20">
        <v>25943990968.622059</v>
      </c>
      <c r="Q254" s="20">
        <v>26666087712.053394</v>
      </c>
      <c r="R254" s="20">
        <v>27405809302.380371</v>
      </c>
      <c r="S254" s="20">
        <v>28211976450.655647</v>
      </c>
      <c r="T254" s="20">
        <v>29038683232.199783</v>
      </c>
      <c r="U254" s="20">
        <v>29938886086.756126</v>
      </c>
      <c r="V254" s="20">
        <v>30864007400.902302</v>
      </c>
      <c r="W254" s="20">
        <v>31816207516.927902</v>
      </c>
      <c r="X254" s="20">
        <v>32795747374.693962</v>
      </c>
      <c r="Y254" s="20">
        <v>33802900064.875034</v>
      </c>
      <c r="Z254" s="20">
        <v>34711951394.768761</v>
      </c>
      <c r="AA254" s="20">
        <v>35318333218.555458</v>
      </c>
      <c r="AB254" s="20">
        <v>35746951557.976112</v>
      </c>
      <c r="AC254" s="20">
        <v>35971528754.947067</v>
      </c>
      <c r="AD254" s="20">
        <v>35457563517.241638</v>
      </c>
      <c r="AE254" s="20">
        <v>35029665194.967224</v>
      </c>
      <c r="AF254" s="20">
        <v>34701841543.151779</v>
      </c>
      <c r="AG254" s="20">
        <v>34706752595.929123</v>
      </c>
      <c r="AH254" s="20">
        <v>35117892334.681351</v>
      </c>
      <c r="AI254" s="20">
        <v>35444177029.970238</v>
      </c>
      <c r="AJ254" s="20">
        <v>35734655358.277534</v>
      </c>
      <c r="AK254" s="20">
        <v>35992659975.693153</v>
      </c>
      <c r="AL254" s="20">
        <v>36025678725.339508</v>
      </c>
      <c r="AM254" s="20">
        <v>36000235011.904076</v>
      </c>
      <c r="AN254" s="20">
        <v>35911606497.434006</v>
      </c>
      <c r="AO254" s="20">
        <v>35754850945.615059</v>
      </c>
      <c r="AP254" s="20">
        <v>35524795982.078918</v>
      </c>
      <c r="AQ254" s="20">
        <v>35754028377.893372</v>
      </c>
      <c r="AR254" s="20">
        <v>35944935111.021896</v>
      </c>
      <c r="AS254" s="20">
        <v>36140731525.112411</v>
      </c>
      <c r="AT254" s="20">
        <v>36299645310.94902</v>
      </c>
      <c r="AU254" s="20">
        <v>36411959007.901375</v>
      </c>
      <c r="AV254" s="20">
        <v>36481502656.239967</v>
      </c>
      <c r="AW254" s="20">
        <v>36495284644.245956</v>
      </c>
      <c r="AX254" s="20">
        <v>36449708398.387627</v>
      </c>
      <c r="AY254" s="20">
        <v>36339009868.634506</v>
      </c>
      <c r="AZ254" s="20">
        <v>36158156598.677414</v>
      </c>
      <c r="BA254" s="20">
        <v>35900881793.007553</v>
      </c>
      <c r="BB254" s="20">
        <v>35560626839.207336</v>
      </c>
      <c r="BC254" s="20">
        <v>35132527719.329529</v>
      </c>
      <c r="BD254" s="20">
        <v>34609493919.655701</v>
      </c>
      <c r="BE254" s="20">
        <v>33984104752.6502</v>
      </c>
      <c r="BF254" s="20">
        <v>33249593982.227921</v>
      </c>
      <c r="BG254" s="20">
        <v>32396880298.659569</v>
      </c>
      <c r="BH254" s="20">
        <v>31554459515.846375</v>
      </c>
      <c r="BI254" s="20">
        <v>30433810928.58527</v>
      </c>
      <c r="BJ254" s="20">
        <v>29170978700.401745</v>
      </c>
      <c r="BK254" s="20">
        <v>27692341968.924419</v>
      </c>
      <c r="BL254" s="20">
        <v>26101851674.316574</v>
      </c>
      <c r="BM254" s="20">
        <v>24299299291.585941</v>
      </c>
      <c r="BN254" s="20">
        <v>22331810028.593708</v>
      </c>
      <c r="BO254" s="20">
        <v>20232703505.39537</v>
      </c>
      <c r="BP254" s="20">
        <v>17866850889.16692</v>
      </c>
      <c r="BQ254" s="20">
        <v>15971830995.877628</v>
      </c>
      <c r="BR254" s="20">
        <v>13821568419.934412</v>
      </c>
      <c r="BS254" s="20">
        <v>11769177640.174709</v>
      </c>
      <c r="BT254" s="20">
        <v>9525216112.6347218</v>
      </c>
      <c r="BU254" s="20">
        <v>7077763236.1313076</v>
      </c>
      <c r="BV254" s="20">
        <v>3686343319.8851843</v>
      </c>
      <c r="BW254" s="20">
        <v>5.0907135009765625E-2</v>
      </c>
      <c r="BX254" s="20">
        <v>5.3277654799766296E-2</v>
      </c>
    </row>
    <row r="255" spans="1:76" ht="35.4" customHeight="1" x14ac:dyDescent="0.3">
      <c r="B255" s="13" t="s">
        <v>110</v>
      </c>
      <c r="C255" s="21">
        <v>4.6565570612958802E-2</v>
      </c>
      <c r="D255" s="21">
        <v>4.6565570612958802E-2</v>
      </c>
      <c r="E255" s="21">
        <v>4.6565570612958802E-2</v>
      </c>
      <c r="F255" s="21">
        <v>4.6565570612958802E-2</v>
      </c>
      <c r="G255" s="21">
        <v>4.6565570612958802E-2</v>
      </c>
      <c r="H255" s="21">
        <v>4.6565570612958802E-2</v>
      </c>
      <c r="I255" s="21">
        <v>4.6565570612958802E-2</v>
      </c>
      <c r="J255" s="21">
        <v>4.6565570612958802E-2</v>
      </c>
      <c r="K255" s="21">
        <v>4.6565570612958802E-2</v>
      </c>
      <c r="L255" s="21">
        <v>4.6565570612958802E-2</v>
      </c>
      <c r="M255" s="21">
        <v>4.6565570612958802E-2</v>
      </c>
      <c r="N255" s="21">
        <v>4.6565570612958802E-2</v>
      </c>
      <c r="O255" s="21">
        <v>4.6565570612958802E-2</v>
      </c>
      <c r="P255" s="21">
        <v>4.6565570612958802E-2</v>
      </c>
      <c r="Q255" s="21">
        <v>4.6565570612958802E-2</v>
      </c>
      <c r="R255" s="21">
        <v>4.6565570612958802E-2</v>
      </c>
      <c r="S255" s="21">
        <v>4.6565570612958802E-2</v>
      </c>
      <c r="T255" s="21">
        <v>4.6565570612958802E-2</v>
      </c>
      <c r="U255" s="21">
        <v>4.6565570612958802E-2</v>
      </c>
      <c r="V255" s="21">
        <v>4.6565570612958802E-2</v>
      </c>
      <c r="W255" s="21">
        <v>4.6565570612958802E-2</v>
      </c>
      <c r="X255" s="21">
        <v>4.6565570612958802E-2</v>
      </c>
      <c r="Y255" s="21">
        <v>4.6565570612958802E-2</v>
      </c>
      <c r="Z255" s="21">
        <v>4.6565570612958802E-2</v>
      </c>
      <c r="AA255" s="21">
        <v>4.6565570612958802E-2</v>
      </c>
      <c r="AB255" s="21">
        <v>4.6565570612958802E-2</v>
      </c>
      <c r="AC255" s="21">
        <v>4.6565570612958802E-2</v>
      </c>
      <c r="AD255" s="21">
        <v>4.6565570612958802E-2</v>
      </c>
      <c r="AE255" s="21">
        <v>4.6565570612958802E-2</v>
      </c>
      <c r="AF255" s="21">
        <v>4.6565570612958802E-2</v>
      </c>
      <c r="AG255" s="21">
        <v>4.6565570612958802E-2</v>
      </c>
      <c r="AH255" s="21">
        <v>4.6565570612958802E-2</v>
      </c>
      <c r="AI255" s="21">
        <v>4.6565570612958802E-2</v>
      </c>
      <c r="AJ255" s="21">
        <v>4.6565570612958802E-2</v>
      </c>
      <c r="AK255" s="21">
        <v>4.6565570612958802E-2</v>
      </c>
      <c r="AL255" s="21">
        <v>4.6565570612958802E-2</v>
      </c>
      <c r="AM255" s="21">
        <v>4.6565570612958802E-2</v>
      </c>
      <c r="AN255" s="21">
        <v>4.6565570612958802E-2</v>
      </c>
      <c r="AO255" s="21">
        <v>4.6565570612958802E-2</v>
      </c>
      <c r="AP255" s="21">
        <v>4.6565570612958802E-2</v>
      </c>
      <c r="AQ255" s="21">
        <v>4.6565570612958802E-2</v>
      </c>
      <c r="AR255" s="21">
        <v>4.6565570612958802E-2</v>
      </c>
      <c r="AS255" s="21">
        <v>4.6565570612958802E-2</v>
      </c>
      <c r="AT255" s="21">
        <v>4.6565570612958802E-2</v>
      </c>
      <c r="AU255" s="21">
        <v>4.6565570612958802E-2</v>
      </c>
      <c r="AV255" s="21">
        <v>4.6565570612958802E-2</v>
      </c>
      <c r="AW255" s="21">
        <v>4.6565570612958802E-2</v>
      </c>
      <c r="AX255" s="21">
        <v>4.6565570612958802E-2</v>
      </c>
      <c r="AY255" s="21">
        <v>4.6565570612958802E-2</v>
      </c>
      <c r="AZ255" s="21">
        <v>4.6565570612958802E-2</v>
      </c>
      <c r="BA255" s="21">
        <v>4.6565570612958802E-2</v>
      </c>
      <c r="BB255" s="21">
        <v>4.6565570612958802E-2</v>
      </c>
      <c r="BC255" s="21">
        <v>4.6565570612958802E-2</v>
      </c>
      <c r="BD255" s="21">
        <v>4.6565570612958802E-2</v>
      </c>
      <c r="BE255" s="21">
        <v>4.6565570612958802E-2</v>
      </c>
      <c r="BF255" s="21">
        <v>4.6565570612958802E-2</v>
      </c>
      <c r="BG255" s="21">
        <v>4.6565570612958802E-2</v>
      </c>
      <c r="BH255" s="21">
        <v>4.6565570612958802E-2</v>
      </c>
      <c r="BI255" s="21">
        <v>4.6565570612958802E-2</v>
      </c>
      <c r="BJ255" s="21">
        <v>4.6565570612958802E-2</v>
      </c>
      <c r="BK255" s="21">
        <v>4.6565570612958802E-2</v>
      </c>
      <c r="BL255" s="21">
        <v>4.6565570612958802E-2</v>
      </c>
      <c r="BM255" s="21">
        <v>4.6565570612958802E-2</v>
      </c>
      <c r="BN255" s="21">
        <v>4.6565570612958802E-2</v>
      </c>
      <c r="BO255" s="21">
        <v>4.6565570612958802E-2</v>
      </c>
      <c r="BP255" s="21">
        <v>4.6565570612958802E-2</v>
      </c>
      <c r="BQ255" s="21">
        <v>4.6565570612958802E-2</v>
      </c>
      <c r="BR255" s="21">
        <v>4.6565570612958802E-2</v>
      </c>
      <c r="BS255" s="21">
        <v>4.6565570612958802E-2</v>
      </c>
      <c r="BT255" s="21">
        <v>4.6565570612958802E-2</v>
      </c>
      <c r="BU255" s="21">
        <v>4.6565570612958802E-2</v>
      </c>
      <c r="BV255" s="21">
        <v>4.6565570612958802E-2</v>
      </c>
      <c r="BW255" s="21">
        <v>4.6565570612958802E-2</v>
      </c>
      <c r="BX255" s="21">
        <v>4.6565570612958802E-2</v>
      </c>
    </row>
    <row r="267" spans="1:76" ht="35.4" customHeight="1" x14ac:dyDescent="0.3">
      <c r="A267" s="19" t="s">
        <v>111</v>
      </c>
      <c r="BJ267" s="1" t="s">
        <v>116</v>
      </c>
    </row>
    <row r="268" spans="1:76" ht="35.4" customHeight="1" x14ac:dyDescent="0.3">
      <c r="B268" s="7" t="s">
        <v>4</v>
      </c>
      <c r="C268" s="22"/>
      <c r="D268" s="22"/>
      <c r="E268" s="22" t="s">
        <v>114</v>
      </c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3" t="s">
        <v>115</v>
      </c>
    </row>
    <row r="269" spans="1:76" ht="35.4" customHeight="1" x14ac:dyDescent="0.3">
      <c r="B269" s="15" t="s">
        <v>108</v>
      </c>
      <c r="C269" s="20"/>
      <c r="D269" s="20" t="e">
        <f t="shared" ref="D269:BO269" si="132">D253</f>
        <v>#REF!</v>
      </c>
      <c r="E269" s="20" t="e">
        <f t="shared" si="132"/>
        <v>#REF!</v>
      </c>
      <c r="F269" s="20" t="e">
        <f t="shared" si="132"/>
        <v>#REF!</v>
      </c>
      <c r="G269" s="20" t="e">
        <f t="shared" si="132"/>
        <v>#REF!</v>
      </c>
      <c r="H269" s="20" t="e">
        <f t="shared" si="132"/>
        <v>#REF!</v>
      </c>
      <c r="I269" s="20" t="e">
        <f t="shared" si="132"/>
        <v>#REF!</v>
      </c>
      <c r="J269" s="20" t="e">
        <f t="shared" si="132"/>
        <v>#REF!</v>
      </c>
      <c r="K269" s="20" t="e">
        <f t="shared" si="132"/>
        <v>#REF!</v>
      </c>
      <c r="L269" s="20" t="e">
        <f t="shared" si="132"/>
        <v>#REF!</v>
      </c>
      <c r="M269" s="20" t="e">
        <f t="shared" si="132"/>
        <v>#REF!</v>
      </c>
      <c r="N269" s="20" t="e">
        <f t="shared" si="132"/>
        <v>#REF!</v>
      </c>
      <c r="O269" s="20" t="e">
        <f t="shared" si="132"/>
        <v>#REF!</v>
      </c>
      <c r="P269" s="20" t="e">
        <f t="shared" si="132"/>
        <v>#REF!</v>
      </c>
      <c r="Q269" s="20" t="e">
        <f t="shared" si="132"/>
        <v>#REF!</v>
      </c>
      <c r="R269" s="20" t="e">
        <f t="shared" si="132"/>
        <v>#REF!</v>
      </c>
      <c r="S269" s="20" t="e">
        <f t="shared" si="132"/>
        <v>#REF!</v>
      </c>
      <c r="T269" s="20" t="e">
        <f t="shared" si="132"/>
        <v>#REF!</v>
      </c>
      <c r="U269" s="20" t="e">
        <f t="shared" si="132"/>
        <v>#REF!</v>
      </c>
      <c r="V269" s="20" t="e">
        <f t="shared" si="132"/>
        <v>#REF!</v>
      </c>
      <c r="W269" s="20" t="e">
        <f t="shared" si="132"/>
        <v>#REF!</v>
      </c>
      <c r="X269" s="20" t="e">
        <f t="shared" si="132"/>
        <v>#REF!</v>
      </c>
      <c r="Y269" s="20" t="e">
        <f t="shared" si="132"/>
        <v>#REF!</v>
      </c>
      <c r="Z269" s="20" t="e">
        <f t="shared" si="132"/>
        <v>#REF!</v>
      </c>
      <c r="AA269" s="20" t="e">
        <f t="shared" si="132"/>
        <v>#REF!</v>
      </c>
      <c r="AB269" s="20" t="e">
        <f t="shared" si="132"/>
        <v>#REF!</v>
      </c>
      <c r="AC269" s="20" t="e">
        <f t="shared" si="132"/>
        <v>#REF!</v>
      </c>
      <c r="AD269" s="20" t="e">
        <f t="shared" si="132"/>
        <v>#REF!</v>
      </c>
      <c r="AE269" s="20" t="e">
        <f t="shared" si="132"/>
        <v>#REF!</v>
      </c>
      <c r="AF269" s="20" t="e">
        <f t="shared" si="132"/>
        <v>#REF!</v>
      </c>
      <c r="AG269" s="20" t="e">
        <f t="shared" si="132"/>
        <v>#REF!</v>
      </c>
      <c r="AH269" s="20" t="e">
        <f t="shared" si="132"/>
        <v>#REF!</v>
      </c>
      <c r="AI269" s="20" t="e">
        <f t="shared" si="132"/>
        <v>#REF!</v>
      </c>
      <c r="AJ269" s="20" t="e">
        <f t="shared" si="132"/>
        <v>#REF!</v>
      </c>
      <c r="AK269" s="20" t="e">
        <f t="shared" si="132"/>
        <v>#REF!</v>
      </c>
      <c r="AL269" s="20" t="e">
        <f t="shared" si="132"/>
        <v>#REF!</v>
      </c>
      <c r="AM269" s="20" t="e">
        <f t="shared" si="132"/>
        <v>#REF!</v>
      </c>
      <c r="AN269" s="20" t="e">
        <f t="shared" si="132"/>
        <v>#REF!</v>
      </c>
      <c r="AO269" s="20" t="e">
        <f t="shared" si="132"/>
        <v>#REF!</v>
      </c>
      <c r="AP269" s="20" t="e">
        <f t="shared" si="132"/>
        <v>#REF!</v>
      </c>
      <c r="AQ269" s="20" t="e">
        <f t="shared" si="132"/>
        <v>#REF!</v>
      </c>
      <c r="AR269" s="20" t="e">
        <f t="shared" si="132"/>
        <v>#REF!</v>
      </c>
      <c r="AS269" s="20" t="e">
        <f t="shared" si="132"/>
        <v>#REF!</v>
      </c>
      <c r="AT269" s="20" t="e">
        <f t="shared" si="132"/>
        <v>#REF!</v>
      </c>
      <c r="AU269" s="20" t="e">
        <f t="shared" si="132"/>
        <v>#REF!</v>
      </c>
      <c r="AV269" s="20" t="e">
        <f t="shared" si="132"/>
        <v>#REF!</v>
      </c>
      <c r="AW269" s="20" t="e">
        <f t="shared" si="132"/>
        <v>#REF!</v>
      </c>
      <c r="AX269" s="20" t="e">
        <f t="shared" si="132"/>
        <v>#REF!</v>
      </c>
      <c r="AY269" s="20" t="e">
        <f t="shared" si="132"/>
        <v>#REF!</v>
      </c>
      <c r="AZ269" s="20" t="e">
        <f t="shared" si="132"/>
        <v>#REF!</v>
      </c>
      <c r="BA269" s="20" t="e">
        <f t="shared" si="132"/>
        <v>#REF!</v>
      </c>
      <c r="BB269" s="20" t="e">
        <f t="shared" si="132"/>
        <v>#REF!</v>
      </c>
      <c r="BC269" s="20" t="e">
        <f t="shared" si="132"/>
        <v>#REF!</v>
      </c>
      <c r="BD269" s="20" t="e">
        <f t="shared" si="132"/>
        <v>#REF!</v>
      </c>
      <c r="BE269" s="20" t="e">
        <f t="shared" si="132"/>
        <v>#REF!</v>
      </c>
      <c r="BF269" s="20" t="e">
        <f t="shared" si="132"/>
        <v>#REF!</v>
      </c>
      <c r="BG269" s="20" t="e">
        <f t="shared" si="132"/>
        <v>#REF!</v>
      </c>
      <c r="BH269" s="20" t="e">
        <f t="shared" si="132"/>
        <v>#REF!</v>
      </c>
      <c r="BI269" s="20" t="e">
        <f t="shared" si="132"/>
        <v>#REF!</v>
      </c>
      <c r="BJ269" s="20" t="e">
        <f t="shared" si="132"/>
        <v>#REF!</v>
      </c>
      <c r="BK269" s="20" t="e">
        <f t="shared" si="132"/>
        <v>#REF!</v>
      </c>
      <c r="BL269" s="20" t="e">
        <f t="shared" si="132"/>
        <v>#REF!</v>
      </c>
      <c r="BM269" s="20" t="e">
        <f t="shared" si="132"/>
        <v>#REF!</v>
      </c>
      <c r="BN269" s="20" t="e">
        <f t="shared" si="132"/>
        <v>#REF!</v>
      </c>
      <c r="BO269" s="20" t="e">
        <f t="shared" si="132"/>
        <v>#REF!</v>
      </c>
      <c r="BP269" s="20" t="e">
        <f t="shared" ref="BP269:BW269" si="133">BP253</f>
        <v>#REF!</v>
      </c>
      <c r="BQ269" s="20" t="e">
        <f t="shared" si="133"/>
        <v>#REF!</v>
      </c>
      <c r="BR269" s="20" t="e">
        <f t="shared" si="133"/>
        <v>#REF!</v>
      </c>
      <c r="BS269" s="20" t="e">
        <f t="shared" si="133"/>
        <v>#REF!</v>
      </c>
      <c r="BT269" s="20" t="e">
        <f t="shared" si="133"/>
        <v>#REF!</v>
      </c>
      <c r="BU269" s="20">
        <f t="shared" si="133"/>
        <v>5662210588.9050465</v>
      </c>
      <c r="BV269" s="20">
        <f t="shared" si="133"/>
        <v>2949074655.9081478</v>
      </c>
      <c r="BW269" s="20">
        <f t="shared" si="133"/>
        <v>4.07257080078125E-2</v>
      </c>
      <c r="BX269" s="20"/>
    </row>
    <row r="270" spans="1:76" ht="35.4" customHeight="1" x14ac:dyDescent="0.3">
      <c r="B270" s="13" t="s">
        <v>109</v>
      </c>
      <c r="C270" s="20">
        <v>21814315882.301208</v>
      </c>
      <c r="D270" s="20">
        <v>21820866948.891895</v>
      </c>
      <c r="E270" s="20">
        <v>21829158069.636501</v>
      </c>
      <c r="F270" s="20">
        <v>21846415271.149601</v>
      </c>
      <c r="G270" s="20">
        <v>21984733064.098339</v>
      </c>
      <c r="H270" s="20">
        <v>22316464704.001663</v>
      </c>
      <c r="I270" s="20">
        <v>22663643617.007458</v>
      </c>
      <c r="J270" s="20">
        <v>23015989114.202152</v>
      </c>
      <c r="K270" s="20">
        <v>23359741780.526627</v>
      </c>
      <c r="L270" s="20">
        <v>23641501485.908226</v>
      </c>
      <c r="M270" s="20">
        <v>24220381492.746658</v>
      </c>
      <c r="N270" s="20">
        <v>24833217377.419956</v>
      </c>
      <c r="O270" s="20">
        <v>25456590314.755161</v>
      </c>
      <c r="P270" s="20">
        <v>25943990968.622059</v>
      </c>
      <c r="Q270" s="20">
        <v>26666087712.053394</v>
      </c>
      <c r="R270" s="20">
        <v>27405809302.380371</v>
      </c>
      <c r="S270" s="20">
        <v>28211976450.655647</v>
      </c>
      <c r="T270" s="20">
        <v>29038683232.199783</v>
      </c>
      <c r="U270" s="20">
        <v>29938886086.756126</v>
      </c>
      <c r="V270" s="20">
        <v>30864007400.902302</v>
      </c>
      <c r="W270" s="20">
        <v>31816207516.927902</v>
      </c>
      <c r="X270" s="20">
        <v>32795747374.693962</v>
      </c>
      <c r="Y270" s="20">
        <v>33802900064.875034</v>
      </c>
      <c r="Z270" s="20">
        <v>34711951394.768761</v>
      </c>
      <c r="AA270" s="20">
        <v>35318333218.555458</v>
      </c>
      <c r="AB270" s="20">
        <v>35746951557.976112</v>
      </c>
      <c r="AC270" s="20">
        <v>35971528754.947067</v>
      </c>
      <c r="AD270" s="20">
        <v>35457563517.241638</v>
      </c>
      <c r="AE270" s="20">
        <v>35029665194.967224</v>
      </c>
      <c r="AF270" s="20">
        <v>34701841543.151779</v>
      </c>
      <c r="AG270" s="20">
        <v>34706752595.929123</v>
      </c>
      <c r="AH270" s="20">
        <v>35117892334.681351</v>
      </c>
      <c r="AI270" s="20">
        <v>35444177029.970238</v>
      </c>
      <c r="AJ270" s="20">
        <v>35734655358.277534</v>
      </c>
      <c r="AK270" s="20">
        <v>35992659975.693153</v>
      </c>
      <c r="AL270" s="20">
        <v>36025678725.339508</v>
      </c>
      <c r="AM270" s="20">
        <v>36000235011.904076</v>
      </c>
      <c r="AN270" s="20">
        <v>35911606497.434006</v>
      </c>
      <c r="AO270" s="20">
        <v>35754850945.615059</v>
      </c>
      <c r="AP270" s="20">
        <v>35524795982.078918</v>
      </c>
      <c r="AQ270" s="20">
        <v>35754028377.893372</v>
      </c>
      <c r="AR270" s="20">
        <v>35944935111.021896</v>
      </c>
      <c r="AS270" s="20">
        <v>36140731525.112411</v>
      </c>
      <c r="AT270" s="20">
        <v>36299645310.94902</v>
      </c>
      <c r="AU270" s="20">
        <v>36411959007.901375</v>
      </c>
      <c r="AV270" s="20">
        <v>36481502656.239967</v>
      </c>
      <c r="AW270" s="20">
        <v>36495284644.245956</v>
      </c>
      <c r="AX270" s="20">
        <v>36449708398.387627</v>
      </c>
      <c r="AY270" s="20">
        <v>36339009868.634506</v>
      </c>
      <c r="AZ270" s="20">
        <v>36158156598.677414</v>
      </c>
      <c r="BA270" s="20">
        <v>35900881793.007553</v>
      </c>
      <c r="BB270" s="20">
        <v>35560626839.207336</v>
      </c>
      <c r="BC270" s="20">
        <v>35132527719.329529</v>
      </c>
      <c r="BD270" s="20">
        <v>34609493919.655701</v>
      </c>
      <c r="BE270" s="20">
        <v>33984104752.6502</v>
      </c>
      <c r="BF270" s="20">
        <v>33249593982.227921</v>
      </c>
      <c r="BG270" s="20">
        <v>32396880298.659569</v>
      </c>
      <c r="BH270" s="20">
        <v>31554459515.846375</v>
      </c>
      <c r="BI270" s="20">
        <v>30433810928.58527</v>
      </c>
      <c r="BJ270" s="20">
        <v>29170978700.401745</v>
      </c>
      <c r="BK270" s="20">
        <v>27692341968.924419</v>
      </c>
      <c r="BL270" s="20">
        <v>26101851674.316574</v>
      </c>
      <c r="BM270" s="20">
        <v>24299299291.585941</v>
      </c>
      <c r="BN270" s="20">
        <v>22331810028.593708</v>
      </c>
      <c r="BO270" s="20">
        <v>20232703505.39537</v>
      </c>
      <c r="BP270" s="20">
        <v>17866850889.16692</v>
      </c>
      <c r="BQ270" s="20">
        <v>15971830995.877628</v>
      </c>
      <c r="BR270" s="20">
        <v>13821568419.934412</v>
      </c>
      <c r="BS270" s="20">
        <v>11769177640.174709</v>
      </c>
      <c r="BT270" s="20">
        <v>9525216112.6347218</v>
      </c>
      <c r="BU270" s="20">
        <v>7077763236.1313076</v>
      </c>
      <c r="BV270" s="20">
        <v>3686343319.8851843</v>
      </c>
      <c r="BW270" s="20">
        <v>5.0907135009765625E-2</v>
      </c>
      <c r="BX270" s="20"/>
    </row>
    <row r="271" spans="1:76" ht="35.4" customHeight="1" x14ac:dyDescent="0.3">
      <c r="B271" s="13" t="s">
        <v>117</v>
      </c>
      <c r="C271" s="20">
        <v>26800000000</v>
      </c>
      <c r="D271" s="20">
        <v>26800000000</v>
      </c>
      <c r="E271" s="20">
        <v>26800000000</v>
      </c>
      <c r="F271" s="20">
        <v>26800000000</v>
      </c>
      <c r="G271" s="20">
        <v>26800000000</v>
      </c>
      <c r="H271" s="20">
        <v>26800000000</v>
      </c>
      <c r="I271" s="20">
        <v>26800000000</v>
      </c>
      <c r="J271" s="20">
        <v>26800000000</v>
      </c>
      <c r="K271" s="20">
        <v>26800000000</v>
      </c>
      <c r="L271" s="20">
        <v>26800000000</v>
      </c>
      <c r="M271" s="20">
        <v>26800000000</v>
      </c>
      <c r="N271" s="20">
        <v>26800000000</v>
      </c>
      <c r="O271" s="20">
        <v>26800000000</v>
      </c>
      <c r="P271" s="20">
        <v>26800000000</v>
      </c>
      <c r="Q271" s="20">
        <v>26800000000</v>
      </c>
      <c r="R271" s="20">
        <v>26800000000</v>
      </c>
      <c r="S271" s="20">
        <v>26800000000</v>
      </c>
      <c r="T271" s="20">
        <v>26800000000</v>
      </c>
      <c r="U271" s="20">
        <v>26800000000</v>
      </c>
      <c r="V271" s="20">
        <v>26800000000</v>
      </c>
      <c r="W271" s="20">
        <v>26800000000</v>
      </c>
      <c r="X271" s="20">
        <v>26800000000</v>
      </c>
      <c r="Y271" s="20">
        <v>26800000000</v>
      </c>
      <c r="Z271" s="20">
        <v>26800000000</v>
      </c>
      <c r="AA271" s="20">
        <v>26800000000</v>
      </c>
      <c r="AB271" s="20">
        <v>26800000000</v>
      </c>
      <c r="AC271" s="20">
        <v>26800000000</v>
      </c>
      <c r="AD271" s="20">
        <v>26800000000</v>
      </c>
      <c r="AE271" s="20">
        <v>26800000000</v>
      </c>
      <c r="AF271" s="20">
        <v>26800000000</v>
      </c>
      <c r="AG271" s="20">
        <v>26800000000</v>
      </c>
      <c r="AH271" s="20">
        <v>26800000000</v>
      </c>
      <c r="AI271" s="20">
        <v>26800000000</v>
      </c>
      <c r="AJ271" s="20">
        <v>26800000000</v>
      </c>
      <c r="AK271" s="20">
        <v>26800000000</v>
      </c>
      <c r="AL271" s="20">
        <v>26800000000</v>
      </c>
      <c r="AM271" s="20">
        <v>26800000000</v>
      </c>
      <c r="AN271" s="20">
        <v>26800000000</v>
      </c>
      <c r="AO271" s="20">
        <v>26800000000</v>
      </c>
      <c r="AP271" s="20">
        <v>26800000000</v>
      </c>
      <c r="AQ271" s="20">
        <v>26800000000</v>
      </c>
      <c r="AR271" s="20">
        <v>26800000000</v>
      </c>
      <c r="AS271" s="20">
        <v>26800000000</v>
      </c>
      <c r="AT271" s="20">
        <v>26800000000</v>
      </c>
      <c r="AU271" s="20">
        <v>26800000000</v>
      </c>
      <c r="AV271" s="20">
        <v>26800000000</v>
      </c>
      <c r="AW271" s="20">
        <v>26800000000</v>
      </c>
      <c r="AX271" s="20">
        <v>26800000000</v>
      </c>
      <c r="AY271" s="20">
        <v>26800000000</v>
      </c>
      <c r="AZ271" s="20">
        <v>26800000000</v>
      </c>
      <c r="BA271" s="20">
        <v>26800000000</v>
      </c>
      <c r="BB271" s="20">
        <v>26800000000</v>
      </c>
      <c r="BC271" s="20">
        <v>26800000000</v>
      </c>
      <c r="BD271" s="20">
        <v>26800000000</v>
      </c>
      <c r="BE271" s="20">
        <v>26800000000</v>
      </c>
      <c r="BF271" s="20">
        <v>26800000000</v>
      </c>
      <c r="BG271" s="20">
        <v>26800000000</v>
      </c>
      <c r="BH271" s="20">
        <v>26800000000</v>
      </c>
      <c r="BI271" s="20">
        <v>26800000000</v>
      </c>
      <c r="BJ271" s="20">
        <v>26800000000</v>
      </c>
      <c r="BK271" s="20">
        <v>26800000000</v>
      </c>
      <c r="BL271" s="20">
        <v>26800000000</v>
      </c>
      <c r="BM271" s="20">
        <v>26800000000</v>
      </c>
      <c r="BN271" s="20">
        <v>26800000000</v>
      </c>
      <c r="BO271" s="20">
        <v>26800000000</v>
      </c>
      <c r="BP271" s="20">
        <v>26800000000</v>
      </c>
      <c r="BQ271" s="20">
        <v>26800000000</v>
      </c>
      <c r="BR271" s="20">
        <v>26800000000</v>
      </c>
      <c r="BS271" s="20">
        <v>26800000000</v>
      </c>
      <c r="BT271" s="20">
        <v>26800000000</v>
      </c>
      <c r="BU271" s="20">
        <v>26800000000</v>
      </c>
      <c r="BV271" s="20">
        <v>26800000000</v>
      </c>
      <c r="BW271" s="20">
        <v>26800000000</v>
      </c>
      <c r="BX271" s="21"/>
    </row>
    <row r="272" spans="1:76" ht="35.4" customHeight="1" x14ac:dyDescent="0.3">
      <c r="B272" s="1" t="s">
        <v>118</v>
      </c>
      <c r="C272" s="20">
        <v>29170978700.401745</v>
      </c>
      <c r="D272" s="20">
        <v>29170978700.401745</v>
      </c>
      <c r="E272" s="20">
        <v>29170978700.401745</v>
      </c>
      <c r="F272" s="20">
        <v>29170978700.401745</v>
      </c>
      <c r="G272" s="20">
        <v>29170978700.401745</v>
      </c>
      <c r="H272" s="20">
        <v>29170978700.401745</v>
      </c>
      <c r="I272" s="20">
        <v>29170978700.401745</v>
      </c>
      <c r="J272" s="20">
        <v>29170978700.401745</v>
      </c>
      <c r="K272" s="20">
        <v>29170978700.401745</v>
      </c>
      <c r="L272" s="20">
        <v>29170978700.401745</v>
      </c>
      <c r="M272" s="20">
        <v>29170978700.401745</v>
      </c>
      <c r="N272" s="20">
        <v>29170978700.401745</v>
      </c>
      <c r="O272" s="20">
        <v>29170978700.401745</v>
      </c>
      <c r="P272" s="20">
        <v>29170978700.401745</v>
      </c>
      <c r="Q272" s="20">
        <v>29170978700.401745</v>
      </c>
      <c r="R272" s="20">
        <v>29170978700.401745</v>
      </c>
      <c r="S272" s="20">
        <v>29170978700.401745</v>
      </c>
      <c r="T272" s="20">
        <v>29170978700.401745</v>
      </c>
      <c r="U272" s="20">
        <v>29170978700.401745</v>
      </c>
      <c r="V272" s="20">
        <v>29170978700.401745</v>
      </c>
      <c r="W272" s="20">
        <v>29170978700.401745</v>
      </c>
      <c r="X272" s="20">
        <v>29170978700.401745</v>
      </c>
      <c r="Y272" s="20">
        <v>29170978700.401745</v>
      </c>
      <c r="Z272" s="20">
        <v>29170978700.401745</v>
      </c>
      <c r="AA272" s="20">
        <v>29170978700.401745</v>
      </c>
      <c r="AB272" s="20">
        <v>29170978700.401745</v>
      </c>
      <c r="AC272" s="20">
        <v>29170978700.401745</v>
      </c>
      <c r="AD272" s="20">
        <v>29170978700.401745</v>
      </c>
      <c r="AE272" s="20">
        <v>29170978700.401745</v>
      </c>
      <c r="AF272" s="20">
        <v>29170978700.401745</v>
      </c>
      <c r="AG272" s="20">
        <v>29170978700.401745</v>
      </c>
      <c r="AH272" s="20">
        <v>29170978700.401745</v>
      </c>
      <c r="AI272" s="20">
        <v>29170978700.401745</v>
      </c>
      <c r="AJ272" s="20">
        <v>29170978700.401745</v>
      </c>
      <c r="AK272" s="20">
        <v>29170978700.401745</v>
      </c>
      <c r="AL272" s="20">
        <v>29170978700.401745</v>
      </c>
      <c r="AM272" s="20">
        <v>29170978700.401745</v>
      </c>
      <c r="AN272" s="20">
        <v>29170978700.401745</v>
      </c>
      <c r="AO272" s="20">
        <v>29170978700.401745</v>
      </c>
      <c r="AP272" s="20">
        <v>29170978700.401745</v>
      </c>
      <c r="AQ272" s="20">
        <v>29170978700.401745</v>
      </c>
      <c r="AR272" s="20">
        <v>29170978700.401745</v>
      </c>
      <c r="AS272" s="20">
        <v>29170978700.401745</v>
      </c>
      <c r="AT272" s="20">
        <v>29170978700.401745</v>
      </c>
      <c r="AU272" s="20">
        <v>29170978700.401745</v>
      </c>
      <c r="AV272" s="20">
        <v>29170978700.401745</v>
      </c>
      <c r="AW272" s="20">
        <v>29170978700.401745</v>
      </c>
      <c r="AX272" s="20">
        <v>29170978700.401745</v>
      </c>
      <c r="AY272" s="20">
        <v>29170978700.401745</v>
      </c>
      <c r="AZ272" s="20">
        <v>29170978700.401745</v>
      </c>
      <c r="BA272" s="20">
        <v>29170978700.401745</v>
      </c>
      <c r="BB272" s="20">
        <v>29170978700.401745</v>
      </c>
      <c r="BC272" s="20">
        <v>29170978700.401745</v>
      </c>
      <c r="BD272" s="20">
        <v>29170978700.401745</v>
      </c>
      <c r="BE272" s="20">
        <v>29170978700.401745</v>
      </c>
      <c r="BF272" s="20">
        <v>29170978700.401745</v>
      </c>
      <c r="BG272" s="20">
        <v>29170978700.401745</v>
      </c>
      <c r="BH272" s="20">
        <v>29170978700.401745</v>
      </c>
      <c r="BI272" s="20">
        <v>29170978700.401745</v>
      </c>
      <c r="BJ272" s="20">
        <v>29170978700.401745</v>
      </c>
      <c r="BK272" s="20">
        <v>29170978700.401745</v>
      </c>
      <c r="BL272" s="20">
        <v>29170978700.401745</v>
      </c>
      <c r="BM272" s="20">
        <v>29170978700.401745</v>
      </c>
      <c r="BN272" s="20">
        <v>29170978700.401745</v>
      </c>
      <c r="BO272" s="20">
        <v>29170978700.401745</v>
      </c>
      <c r="BP272" s="20">
        <v>29170978700.401745</v>
      </c>
      <c r="BQ272" s="20">
        <v>29170978700.401745</v>
      </c>
      <c r="BR272" s="20">
        <v>29170978700.401745</v>
      </c>
      <c r="BS272" s="20">
        <v>29170978700.401745</v>
      </c>
      <c r="BT272" s="20">
        <v>29170978700.401745</v>
      </c>
      <c r="BU272" s="20">
        <v>29170978700.401745</v>
      </c>
      <c r="BV272" s="20">
        <v>29170978700.401745</v>
      </c>
      <c r="BW272" s="20">
        <v>29170978700.401745</v>
      </c>
    </row>
    <row r="286" spans="1:74" ht="35.4" customHeight="1" x14ac:dyDescent="0.3">
      <c r="A286" s="10">
        <v>896157</v>
      </c>
      <c r="B286" s="10">
        <v>1009245</v>
      </c>
      <c r="C286" s="10">
        <v>1007810</v>
      </c>
      <c r="D286" s="10">
        <v>999230</v>
      </c>
      <c r="E286" s="10">
        <v>878138.96009951783</v>
      </c>
      <c r="F286" s="10">
        <v>689247.2974520314</v>
      </c>
      <c r="G286" s="10">
        <v>690268.32082858495</v>
      </c>
      <c r="H286" s="10">
        <v>701037.27102916862</v>
      </c>
      <c r="I286" s="10">
        <v>726285.26855273847</v>
      </c>
      <c r="J286" s="10">
        <v>805378.23649337259</v>
      </c>
      <c r="K286" s="10">
        <v>521000.39719526621</v>
      </c>
      <c r="L286" s="10">
        <v>513384.87092926446</v>
      </c>
      <c r="M286" s="10">
        <v>531874.52973275608</v>
      </c>
      <c r="N286" s="10">
        <v>694777.07919928816</v>
      </c>
      <c r="O286" s="10">
        <v>482874.9766071543</v>
      </c>
      <c r="P286" s="10">
        <v>500265.81546465639</v>
      </c>
      <c r="Q286" s="10">
        <v>467423.44322581019</v>
      </c>
      <c r="R286" s="10">
        <v>484257.79201827629</v>
      </c>
      <c r="S286" s="10">
        <v>449708.95830125129</v>
      </c>
      <c r="T286" s="10">
        <v>465905.31637626275</v>
      </c>
      <c r="U286" s="10">
        <v>482684.98952661711</v>
      </c>
      <c r="V286" s="10">
        <v>500068.98596141615</v>
      </c>
      <c r="W286" s="10">
        <v>518079.07050461369</v>
      </c>
      <c r="X286" s="10">
        <v>663941.54598124512</v>
      </c>
      <c r="Y286" s="10">
        <v>1009280.4183836151</v>
      </c>
      <c r="Z286" s="10">
        <v>1215461.4550807052</v>
      </c>
      <c r="AA286" s="10">
        <v>1438634.6252416782</v>
      </c>
      <c r="AB286" s="10">
        <v>2187419.1162253469</v>
      </c>
      <c r="AC286" s="10">
        <v>2077349.4987483574</v>
      </c>
      <c r="AD286" s="10">
        <v>1956514.2331051626</v>
      </c>
      <c r="AE286" s="10">
        <v>1609659.3847605553</v>
      </c>
      <c r="AF286" s="10">
        <v>1198224.1790752194</v>
      </c>
      <c r="AG286" s="10">
        <v>1305367.0430722046</v>
      </c>
      <c r="AH286" s="10">
        <v>1356799.6410064399</v>
      </c>
      <c r="AI286" s="10">
        <v>1401086.337914618</v>
      </c>
      <c r="AJ286" s="10">
        <v>1641291.4148261137</v>
      </c>
      <c r="AK286" s="10">
        <v>1700402.8533893593</v>
      </c>
      <c r="AL286" s="10">
        <v>1761643.2022347476</v>
      </c>
      <c r="AM286" s="10">
        <v>1825089.1344918723</v>
      </c>
      <c r="AN286" s="10">
        <v>1890820.0846884246</v>
      </c>
      <c r="AO286" s="10">
        <v>1421065.0445052781</v>
      </c>
      <c r="AP286" s="10">
        <v>1466379.4684224548</v>
      </c>
      <c r="AQ286" s="10">
        <v>1470577.2928694685</v>
      </c>
      <c r="AR286" s="10">
        <v>1517244.80658354</v>
      </c>
      <c r="AS286" s="10">
        <v>1571888.6817416078</v>
      </c>
      <c r="AT286" s="10">
        <v>1614986.0394653613</v>
      </c>
      <c r="AU286" s="10">
        <v>1673150.0846739144</v>
      </c>
      <c r="AV286" s="10">
        <v>1733408.9196034623</v>
      </c>
      <c r="AW286" s="10">
        <v>1795837.9885247652</v>
      </c>
      <c r="AX286" s="10">
        <v>1860515.4528490822</v>
      </c>
      <c r="AY286" s="10">
        <v>1927522.2889865325</v>
      </c>
      <c r="AZ286" s="10">
        <v>1996942.3897288409</v>
      </c>
      <c r="BA286" s="10">
        <v>2068862.6692834031</v>
      </c>
      <c r="BB286" s="10">
        <v>2143373.1720901788</v>
      </c>
      <c r="BC286" s="10">
        <v>2220567.1855576406</v>
      </c>
      <c r="BD286" s="10">
        <v>2300541.3568589361</v>
      </c>
      <c r="BE286" s="10">
        <v>2383395.8139344822</v>
      </c>
      <c r="BF286" s="10">
        <v>2334924.4758688873</v>
      </c>
      <c r="BG286" s="10">
        <v>2579571.4899662836</v>
      </c>
      <c r="BH286" s="10">
        <v>2661386.1640747404</v>
      </c>
      <c r="BI286" s="10">
        <v>2826167.4320274033</v>
      </c>
      <c r="BJ286" s="10">
        <v>2868441.1893309383</v>
      </c>
      <c r="BK286" s="10">
        <v>2996410.4871620834</v>
      </c>
      <c r="BL286" s="10">
        <v>3078776.7952410569</v>
      </c>
      <c r="BM286" s="10">
        <v>3123484.0477899476</v>
      </c>
      <c r="BN286" s="10">
        <v>3290824.017424996</v>
      </c>
      <c r="BO286" s="10">
        <v>2713269.3633011496</v>
      </c>
      <c r="BP286" s="10">
        <v>2884574.3832804477</v>
      </c>
      <c r="BQ286" s="10">
        <v>2683517.7120572133</v>
      </c>
      <c r="BR286" s="10">
        <v>2780165.1391604962</v>
      </c>
      <c r="BS286" s="10">
        <v>2880293.3426803891</v>
      </c>
      <c r="BT286" s="10">
        <v>3713079.9015975939</v>
      </c>
      <c r="BU286" s="10">
        <v>3846807.2168696122</v>
      </c>
      <c r="BV286" s="8">
        <v>0</v>
      </c>
    </row>
    <row r="287" spans="1:74" ht="35.4" customHeight="1" x14ac:dyDescent="0.3">
      <c r="A287" s="56">
        <f>A286/1000000</f>
        <v>0.89615699999999998</v>
      </c>
      <c r="B287" s="56">
        <f t="shared" ref="B287:BM287" si="134">B286/1000000</f>
        <v>1.0092449999999999</v>
      </c>
      <c r="C287" s="56">
        <f t="shared" si="134"/>
        <v>1.0078100000000001</v>
      </c>
      <c r="D287" s="56">
        <f t="shared" si="134"/>
        <v>0.99922999999999995</v>
      </c>
      <c r="E287" s="56">
        <f t="shared" si="134"/>
        <v>0.87813896009951786</v>
      </c>
      <c r="F287" s="56">
        <f t="shared" si="134"/>
        <v>0.68924729745203139</v>
      </c>
      <c r="G287" s="56">
        <f t="shared" si="134"/>
        <v>0.69026832082858491</v>
      </c>
      <c r="H287" s="56">
        <f t="shared" si="134"/>
        <v>0.70103727102916857</v>
      </c>
      <c r="I287" s="56">
        <f t="shared" si="134"/>
        <v>0.72628526855273845</v>
      </c>
      <c r="J287" s="56">
        <f t="shared" si="134"/>
        <v>0.80537823649337259</v>
      </c>
      <c r="K287" s="56">
        <f t="shared" si="134"/>
        <v>0.52100039719526625</v>
      </c>
      <c r="L287" s="56">
        <f t="shared" si="134"/>
        <v>0.51338487092926444</v>
      </c>
      <c r="M287" s="56">
        <f t="shared" si="134"/>
        <v>0.53187452973275606</v>
      </c>
      <c r="N287" s="56">
        <f t="shared" si="134"/>
        <v>0.69477707919928811</v>
      </c>
      <c r="O287" s="56">
        <f t="shared" si="134"/>
        <v>0.48287497660715428</v>
      </c>
      <c r="P287" s="56">
        <f t="shared" si="134"/>
        <v>0.50026581546465643</v>
      </c>
      <c r="Q287" s="56">
        <f t="shared" si="134"/>
        <v>0.4674234432258102</v>
      </c>
      <c r="R287" s="56">
        <f t="shared" si="134"/>
        <v>0.48425779201827629</v>
      </c>
      <c r="S287" s="56">
        <f t="shared" si="134"/>
        <v>0.44970895830125129</v>
      </c>
      <c r="T287" s="56">
        <f t="shared" si="134"/>
        <v>0.46590531637626276</v>
      </c>
      <c r="U287" s="56">
        <f t="shared" si="134"/>
        <v>0.48268498952661709</v>
      </c>
      <c r="V287" s="56">
        <f t="shared" si="134"/>
        <v>0.50006898596141613</v>
      </c>
      <c r="W287" s="56">
        <f t="shared" si="134"/>
        <v>0.51807907050461366</v>
      </c>
      <c r="X287" s="56">
        <f t="shared" si="134"/>
        <v>0.66394154598124511</v>
      </c>
      <c r="Y287" s="56">
        <f t="shared" si="134"/>
        <v>1.009280418383615</v>
      </c>
      <c r="Z287" s="56">
        <f t="shared" si="134"/>
        <v>1.2154614550807052</v>
      </c>
      <c r="AA287" s="56">
        <f t="shared" si="134"/>
        <v>1.4386346252416782</v>
      </c>
      <c r="AB287" s="56">
        <f t="shared" si="134"/>
        <v>2.1874191162253469</v>
      </c>
      <c r="AC287" s="56">
        <f t="shared" si="134"/>
        <v>2.0773494987483576</v>
      </c>
      <c r="AD287" s="56">
        <f t="shared" si="134"/>
        <v>1.9565142331051626</v>
      </c>
      <c r="AE287" s="56">
        <f t="shared" si="134"/>
        <v>1.6096593847605554</v>
      </c>
      <c r="AF287" s="56">
        <f t="shared" si="134"/>
        <v>1.1982241790752195</v>
      </c>
      <c r="AG287" s="56">
        <f t="shared" si="134"/>
        <v>1.3053670430722046</v>
      </c>
      <c r="AH287" s="56">
        <f t="shared" si="134"/>
        <v>1.35679964100644</v>
      </c>
      <c r="AI287" s="56">
        <f t="shared" si="134"/>
        <v>1.4010863379146179</v>
      </c>
      <c r="AJ287" s="56">
        <f t="shared" si="134"/>
        <v>1.6412914148261137</v>
      </c>
      <c r="AK287" s="56">
        <f t="shared" si="134"/>
        <v>1.7004028533893594</v>
      </c>
      <c r="AL287" s="56">
        <f t="shared" si="134"/>
        <v>1.7616432022347477</v>
      </c>
      <c r="AM287" s="56">
        <f t="shared" si="134"/>
        <v>1.8250891344918723</v>
      </c>
      <c r="AN287" s="56">
        <f t="shared" si="134"/>
        <v>1.8908200846884247</v>
      </c>
      <c r="AO287" s="56">
        <f t="shared" si="134"/>
        <v>1.4210650445052782</v>
      </c>
      <c r="AP287" s="56">
        <f t="shared" si="134"/>
        <v>1.4663794684224547</v>
      </c>
      <c r="AQ287" s="56">
        <f t="shared" si="134"/>
        <v>1.4705772928694685</v>
      </c>
      <c r="AR287" s="56">
        <f t="shared" si="134"/>
        <v>1.51724480658354</v>
      </c>
      <c r="AS287" s="56">
        <f t="shared" si="134"/>
        <v>1.5718886817416078</v>
      </c>
      <c r="AT287" s="56">
        <f t="shared" si="134"/>
        <v>1.6149860394653612</v>
      </c>
      <c r="AU287" s="56">
        <f t="shared" si="134"/>
        <v>1.6731500846739145</v>
      </c>
      <c r="AV287" s="56">
        <f t="shared" si="134"/>
        <v>1.7334089196034623</v>
      </c>
      <c r="AW287" s="56">
        <f t="shared" si="134"/>
        <v>1.7958379885247653</v>
      </c>
      <c r="AX287" s="56">
        <f t="shared" si="134"/>
        <v>1.8605154528490822</v>
      </c>
      <c r="AY287" s="56">
        <f t="shared" si="134"/>
        <v>1.9275222889865324</v>
      </c>
      <c r="AZ287" s="56">
        <f t="shared" si="134"/>
        <v>1.996942389728841</v>
      </c>
      <c r="BA287" s="56">
        <f t="shared" si="134"/>
        <v>2.0688626692834031</v>
      </c>
      <c r="BB287" s="56">
        <f t="shared" si="134"/>
        <v>2.143373172090179</v>
      </c>
      <c r="BC287" s="56">
        <f t="shared" si="134"/>
        <v>2.2205671855576408</v>
      </c>
      <c r="BD287" s="56">
        <f t="shared" si="134"/>
        <v>2.3005413568589361</v>
      </c>
      <c r="BE287" s="56">
        <f t="shared" si="134"/>
        <v>2.3833958139344822</v>
      </c>
      <c r="BF287" s="56">
        <f t="shared" si="134"/>
        <v>2.3349244758688874</v>
      </c>
      <c r="BG287" s="56">
        <f t="shared" si="134"/>
        <v>2.5795714899662836</v>
      </c>
      <c r="BH287" s="56">
        <f t="shared" si="134"/>
        <v>2.6613861640747403</v>
      </c>
      <c r="BI287" s="56">
        <f t="shared" si="134"/>
        <v>2.8261674320274031</v>
      </c>
      <c r="BJ287" s="56">
        <f t="shared" si="134"/>
        <v>2.8684411893309383</v>
      </c>
      <c r="BK287" s="56">
        <f t="shared" si="134"/>
        <v>2.9964104871620836</v>
      </c>
      <c r="BL287" s="56">
        <f t="shared" si="134"/>
        <v>3.078776795241057</v>
      </c>
      <c r="BM287" s="56">
        <f t="shared" si="134"/>
        <v>3.1234840477899475</v>
      </c>
      <c r="BN287" s="56">
        <f t="shared" ref="BN287:BV287" si="135">BN286/1000000</f>
        <v>3.2908240174249959</v>
      </c>
      <c r="BO287" s="56">
        <f t="shared" si="135"/>
        <v>2.7132693633011495</v>
      </c>
      <c r="BP287" s="56">
        <f t="shared" si="135"/>
        <v>2.8845743832804476</v>
      </c>
      <c r="BQ287" s="56">
        <f t="shared" si="135"/>
        <v>2.6835177120572133</v>
      </c>
      <c r="BR287" s="56">
        <f t="shared" si="135"/>
        <v>2.7801651391604962</v>
      </c>
      <c r="BS287" s="56">
        <f t="shared" si="135"/>
        <v>2.8802933426803889</v>
      </c>
      <c r="BT287" s="56">
        <f t="shared" si="135"/>
        <v>3.7130799015975939</v>
      </c>
      <c r="BU287" s="56">
        <f t="shared" si="135"/>
        <v>3.8468072168696121</v>
      </c>
      <c r="BV287" s="56">
        <f t="shared" si="135"/>
        <v>0</v>
      </c>
    </row>
  </sheetData>
  <mergeCells count="4">
    <mergeCell ref="A1:D1"/>
    <mergeCell ref="A9:F9"/>
    <mergeCell ref="A18:I18"/>
    <mergeCell ref="CJ31:CJ3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F51D-9D06-4BF6-AA0D-219C1A95A3D6}">
  <dimension ref="A1:CW281"/>
  <sheetViews>
    <sheetView topLeftCell="A8" zoomScale="80" zoomScaleNormal="80" workbookViewId="0">
      <selection activeCell="B17" sqref="B17"/>
    </sheetView>
  </sheetViews>
  <sheetFormatPr defaultColWidth="20" defaultRowHeight="35.4" customHeight="1" x14ac:dyDescent="0.3"/>
  <cols>
    <col min="1" max="16384" width="20" style="1"/>
  </cols>
  <sheetData>
    <row r="1" spans="1:101" ht="48.75" customHeight="1" x14ac:dyDescent="0.3">
      <c r="A1" s="93" t="s">
        <v>220</v>
      </c>
      <c r="B1" s="93"/>
      <c r="C1" s="93"/>
      <c r="D1" s="93"/>
      <c r="CW1" s="2"/>
    </row>
    <row r="2" spans="1:101" ht="51" customHeight="1" x14ac:dyDescent="0.3">
      <c r="A2" s="3" t="s">
        <v>142</v>
      </c>
      <c r="CW2" s="2"/>
    </row>
    <row r="3" spans="1:101" ht="35.4" customHeight="1" x14ac:dyDescent="0.3">
      <c r="A3" s="4" t="s">
        <v>0</v>
      </c>
      <c r="B3" s="5" t="s">
        <v>169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J3" s="6">
        <v>76337</v>
      </c>
      <c r="CK3" s="6">
        <v>76702</v>
      </c>
      <c r="CL3" s="6">
        <v>77067</v>
      </c>
      <c r="CM3" s="6">
        <v>77432</v>
      </c>
      <c r="CN3" s="6">
        <v>77798</v>
      </c>
      <c r="CO3" s="6">
        <v>78163</v>
      </c>
      <c r="CP3" s="6">
        <v>78528</v>
      </c>
      <c r="CQ3" s="6">
        <v>78893</v>
      </c>
      <c r="CR3" s="6">
        <v>79259</v>
      </c>
      <c r="CS3" s="6">
        <v>79624</v>
      </c>
      <c r="CT3" s="6">
        <v>79989</v>
      </c>
      <c r="CW3" s="2"/>
    </row>
    <row r="4" spans="1:101" ht="35.4" customHeight="1" x14ac:dyDescent="0.3">
      <c r="A4" s="7" t="s">
        <v>122</v>
      </c>
      <c r="B4" s="8">
        <f>SUM(C4:CT4)</f>
        <v>27317745.050764494</v>
      </c>
      <c r="C4" s="8">
        <f t="shared" ref="C4:AH4" si="0">F71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ref="AI4:BN4" si="1">AL71</f>
        <v>317955.77984140563</v>
      </c>
      <c r="AJ4" s="8">
        <f t="shared" si="1"/>
        <v>329797.54324178415</v>
      </c>
      <c r="AK4" s="8">
        <f t="shared" si="1"/>
        <v>342080.33451245481</v>
      </c>
      <c r="AL4" s="8">
        <f t="shared" si="1"/>
        <v>354820.57904343773</v>
      </c>
      <c r="AM4" s="8">
        <f t="shared" si="1"/>
        <v>368035.31396259367</v>
      </c>
      <c r="AN4" s="8">
        <f t="shared" si="1"/>
        <v>381742.21091883996</v>
      </c>
      <c r="AO4" s="8">
        <f t="shared" si="1"/>
        <v>395959.59971388901</v>
      </c>
      <c r="AP4" s="8">
        <f t="shared" si="1"/>
        <v>410706.49281411601</v>
      </c>
      <c r="AQ4" s="8">
        <f t="shared" si="1"/>
        <v>408002.5004608797</v>
      </c>
      <c r="AR4" s="8">
        <f t="shared" si="1"/>
        <v>423197.91247581615</v>
      </c>
      <c r="AS4" s="8">
        <f t="shared" si="1"/>
        <v>387316.98858876893</v>
      </c>
      <c r="AT4" s="8">
        <f t="shared" si="1"/>
        <v>401742.00121820776</v>
      </c>
      <c r="AU4" s="8">
        <f t="shared" si="1"/>
        <v>416704.25077628635</v>
      </c>
      <c r="AV4" s="8">
        <f t="shared" si="1"/>
        <v>432223.74580822472</v>
      </c>
      <c r="AW4" s="8">
        <f t="shared" si="1"/>
        <v>448321.24004606908</v>
      </c>
      <c r="AX4" s="8">
        <f t="shared" si="1"/>
        <v>465018.26016200456</v>
      </c>
      <c r="AY4" s="8">
        <f t="shared" si="1"/>
        <v>482337.13455529523</v>
      </c>
      <c r="AZ4" s="8">
        <f t="shared" si="1"/>
        <v>500301.02321135101</v>
      </c>
      <c r="BA4" s="8">
        <f t="shared" si="1"/>
        <v>518933.94867284509</v>
      </c>
      <c r="BB4" s="8">
        <f t="shared" si="1"/>
        <v>538260.82816430507</v>
      </c>
      <c r="BC4" s="8">
        <f t="shared" si="1"/>
        <v>558307.50691313215</v>
      </c>
      <c r="BD4" s="8">
        <f t="shared" si="1"/>
        <v>579100.79271161102</v>
      </c>
      <c r="BE4" s="8">
        <f t="shared" si="1"/>
        <v>600668.49176612438</v>
      </c>
      <c r="BF4" s="8">
        <f t="shared" si="1"/>
        <v>623039.44588151935</v>
      </c>
      <c r="BG4" s="8">
        <f t="shared" si="1"/>
        <v>646243.5710303433</v>
      </c>
      <c r="BH4" s="8">
        <f t="shared" si="1"/>
        <v>670311.89735853323</v>
      </c>
      <c r="BI4" s="8">
        <f t="shared" si="1"/>
        <v>695276.61068105197</v>
      </c>
      <c r="BJ4" s="8">
        <f t="shared" si="1"/>
        <v>721171.09552296565</v>
      </c>
      <c r="BK4" s="8">
        <f t="shared" si="1"/>
        <v>748029.97976351762</v>
      </c>
      <c r="BL4" s="8">
        <f t="shared" si="1"/>
        <v>775889.18094290129</v>
      </c>
      <c r="BM4" s="8">
        <f t="shared" si="1"/>
        <v>804785.95429365523</v>
      </c>
      <c r="BN4" s="8">
        <f t="shared" si="1"/>
        <v>834758.94256091327</v>
      </c>
      <c r="BO4" s="8">
        <f t="shared" ref="BO4:CT4" si="2">BR71</f>
        <v>865848.22767813015</v>
      </c>
      <c r="BP4" s="8">
        <f t="shared" si="2"/>
        <v>898095.38436738984</v>
      </c>
      <c r="BQ4" s="8">
        <f t="shared" si="2"/>
        <v>232885.88393399274</v>
      </c>
      <c r="BR4" s="8">
        <f t="shared" si="2"/>
        <v>241559.3527358807</v>
      </c>
      <c r="BS4" s="8">
        <f t="shared" si="2"/>
        <v>250555.85125423962</v>
      </c>
      <c r="BT4" s="8">
        <f t="shared" si="2"/>
        <v>225235.7555268314</v>
      </c>
      <c r="BU4" s="8">
        <f t="shared" si="2"/>
        <v>233624.30731722378</v>
      </c>
      <c r="BV4" s="8">
        <f t="shared" si="2"/>
        <v>149123.24771550679</v>
      </c>
      <c r="BW4" s="8">
        <f t="shared" si="2"/>
        <v>154677.10875185559</v>
      </c>
      <c r="BX4" s="8">
        <f t="shared" si="2"/>
        <v>160437.81461544364</v>
      </c>
      <c r="BY4" s="8">
        <f t="shared" si="2"/>
        <v>166413.06891683585</v>
      </c>
      <c r="BZ4" s="8">
        <f t="shared" si="2"/>
        <v>172610.86217546763</v>
      </c>
      <c r="CA4" s="8">
        <f t="shared" si="2"/>
        <v>0</v>
      </c>
      <c r="CB4" s="8">
        <f t="shared" si="2"/>
        <v>0</v>
      </c>
      <c r="CC4" s="8">
        <f t="shared" si="2"/>
        <v>0</v>
      </c>
      <c r="CD4" s="8">
        <f t="shared" si="2"/>
        <v>0</v>
      </c>
      <c r="CE4" s="8">
        <f t="shared" si="2"/>
        <v>0</v>
      </c>
      <c r="CF4" s="8">
        <f t="shared" si="2"/>
        <v>0</v>
      </c>
      <c r="CG4" s="8">
        <f t="shared" si="2"/>
        <v>0</v>
      </c>
      <c r="CH4" s="8">
        <f t="shared" si="2"/>
        <v>0</v>
      </c>
      <c r="CI4" s="8">
        <f t="shared" si="2"/>
        <v>0</v>
      </c>
      <c r="CJ4" s="8">
        <f t="shared" si="2"/>
        <v>0</v>
      </c>
      <c r="CK4" s="8">
        <f t="shared" si="2"/>
        <v>0</v>
      </c>
      <c r="CL4" s="8">
        <f t="shared" si="2"/>
        <v>0</v>
      </c>
      <c r="CM4" s="8">
        <f t="shared" si="2"/>
        <v>0</v>
      </c>
      <c r="CN4" s="8">
        <f t="shared" si="2"/>
        <v>0</v>
      </c>
      <c r="CO4" s="8">
        <f t="shared" si="2"/>
        <v>0</v>
      </c>
      <c r="CP4" s="8">
        <f t="shared" si="2"/>
        <v>0</v>
      </c>
      <c r="CQ4" s="8">
        <f t="shared" si="2"/>
        <v>0</v>
      </c>
      <c r="CR4" s="8">
        <f t="shared" si="2"/>
        <v>0</v>
      </c>
      <c r="CS4" s="8">
        <f t="shared" si="2"/>
        <v>0</v>
      </c>
      <c r="CT4" s="8">
        <f t="shared" si="2"/>
        <v>0</v>
      </c>
      <c r="CW4" s="2"/>
    </row>
    <row r="5" spans="1:101" ht="35.4" customHeight="1" x14ac:dyDescent="0.3">
      <c r="A5" s="7" t="s">
        <v>145</v>
      </c>
      <c r="B5" s="8">
        <f t="shared" ref="B5:B8" si="3">SUM(C5:CT5)</f>
        <v>50852269.106778078</v>
      </c>
      <c r="C5" s="8">
        <f t="shared" ref="C5:AH5" si="4">F77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ref="AI5:BN5" si="5">AL77</f>
        <v>474694.54455195769</v>
      </c>
      <c r="AJ5" s="8">
        <f t="shared" si="5"/>
        <v>497018.83277282963</v>
      </c>
      <c r="AK5" s="8">
        <f t="shared" si="5"/>
        <v>510711.48532845371</v>
      </c>
      <c r="AL5" s="8">
        <f t="shared" si="5"/>
        <v>529732.13209301978</v>
      </c>
      <c r="AM5" s="8">
        <f t="shared" si="5"/>
        <v>549461.17295823852</v>
      </c>
      <c r="AN5" s="8">
        <f t="shared" si="5"/>
        <v>569924.99094925402</v>
      </c>
      <c r="AO5" s="8">
        <f t="shared" si="5"/>
        <v>591150.95168552455</v>
      </c>
      <c r="AP5" s="8">
        <f t="shared" si="5"/>
        <v>613167.43997600419</v>
      </c>
      <c r="AQ5" s="8">
        <f t="shared" si="5"/>
        <v>642003.93454873713</v>
      </c>
      <c r="AR5" s="8">
        <f t="shared" si="5"/>
        <v>659690.86356524285</v>
      </c>
      <c r="AS5" s="8">
        <f t="shared" si="5"/>
        <v>684260.01317349181</v>
      </c>
      <c r="AT5" s="8">
        <f t="shared" si="5"/>
        <v>703048.5021318635</v>
      </c>
      <c r="AU5" s="8">
        <f t="shared" si="5"/>
        <v>729232.43885850115</v>
      </c>
      <c r="AV5" s="8">
        <f t="shared" si="5"/>
        <v>741984.09697078564</v>
      </c>
      <c r="AW5" s="8">
        <f t="shared" si="5"/>
        <v>769618.12874575192</v>
      </c>
      <c r="AX5" s="8">
        <f t="shared" si="5"/>
        <v>798281.34661144123</v>
      </c>
      <c r="AY5" s="8">
        <f t="shared" si="5"/>
        <v>828012.08098659024</v>
      </c>
      <c r="AZ5" s="8">
        <f t="shared" si="5"/>
        <v>858850.08984615246</v>
      </c>
      <c r="BA5" s="8">
        <f t="shared" si="5"/>
        <v>890836.6118883841</v>
      </c>
      <c r="BB5" s="8">
        <f t="shared" si="5"/>
        <v>924014.42168205709</v>
      </c>
      <c r="BC5" s="8">
        <f t="shared" si="5"/>
        <v>958427.88686754345</v>
      </c>
      <c r="BD5" s="8">
        <f t="shared" si="5"/>
        <v>994123.02748826565</v>
      </c>
      <c r="BE5" s="8">
        <f t="shared" si="5"/>
        <v>1031147.5775318469</v>
      </c>
      <c r="BF5" s="8">
        <f t="shared" si="5"/>
        <v>1069551.0487632747</v>
      </c>
      <c r="BG5" s="8">
        <f t="shared" si="5"/>
        <v>1109384.7969354226</v>
      </c>
      <c r="BH5" s="8">
        <f t="shared" si="5"/>
        <v>1005467.8460377998</v>
      </c>
      <c r="BI5" s="8">
        <f t="shared" si="5"/>
        <v>1216734.0686918409</v>
      </c>
      <c r="BJ5" s="8">
        <f t="shared" si="5"/>
        <v>1250029.898906474</v>
      </c>
      <c r="BK5" s="8">
        <f t="shared" si="5"/>
        <v>1371388.2962331155</v>
      </c>
      <c r="BL5" s="8">
        <f t="shared" si="5"/>
        <v>1357806.0666500772</v>
      </c>
      <c r="BM5" s="8">
        <f t="shared" si="5"/>
        <v>1435201.6184903516</v>
      </c>
      <c r="BN5" s="8">
        <f t="shared" si="5"/>
        <v>1460828.1494815983</v>
      </c>
      <c r="BO5" s="8">
        <f t="shared" ref="BO5:CT5" si="6">BR77</f>
        <v>1443080.3794635502</v>
      </c>
      <c r="BP5" s="8">
        <f t="shared" si="6"/>
        <v>1556698.666236809</v>
      </c>
      <c r="BQ5" s="8">
        <f t="shared" si="6"/>
        <v>1552572.5595599515</v>
      </c>
      <c r="BR5" s="8">
        <f t="shared" si="6"/>
        <v>1690915.4691511649</v>
      </c>
      <c r="BS5" s="8">
        <f t="shared" si="6"/>
        <v>1670372.3416949308</v>
      </c>
      <c r="BT5" s="8">
        <f t="shared" si="6"/>
        <v>1732582.7348217801</v>
      </c>
      <c r="BU5" s="8">
        <f t="shared" si="6"/>
        <v>1797110.0562863369</v>
      </c>
      <c r="BV5" s="8">
        <f t="shared" si="6"/>
        <v>1286188.0115462462</v>
      </c>
      <c r="BW5" s="8">
        <f t="shared" si="6"/>
        <v>1334090.0629847543</v>
      </c>
      <c r="BX5" s="8">
        <f t="shared" si="6"/>
        <v>995725.46182984964</v>
      </c>
      <c r="BY5" s="8">
        <f t="shared" si="6"/>
        <v>995725.46182984964</v>
      </c>
      <c r="BZ5" s="8">
        <f t="shared" si="6"/>
        <v>981294.65803521418</v>
      </c>
      <c r="CA5" s="8">
        <f t="shared" si="6"/>
        <v>0</v>
      </c>
      <c r="CB5" s="8">
        <f t="shared" si="6"/>
        <v>0</v>
      </c>
      <c r="CC5" s="8">
        <f t="shared" si="6"/>
        <v>0</v>
      </c>
      <c r="CD5" s="8">
        <f t="shared" si="6"/>
        <v>0</v>
      </c>
      <c r="CE5" s="8">
        <f t="shared" si="6"/>
        <v>0</v>
      </c>
      <c r="CF5" s="8">
        <f t="shared" si="6"/>
        <v>0</v>
      </c>
      <c r="CG5" s="8">
        <f t="shared" si="6"/>
        <v>0</v>
      </c>
      <c r="CH5" s="8">
        <f t="shared" si="6"/>
        <v>0</v>
      </c>
      <c r="CI5" s="8">
        <f t="shared" si="6"/>
        <v>0</v>
      </c>
      <c r="CJ5" s="8">
        <f t="shared" si="6"/>
        <v>0</v>
      </c>
      <c r="CK5" s="8">
        <f t="shared" si="6"/>
        <v>0</v>
      </c>
      <c r="CL5" s="8">
        <f t="shared" si="6"/>
        <v>0</v>
      </c>
      <c r="CM5" s="8">
        <f t="shared" si="6"/>
        <v>0</v>
      </c>
      <c r="CN5" s="8">
        <f t="shared" si="6"/>
        <v>0</v>
      </c>
      <c r="CO5" s="8">
        <f t="shared" si="6"/>
        <v>0</v>
      </c>
      <c r="CP5" s="8">
        <f t="shared" si="6"/>
        <v>0</v>
      </c>
      <c r="CQ5" s="8">
        <f t="shared" si="6"/>
        <v>0</v>
      </c>
      <c r="CR5" s="8">
        <f t="shared" si="6"/>
        <v>0</v>
      </c>
      <c r="CS5" s="8">
        <f t="shared" si="6"/>
        <v>0</v>
      </c>
      <c r="CT5" s="8">
        <f t="shared" si="6"/>
        <v>0</v>
      </c>
      <c r="CW5" s="2"/>
    </row>
    <row r="6" spans="1:101" ht="35.4" customHeight="1" x14ac:dyDescent="0.3">
      <c r="A6" s="7" t="s">
        <v>130</v>
      </c>
      <c r="B6" s="8">
        <f t="shared" si="3"/>
        <v>7657032.2503691353</v>
      </c>
      <c r="C6" s="8">
        <f t="shared" ref="C6:AH6" si="7">F83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ref="AI6:BN6" si="8">AL83</f>
        <v>237347.27227597884</v>
      </c>
      <c r="AJ6" s="8">
        <f t="shared" si="8"/>
        <v>246186.89847626138</v>
      </c>
      <c r="AK6" s="8">
        <f t="shared" si="8"/>
        <v>255355.74266422685</v>
      </c>
      <c r="AL6" s="8">
        <f t="shared" si="8"/>
        <v>464764.98381746066</v>
      </c>
      <c r="AM6" s="8">
        <f t="shared" si="8"/>
        <v>482074.42533128464</v>
      </c>
      <c r="AN6" s="8">
        <f t="shared" si="8"/>
        <v>500028.52979510027</v>
      </c>
      <c r="AO6" s="8">
        <f t="shared" si="8"/>
        <v>518651.30666748842</v>
      </c>
      <c r="AP6" s="8">
        <f t="shared" si="8"/>
        <v>537967.65960158862</v>
      </c>
      <c r="AQ6" s="8">
        <f t="shared" si="8"/>
        <v>0</v>
      </c>
      <c r="AR6" s="8">
        <f t="shared" si="8"/>
        <v>0</v>
      </c>
      <c r="AS6" s="8">
        <f t="shared" si="8"/>
        <v>0</v>
      </c>
      <c r="AT6" s="8">
        <f t="shared" si="8"/>
        <v>0</v>
      </c>
      <c r="AU6" s="8">
        <f t="shared" si="8"/>
        <v>0</v>
      </c>
      <c r="AV6" s="8">
        <f t="shared" si="8"/>
        <v>0</v>
      </c>
      <c r="AW6" s="8">
        <f t="shared" si="8"/>
        <v>0</v>
      </c>
      <c r="AX6" s="8">
        <f t="shared" si="8"/>
        <v>0</v>
      </c>
      <c r="AY6" s="8">
        <f t="shared" si="8"/>
        <v>0</v>
      </c>
      <c r="AZ6" s="8">
        <f t="shared" si="8"/>
        <v>0</v>
      </c>
      <c r="BA6" s="8">
        <f t="shared" si="8"/>
        <v>0</v>
      </c>
      <c r="BB6" s="8">
        <f t="shared" si="8"/>
        <v>0</v>
      </c>
      <c r="BC6" s="8">
        <f t="shared" si="8"/>
        <v>0</v>
      </c>
      <c r="BD6" s="8">
        <f t="shared" si="8"/>
        <v>0</v>
      </c>
      <c r="BE6" s="8">
        <f t="shared" si="8"/>
        <v>0</v>
      </c>
      <c r="BF6" s="8">
        <f t="shared" si="8"/>
        <v>0</v>
      </c>
      <c r="BG6" s="8">
        <f t="shared" si="8"/>
        <v>0</v>
      </c>
      <c r="BH6" s="8">
        <f t="shared" si="8"/>
        <v>0</v>
      </c>
      <c r="BI6" s="8">
        <f t="shared" si="8"/>
        <v>0</v>
      </c>
      <c r="BJ6" s="8">
        <f t="shared" si="8"/>
        <v>0</v>
      </c>
      <c r="BK6" s="8">
        <f t="shared" si="8"/>
        <v>0</v>
      </c>
      <c r="BL6" s="8">
        <f t="shared" si="8"/>
        <v>0</v>
      </c>
      <c r="BM6" s="8">
        <f t="shared" si="8"/>
        <v>0</v>
      </c>
      <c r="BN6" s="8">
        <f t="shared" si="8"/>
        <v>0</v>
      </c>
      <c r="BO6" s="8">
        <f t="shared" ref="BO6:CT6" si="9">BR83</f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BY6" s="8">
        <f t="shared" si="9"/>
        <v>0</v>
      </c>
      <c r="BZ6" s="8">
        <f t="shared" si="9"/>
        <v>0</v>
      </c>
      <c r="CA6" s="8">
        <f t="shared" si="9"/>
        <v>0</v>
      </c>
      <c r="CB6" s="8">
        <f t="shared" si="9"/>
        <v>0</v>
      </c>
      <c r="CC6" s="8">
        <f t="shared" si="9"/>
        <v>0</v>
      </c>
      <c r="CD6" s="8">
        <f t="shared" si="9"/>
        <v>0</v>
      </c>
      <c r="CE6" s="8">
        <f t="shared" si="9"/>
        <v>0</v>
      </c>
      <c r="CF6" s="8">
        <f t="shared" si="9"/>
        <v>0</v>
      </c>
      <c r="CG6" s="8">
        <f t="shared" si="9"/>
        <v>0</v>
      </c>
      <c r="CH6" s="8">
        <f t="shared" si="9"/>
        <v>0</v>
      </c>
      <c r="CI6" s="8">
        <f t="shared" si="9"/>
        <v>0</v>
      </c>
      <c r="CJ6" s="8">
        <f t="shared" si="9"/>
        <v>0</v>
      </c>
      <c r="CK6" s="8">
        <f t="shared" si="9"/>
        <v>0</v>
      </c>
      <c r="CL6" s="8">
        <f t="shared" si="9"/>
        <v>0</v>
      </c>
      <c r="CM6" s="8">
        <f t="shared" si="9"/>
        <v>0</v>
      </c>
      <c r="CN6" s="8">
        <f t="shared" si="9"/>
        <v>0</v>
      </c>
      <c r="CO6" s="8">
        <f t="shared" si="9"/>
        <v>0</v>
      </c>
      <c r="CP6" s="8">
        <f t="shared" si="9"/>
        <v>0</v>
      </c>
      <c r="CQ6" s="8">
        <f t="shared" si="9"/>
        <v>0</v>
      </c>
      <c r="CR6" s="8">
        <f t="shared" si="9"/>
        <v>0</v>
      </c>
      <c r="CS6" s="8">
        <f t="shared" si="9"/>
        <v>0</v>
      </c>
      <c r="CT6" s="8">
        <f t="shared" si="9"/>
        <v>0</v>
      </c>
      <c r="CW6" s="2"/>
    </row>
    <row r="7" spans="1:101" ht="35.4" customHeight="1" x14ac:dyDescent="0.3">
      <c r="A7" s="7" t="s">
        <v>148</v>
      </c>
      <c r="B7" s="8">
        <f t="shared" si="3"/>
        <v>50889795.324209921</v>
      </c>
      <c r="C7" s="8">
        <f t="shared" ref="C7:AH7" si="10">F89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ref="AI7:BN7" si="11">AL89</f>
        <v>340347.03194291308</v>
      </c>
      <c r="AJ7" s="8">
        <f t="shared" si="11"/>
        <v>353022.72234331828</v>
      </c>
      <c r="AK7" s="8">
        <f t="shared" si="11"/>
        <v>366170.4989147404</v>
      </c>
      <c r="AL7" s="8">
        <f t="shared" si="11"/>
        <v>379807.94376480661</v>
      </c>
      <c r="AM7" s="8">
        <f t="shared" si="11"/>
        <v>393953.29381911439</v>
      </c>
      <c r="AN7" s="8">
        <f t="shared" si="11"/>
        <v>408625.46520889911</v>
      </c>
      <c r="AO7" s="8">
        <f t="shared" si="11"/>
        <v>423844.07856697979</v>
      </c>
      <c r="AP7" s="8">
        <f t="shared" si="11"/>
        <v>439629.48526581435</v>
      </c>
      <c r="AQ7" s="8">
        <f t="shared" si="11"/>
        <v>456002.79463274794</v>
      </c>
      <c r="AR7" s="8">
        <f t="shared" si="11"/>
        <v>472985.90217885334</v>
      </c>
      <c r="AS7" s="8">
        <f t="shared" si="11"/>
        <v>490601.51887910737</v>
      </c>
      <c r="AT7" s="8">
        <f t="shared" si="11"/>
        <v>508873.20154306322</v>
      </c>
      <c r="AU7" s="8">
        <f t="shared" si="11"/>
        <v>527825.38431662938</v>
      </c>
      <c r="AV7" s="8">
        <f t="shared" si="11"/>
        <v>547483.41135708464</v>
      </c>
      <c r="AW7" s="8">
        <f t="shared" si="11"/>
        <v>567873.57072502084</v>
      </c>
      <c r="AX7" s="8">
        <f t="shared" si="11"/>
        <v>589023.1295385391</v>
      </c>
      <c r="AY7" s="8">
        <f t="shared" si="11"/>
        <v>610960.3704367074</v>
      </c>
      <c r="AZ7" s="8">
        <f t="shared" si="11"/>
        <v>633714.62940104457</v>
      </c>
      <c r="BA7" s="8">
        <f t="shared" si="11"/>
        <v>657316.33498560369</v>
      </c>
      <c r="BB7" s="8">
        <f t="shared" si="11"/>
        <v>681797.04900811973</v>
      </c>
      <c r="BC7" s="8">
        <f t="shared" si="11"/>
        <v>707189.50875663408</v>
      </c>
      <c r="BD7" s="8">
        <f t="shared" si="11"/>
        <v>733527.67076804058</v>
      </c>
      <c r="BE7" s="8">
        <f t="shared" si="11"/>
        <v>760846.75623709091</v>
      </c>
      <c r="BF7" s="8">
        <f t="shared" si="11"/>
        <v>789183.29811659118</v>
      </c>
      <c r="BG7" s="8">
        <f t="shared" si="11"/>
        <v>818575.18997176818</v>
      </c>
      <c r="BH7" s="8">
        <f t="shared" si="11"/>
        <v>849061.73665414215</v>
      </c>
      <c r="BI7" s="8">
        <f t="shared" si="11"/>
        <v>880683.70686266571</v>
      </c>
      <c r="BJ7" s="8">
        <f t="shared" si="11"/>
        <v>913483.38766242319</v>
      </c>
      <c r="BK7" s="8">
        <f t="shared" si="11"/>
        <v>947504.64103378903</v>
      </c>
      <c r="BL7" s="8">
        <f t="shared" si="11"/>
        <v>982792.96252767486</v>
      </c>
      <c r="BM7" s="8">
        <f t="shared" si="11"/>
        <v>1019395.5421052965</v>
      </c>
      <c r="BN7" s="8">
        <f t="shared" si="11"/>
        <v>1057361.3272438236</v>
      </c>
      <c r="BO7" s="8">
        <f t="shared" ref="BO7:CT7" si="12">BR89</f>
        <v>1096741.0883922982</v>
      </c>
      <c r="BP7" s="8">
        <f t="shared" si="12"/>
        <v>1137587.4868653603</v>
      </c>
      <c r="BQ7" s="8">
        <f t="shared" si="12"/>
        <v>1179955.1452655632</v>
      </c>
      <c r="BR7" s="8">
        <f t="shared" si="12"/>
        <v>1223900.720528462</v>
      </c>
      <c r="BS7" s="8">
        <f t="shared" si="12"/>
        <v>1269482.9796881475</v>
      </c>
      <c r="BT7" s="8">
        <f t="shared" si="12"/>
        <v>1316762.878464553</v>
      </c>
      <c r="BU7" s="8">
        <f t="shared" si="12"/>
        <v>1365803.6427776159</v>
      </c>
      <c r="BV7" s="8">
        <f t="shared" si="12"/>
        <v>2796060.8946657525</v>
      </c>
      <c r="BW7" s="8">
        <f t="shared" si="12"/>
        <v>2900195.7890972923</v>
      </c>
      <c r="BX7" s="8">
        <f t="shared" si="12"/>
        <v>2164620.569195325</v>
      </c>
      <c r="BY7" s="8">
        <f t="shared" si="12"/>
        <v>2245238.4609184745</v>
      </c>
      <c r="BZ7" s="8">
        <f t="shared" si="12"/>
        <v>2328858.8393399273</v>
      </c>
      <c r="CA7" s="8">
        <f t="shared" si="12"/>
        <v>0</v>
      </c>
      <c r="CB7" s="8">
        <f t="shared" si="12"/>
        <v>0</v>
      </c>
      <c r="CC7" s="8">
        <f t="shared" si="12"/>
        <v>0</v>
      </c>
      <c r="CD7" s="8">
        <f t="shared" si="12"/>
        <v>0</v>
      </c>
      <c r="CE7" s="8">
        <f t="shared" si="12"/>
        <v>0</v>
      </c>
      <c r="CF7" s="8">
        <f t="shared" si="12"/>
        <v>0</v>
      </c>
      <c r="CG7" s="8">
        <f t="shared" si="12"/>
        <v>0</v>
      </c>
      <c r="CH7" s="8">
        <f t="shared" si="12"/>
        <v>0</v>
      </c>
      <c r="CI7" s="8">
        <f t="shared" si="12"/>
        <v>0</v>
      </c>
      <c r="CJ7" s="8">
        <f t="shared" si="12"/>
        <v>0</v>
      </c>
      <c r="CK7" s="8">
        <f t="shared" si="12"/>
        <v>0</v>
      </c>
      <c r="CL7" s="8">
        <f t="shared" si="12"/>
        <v>0</v>
      </c>
      <c r="CM7" s="8">
        <f t="shared" si="12"/>
        <v>0</v>
      </c>
      <c r="CN7" s="8">
        <f t="shared" si="12"/>
        <v>0</v>
      </c>
      <c r="CO7" s="8">
        <f t="shared" si="12"/>
        <v>0</v>
      </c>
      <c r="CP7" s="8">
        <f t="shared" si="12"/>
        <v>0</v>
      </c>
      <c r="CQ7" s="8">
        <f t="shared" si="12"/>
        <v>0</v>
      </c>
      <c r="CR7" s="8">
        <f t="shared" si="12"/>
        <v>0</v>
      </c>
      <c r="CS7" s="8">
        <f t="shared" si="12"/>
        <v>0</v>
      </c>
      <c r="CT7" s="8">
        <f t="shared" si="12"/>
        <v>0</v>
      </c>
      <c r="CW7" s="2"/>
    </row>
    <row r="8" spans="1:101" ht="35.4" customHeight="1" x14ac:dyDescent="0.3">
      <c r="A8" s="9" t="s">
        <v>5</v>
      </c>
      <c r="B8" s="8">
        <f t="shared" si="3"/>
        <v>136716841.73212165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I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3320783.8456406184</v>
      </c>
      <c r="BY8" s="10">
        <f t="shared" si="14"/>
        <v>3407376.9916651603</v>
      </c>
      <c r="BZ8" s="10">
        <f t="shared" si="14"/>
        <v>3482764.3595506093</v>
      </c>
      <c r="CA8" s="10">
        <f t="shared" si="14"/>
        <v>0</v>
      </c>
      <c r="CB8" s="10">
        <f t="shared" si="14"/>
        <v>0</v>
      </c>
      <c r="CC8" s="10">
        <f t="shared" si="14"/>
        <v>0</v>
      </c>
      <c r="CD8" s="10">
        <f t="shared" si="14"/>
        <v>0</v>
      </c>
      <c r="CE8" s="10">
        <f t="shared" si="14"/>
        <v>0</v>
      </c>
      <c r="CF8" s="10">
        <f t="shared" si="14"/>
        <v>0</v>
      </c>
      <c r="CG8" s="10">
        <f t="shared" si="14"/>
        <v>0</v>
      </c>
      <c r="CH8" s="10">
        <f t="shared" si="14"/>
        <v>0</v>
      </c>
      <c r="CI8" s="10">
        <f t="shared" si="14"/>
        <v>0</v>
      </c>
      <c r="CJ8" s="10">
        <f t="shared" ref="CJ8:CT8" si="15">SUM(CJ4:CJ7)</f>
        <v>0</v>
      </c>
      <c r="CK8" s="10">
        <f t="shared" si="15"/>
        <v>0</v>
      </c>
      <c r="CL8" s="10">
        <f t="shared" si="15"/>
        <v>0</v>
      </c>
      <c r="CM8" s="10">
        <f t="shared" si="15"/>
        <v>0</v>
      </c>
      <c r="CN8" s="10">
        <f t="shared" si="15"/>
        <v>0</v>
      </c>
      <c r="CO8" s="10">
        <f t="shared" si="15"/>
        <v>0</v>
      </c>
      <c r="CP8" s="10">
        <f t="shared" si="15"/>
        <v>0</v>
      </c>
      <c r="CQ8" s="10">
        <f t="shared" si="15"/>
        <v>0</v>
      </c>
      <c r="CR8" s="10">
        <f t="shared" si="15"/>
        <v>0</v>
      </c>
      <c r="CS8" s="10">
        <f t="shared" si="15"/>
        <v>0</v>
      </c>
      <c r="CT8" s="10">
        <f t="shared" si="15"/>
        <v>0</v>
      </c>
      <c r="CW8" s="2"/>
    </row>
    <row r="9" spans="1:101" ht="8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CW9" s="2"/>
    </row>
    <row r="10" spans="1:101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85.5" customHeight="1" x14ac:dyDescent="0.3">
      <c r="A11" s="3" t="s">
        <v>141</v>
      </c>
      <c r="CW11" s="2"/>
    </row>
    <row r="12" spans="1:101" ht="35.4" customHeight="1" x14ac:dyDescent="0.3">
      <c r="A12" s="4" t="s">
        <v>0</v>
      </c>
      <c r="B12" s="5" t="s">
        <v>169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J12" s="6">
        <v>76337</v>
      </c>
      <c r="CK12" s="6">
        <v>76702</v>
      </c>
      <c r="CL12" s="6">
        <v>77067</v>
      </c>
      <c r="CM12" s="6">
        <v>77432</v>
      </c>
      <c r="CN12" s="6">
        <v>77798</v>
      </c>
      <c r="CO12" s="6">
        <v>78163</v>
      </c>
      <c r="CP12" s="6">
        <v>78528</v>
      </c>
      <c r="CQ12" s="6">
        <v>78893</v>
      </c>
      <c r="CR12" s="6">
        <v>79259</v>
      </c>
      <c r="CS12" s="6">
        <v>79624</v>
      </c>
      <c r="CT12" s="6">
        <v>79989</v>
      </c>
      <c r="CW12" s="2"/>
    </row>
    <row r="13" spans="1:101" ht="35.4" customHeight="1" x14ac:dyDescent="0.3">
      <c r="A13" s="7" t="s">
        <v>122</v>
      </c>
      <c r="B13" s="8">
        <f>SUM(C13:CT13)</f>
        <v>32035196.073505804</v>
      </c>
      <c r="C13" s="8">
        <f t="shared" ref="C13:AH13" si="16">F102</f>
        <v>430583</v>
      </c>
      <c r="D13" s="8">
        <f t="shared" si="16"/>
        <v>520286</v>
      </c>
      <c r="E13" s="8">
        <f t="shared" si="16"/>
        <v>548842</v>
      </c>
      <c r="F13" s="8">
        <f t="shared" si="16"/>
        <v>541667</v>
      </c>
      <c r="G13" s="8">
        <f t="shared" si="16"/>
        <v>147991.51782613507</v>
      </c>
      <c r="H13" s="8">
        <f t="shared" si="16"/>
        <v>151834.71599847733</v>
      </c>
      <c r="I13" s="8">
        <f t="shared" si="16"/>
        <v>162681.52497333853</v>
      </c>
      <c r="J13" s="8">
        <f t="shared" si="16"/>
        <v>159764.7925955395</v>
      </c>
      <c r="K13" s="8">
        <f t="shared" si="16"/>
        <v>161991.04908644673</v>
      </c>
      <c r="L13" s="8">
        <f t="shared" si="16"/>
        <v>164161.52700032297</v>
      </c>
      <c r="M13" s="8">
        <f t="shared" si="16"/>
        <v>170275.46511823457</v>
      </c>
      <c r="N13" s="8">
        <f t="shared" si="16"/>
        <v>172461.41061293561</v>
      </c>
      <c r="O13" s="8">
        <f t="shared" si="16"/>
        <v>185350.16840291579</v>
      </c>
      <c r="P13" s="8">
        <f t="shared" si="16"/>
        <v>187782.23849660467</v>
      </c>
      <c r="Q13" s="8">
        <f t="shared" si="16"/>
        <v>197094.65352752586</v>
      </c>
      <c r="R13" s="8">
        <f t="shared" si="16"/>
        <v>204435.13419347481</v>
      </c>
      <c r="S13" s="8">
        <f t="shared" si="16"/>
        <v>214543.69363944928</v>
      </c>
      <c r="T13" s="8">
        <f t="shared" si="16"/>
        <v>222534.0363858176</v>
      </c>
      <c r="U13" s="8">
        <f t="shared" si="16"/>
        <v>230821.96689214936</v>
      </c>
      <c r="V13" s="8">
        <f t="shared" si="16"/>
        <v>239418.56834694985</v>
      </c>
      <c r="W13" s="8">
        <f t="shared" si="16"/>
        <v>248335.33671466459</v>
      </c>
      <c r="X13" s="8">
        <f t="shared" si="16"/>
        <v>257584.19610887105</v>
      </c>
      <c r="Y13" s="8">
        <f t="shared" si="16"/>
        <v>267177.51473801938</v>
      </c>
      <c r="Z13" s="8">
        <f t="shared" si="16"/>
        <v>277128.12144504924</v>
      </c>
      <c r="AA13" s="8">
        <f t="shared" si="16"/>
        <v>287449.32286299649</v>
      </c>
      <c r="AB13" s="8">
        <f t="shared" si="16"/>
        <v>298154.92120953539</v>
      </c>
      <c r="AC13" s="8">
        <f t="shared" si="16"/>
        <v>280490.93202385376</v>
      </c>
      <c r="AD13" s="8">
        <f t="shared" si="16"/>
        <v>290937.37603765627</v>
      </c>
      <c r="AE13" s="8">
        <f t="shared" si="16"/>
        <v>301772.881443733</v>
      </c>
      <c r="AF13" s="8">
        <f t="shared" si="16"/>
        <v>313011.93822228763</v>
      </c>
      <c r="AG13" s="8">
        <f t="shared" si="16"/>
        <v>324669.5760100676</v>
      </c>
      <c r="AH13" s="8">
        <f t="shared" si="16"/>
        <v>328126.47691186995</v>
      </c>
      <c r="AI13" s="8">
        <f t="shared" ref="AI13:BN13" si="17">AL102</f>
        <v>317955.77984140563</v>
      </c>
      <c r="AJ13" s="8">
        <f t="shared" si="17"/>
        <v>329797.54324178415</v>
      </c>
      <c r="AK13" s="8">
        <f t="shared" si="17"/>
        <v>342080.33451245481</v>
      </c>
      <c r="AL13" s="8">
        <f t="shared" si="17"/>
        <v>354820.57904343773</v>
      </c>
      <c r="AM13" s="8">
        <f t="shared" si="17"/>
        <v>368035.31396259367</v>
      </c>
      <c r="AN13" s="8">
        <f t="shared" si="17"/>
        <v>381742.21091883996</v>
      </c>
      <c r="AO13" s="8">
        <f t="shared" si="17"/>
        <v>395959.59971388901</v>
      </c>
      <c r="AP13" s="8">
        <f t="shared" si="17"/>
        <v>410706.49281411601</v>
      </c>
      <c r="AQ13" s="8">
        <f t="shared" si="17"/>
        <v>408002.5004608797</v>
      </c>
      <c r="AR13" s="8">
        <f t="shared" si="17"/>
        <v>423197.91247581615</v>
      </c>
      <c r="AS13" s="8">
        <f t="shared" si="17"/>
        <v>387316.98858876893</v>
      </c>
      <c r="AT13" s="8">
        <f t="shared" si="17"/>
        <v>401742.00121820776</v>
      </c>
      <c r="AU13" s="8">
        <f t="shared" si="17"/>
        <v>416704.25077628635</v>
      </c>
      <c r="AV13" s="8">
        <f t="shared" si="17"/>
        <v>432223.74580822472</v>
      </c>
      <c r="AW13" s="8">
        <f t="shared" si="17"/>
        <v>448321.24004606908</v>
      </c>
      <c r="AX13" s="8">
        <f t="shared" si="17"/>
        <v>465018.26016200456</v>
      </c>
      <c r="AY13" s="8">
        <f t="shared" si="17"/>
        <v>482337.13455529523</v>
      </c>
      <c r="AZ13" s="8">
        <f t="shared" si="17"/>
        <v>500301.02321135101</v>
      </c>
      <c r="BA13" s="8">
        <f t="shared" si="17"/>
        <v>518933.94867284509</v>
      </c>
      <c r="BB13" s="8">
        <f t="shared" si="17"/>
        <v>538260.82816430507</v>
      </c>
      <c r="BC13" s="8">
        <f t="shared" si="17"/>
        <v>558307.50691313215</v>
      </c>
      <c r="BD13" s="8">
        <f t="shared" si="17"/>
        <v>579100.79271161102</v>
      </c>
      <c r="BE13" s="8">
        <f t="shared" si="17"/>
        <v>600668.49176612438</v>
      </c>
      <c r="BF13" s="8">
        <f t="shared" si="17"/>
        <v>623039.44588151935</v>
      </c>
      <c r="BG13" s="8">
        <f t="shared" si="17"/>
        <v>646243.5710303433</v>
      </c>
      <c r="BH13" s="8">
        <f t="shared" si="17"/>
        <v>670311.89735853323</v>
      </c>
      <c r="BI13" s="8">
        <f t="shared" si="17"/>
        <v>695276.61068105197</v>
      </c>
      <c r="BJ13" s="8">
        <f t="shared" si="17"/>
        <v>721171.09552296565</v>
      </c>
      <c r="BK13" s="8">
        <f t="shared" si="17"/>
        <v>748029.97976351762</v>
      </c>
      <c r="BL13" s="8">
        <f t="shared" si="17"/>
        <v>775889.18094290129</v>
      </c>
      <c r="BM13" s="8">
        <f t="shared" si="17"/>
        <v>804785.95429365523</v>
      </c>
      <c r="BN13" s="8">
        <f t="shared" si="17"/>
        <v>834758.94256091327</v>
      </c>
      <c r="BO13" s="8">
        <f t="shared" ref="BO13:CT13" si="18">BR102</f>
        <v>865848.22767813015</v>
      </c>
      <c r="BP13" s="8">
        <f t="shared" si="18"/>
        <v>898095.38436738984</v>
      </c>
      <c r="BQ13" s="8">
        <f t="shared" si="18"/>
        <v>232885.88393399274</v>
      </c>
      <c r="BR13" s="8">
        <f t="shared" si="18"/>
        <v>241559.3527358807</v>
      </c>
      <c r="BS13" s="8">
        <f t="shared" si="18"/>
        <v>250555.85125423962</v>
      </c>
      <c r="BT13" s="8">
        <f t="shared" si="18"/>
        <v>225235.7555268314</v>
      </c>
      <c r="BU13" s="8">
        <f t="shared" si="18"/>
        <v>233624.30731722378</v>
      </c>
      <c r="BV13" s="8">
        <f t="shared" si="18"/>
        <v>149123.24771550679</v>
      </c>
      <c r="BW13" s="8">
        <f t="shared" si="18"/>
        <v>154677.10875185559</v>
      </c>
      <c r="BX13" s="8">
        <f t="shared" si="18"/>
        <v>160437.81461544364</v>
      </c>
      <c r="BY13" s="8">
        <f t="shared" si="18"/>
        <v>166413.06891683585</v>
      </c>
      <c r="BZ13" s="8">
        <f t="shared" si="18"/>
        <v>172610.86217546763</v>
      </c>
      <c r="CA13" s="8">
        <f t="shared" si="18"/>
        <v>179039.4825051146</v>
      </c>
      <c r="CB13" s="8">
        <f t="shared" si="18"/>
        <v>185707.5266973268</v>
      </c>
      <c r="CC13" s="8">
        <f t="shared" si="18"/>
        <v>192623.91171764667</v>
      </c>
      <c r="CD13" s="8">
        <f t="shared" si="18"/>
        <v>199797.88662998681</v>
      </c>
      <c r="CE13" s="8">
        <f t="shared" si="18"/>
        <v>207239.04496511153</v>
      </c>
      <c r="CF13" s="8">
        <f t="shared" si="18"/>
        <v>214957.33754976382</v>
      </c>
      <c r="CG13" s="8">
        <f t="shared" si="18"/>
        <v>222963.08581359242</v>
      </c>
      <c r="CH13" s="8">
        <f t="shared" si="18"/>
        <v>231266.99559167484</v>
      </c>
      <c r="CI13" s="8">
        <f t="shared" si="18"/>
        <v>239880.17144109326</v>
      </c>
      <c r="CJ13" s="8">
        <f t="shared" si="18"/>
        <v>248814.13149070943</v>
      </c>
      <c r="CK13" s="8">
        <f t="shared" si="18"/>
        <v>258080.82284399547</v>
      </c>
      <c r="CL13" s="8">
        <f t="shared" si="18"/>
        <v>267692.63755551912</v>
      </c>
      <c r="CM13" s="8">
        <f t="shared" si="18"/>
        <v>277662.42920244846</v>
      </c>
      <c r="CN13" s="8">
        <f t="shared" si="18"/>
        <v>288003.53007323563</v>
      </c>
      <c r="CO13" s="8">
        <f t="shared" si="18"/>
        <v>0</v>
      </c>
      <c r="CP13" s="8">
        <f t="shared" si="18"/>
        <v>0</v>
      </c>
      <c r="CQ13" s="8">
        <f t="shared" si="18"/>
        <v>0</v>
      </c>
      <c r="CR13" s="8">
        <f t="shared" si="18"/>
        <v>0</v>
      </c>
      <c r="CS13" s="8">
        <f t="shared" si="18"/>
        <v>0</v>
      </c>
      <c r="CT13" s="8">
        <f t="shared" si="18"/>
        <v>0</v>
      </c>
      <c r="CW13" s="2"/>
    </row>
    <row r="14" spans="1:101" ht="35.4" customHeight="1" x14ac:dyDescent="0.3">
      <c r="A14" s="7" t="s">
        <v>145</v>
      </c>
      <c r="B14" s="8">
        <f t="shared" ref="B14:B16" si="19">SUM(C14:CT14)</f>
        <v>79905793.655728489</v>
      </c>
      <c r="C14" s="8">
        <v>0</v>
      </c>
      <c r="D14" s="8">
        <v>0</v>
      </c>
      <c r="E14" s="8">
        <v>0</v>
      </c>
      <c r="F14" s="8">
        <v>0</v>
      </c>
      <c r="G14" s="8">
        <f t="shared" ref="G14:AL14" si="20">J108</f>
        <v>152817.32819003079</v>
      </c>
      <c r="H14" s="8">
        <f t="shared" si="20"/>
        <v>163514.30953682176</v>
      </c>
      <c r="I14" s="8">
        <f t="shared" si="20"/>
        <v>140183.01620043002</v>
      </c>
      <c r="J14" s="8">
        <f t="shared" si="20"/>
        <v>140018.58227474248</v>
      </c>
      <c r="K14" s="8">
        <f t="shared" si="20"/>
        <v>148957.28651627287</v>
      </c>
      <c r="L14" s="8">
        <f t="shared" si="20"/>
        <v>117810.03702376119</v>
      </c>
      <c r="M14" s="8">
        <f t="shared" si="20"/>
        <v>108175.00136923138</v>
      </c>
      <c r="N14" s="8">
        <f t="shared" si="20"/>
        <v>103892.41603188892</v>
      </c>
      <c r="O14" s="8">
        <f t="shared" si="20"/>
        <v>105606.49129933574</v>
      </c>
      <c r="P14" s="8">
        <f t="shared" si="20"/>
        <v>109539.63912301938</v>
      </c>
      <c r="Q14" s="8">
        <f t="shared" si="20"/>
        <v>113619.27085704432</v>
      </c>
      <c r="R14" s="8">
        <f t="shared" si="20"/>
        <v>117850.84206447371</v>
      </c>
      <c r="S14" s="8">
        <f t="shared" si="20"/>
        <v>67356.741026338728</v>
      </c>
      <c r="T14" s="8">
        <f t="shared" si="20"/>
        <v>69865.337004849716</v>
      </c>
      <c r="U14" s="8">
        <f t="shared" si="20"/>
        <v>18787.834514477272</v>
      </c>
      <c r="V14" s="8">
        <f t="shared" si="20"/>
        <v>19487.557888705222</v>
      </c>
      <c r="W14" s="8">
        <f t="shared" si="20"/>
        <v>20213.341360495957</v>
      </c>
      <c r="X14" s="8">
        <f t="shared" si="20"/>
        <v>20966.155497233689</v>
      </c>
      <c r="Y14" s="8">
        <f t="shared" si="20"/>
        <v>21747.00701355972</v>
      </c>
      <c r="Z14" s="8">
        <f t="shared" si="20"/>
        <v>154676.16080653909</v>
      </c>
      <c r="AA14" s="8">
        <f t="shared" si="20"/>
        <v>350955.56861179805</v>
      </c>
      <c r="AB14" s="8">
        <f t="shared" si="20"/>
        <v>540839.15940334322</v>
      </c>
      <c r="AC14" s="8">
        <f t="shared" si="20"/>
        <v>744379.78114022734</v>
      </c>
      <c r="AD14" s="8">
        <f t="shared" si="20"/>
        <v>772103.03640762635</v>
      </c>
      <c r="AE14" s="8">
        <f t="shared" si="20"/>
        <v>603545.762887466</v>
      </c>
      <c r="AF14" s="8">
        <f t="shared" si="20"/>
        <v>421362.22453000257</v>
      </c>
      <c r="AG14" s="8">
        <f t="shared" si="20"/>
        <v>270557.98000838968</v>
      </c>
      <c r="AH14" s="8">
        <f t="shared" si="20"/>
        <v>371301.01334764226</v>
      </c>
      <c r="AI14" s="8">
        <f t="shared" si="20"/>
        <v>474694.54455195769</v>
      </c>
      <c r="AJ14" s="8">
        <f t="shared" si="20"/>
        <v>497018.83277282963</v>
      </c>
      <c r="AK14" s="8">
        <f t="shared" si="20"/>
        <v>510711.48532845371</v>
      </c>
      <c r="AL14" s="8">
        <f t="shared" si="20"/>
        <v>529732.13209301978</v>
      </c>
      <c r="AM14" s="8">
        <f t="shared" ref="AM14:BR14" si="21">AP108</f>
        <v>549461.17295823852</v>
      </c>
      <c r="AN14" s="8">
        <f t="shared" si="21"/>
        <v>569924.99094925402</v>
      </c>
      <c r="AO14" s="8">
        <f t="shared" si="21"/>
        <v>591150.95168552455</v>
      </c>
      <c r="AP14" s="8">
        <f t="shared" si="21"/>
        <v>613167.43997600419</v>
      </c>
      <c r="AQ14" s="8">
        <f t="shared" si="21"/>
        <v>642003.93454873713</v>
      </c>
      <c r="AR14" s="8">
        <f t="shared" si="21"/>
        <v>659690.86356524285</v>
      </c>
      <c r="AS14" s="8">
        <f t="shared" si="21"/>
        <v>684260.01317349181</v>
      </c>
      <c r="AT14" s="8">
        <f t="shared" si="21"/>
        <v>703048.5021318635</v>
      </c>
      <c r="AU14" s="8">
        <f t="shared" si="21"/>
        <v>729232.43885850115</v>
      </c>
      <c r="AV14" s="8">
        <f t="shared" si="21"/>
        <v>741984.09697078564</v>
      </c>
      <c r="AW14" s="8">
        <f t="shared" si="21"/>
        <v>769618.12874575192</v>
      </c>
      <c r="AX14" s="8">
        <f t="shared" si="21"/>
        <v>798281.34661144123</v>
      </c>
      <c r="AY14" s="8">
        <f t="shared" si="21"/>
        <v>828012.08098659024</v>
      </c>
      <c r="AZ14" s="8">
        <f t="shared" si="21"/>
        <v>858850.08984615246</v>
      </c>
      <c r="BA14" s="8">
        <f t="shared" si="21"/>
        <v>890836.6118883841</v>
      </c>
      <c r="BB14" s="8">
        <f t="shared" si="21"/>
        <v>924014.42168205709</v>
      </c>
      <c r="BC14" s="8">
        <f t="shared" si="21"/>
        <v>958427.88686754345</v>
      </c>
      <c r="BD14" s="8">
        <f t="shared" si="21"/>
        <v>994123.02748826565</v>
      </c>
      <c r="BE14" s="8">
        <f t="shared" si="21"/>
        <v>1031147.5775318469</v>
      </c>
      <c r="BF14" s="8">
        <f t="shared" si="21"/>
        <v>1069551.0487632747</v>
      </c>
      <c r="BG14" s="8">
        <f t="shared" si="21"/>
        <v>1109384.7969354226</v>
      </c>
      <c r="BH14" s="8">
        <f t="shared" si="21"/>
        <v>1005467.8460377998</v>
      </c>
      <c r="BI14" s="8">
        <f t="shared" si="21"/>
        <v>1216734.0686918409</v>
      </c>
      <c r="BJ14" s="8">
        <f t="shared" si="21"/>
        <v>1250029.898906474</v>
      </c>
      <c r="BK14" s="8">
        <f t="shared" si="21"/>
        <v>1371388.2962331155</v>
      </c>
      <c r="BL14" s="8">
        <f t="shared" si="21"/>
        <v>1357806.0666500772</v>
      </c>
      <c r="BM14" s="8">
        <f t="shared" si="21"/>
        <v>1435201.6184903516</v>
      </c>
      <c r="BN14" s="8">
        <f t="shared" si="21"/>
        <v>1460828.1494815983</v>
      </c>
      <c r="BO14" s="8">
        <f t="shared" si="21"/>
        <v>1443080.3794635502</v>
      </c>
      <c r="BP14" s="8">
        <f t="shared" si="21"/>
        <v>1556698.666236809</v>
      </c>
      <c r="BQ14" s="8">
        <f t="shared" si="21"/>
        <v>1552572.5595599515</v>
      </c>
      <c r="BR14" s="8">
        <f t="shared" si="21"/>
        <v>1690915.4691511649</v>
      </c>
      <c r="BS14" s="8">
        <f t="shared" ref="BS14:CT14" si="22">BV108</f>
        <v>1670372.3416949308</v>
      </c>
      <c r="BT14" s="8">
        <f t="shared" si="22"/>
        <v>1732582.7348217801</v>
      </c>
      <c r="BU14" s="8">
        <f t="shared" si="22"/>
        <v>1797110.0562863369</v>
      </c>
      <c r="BV14" s="8">
        <f t="shared" si="22"/>
        <v>1286188.0115462462</v>
      </c>
      <c r="BW14" s="8">
        <f t="shared" si="22"/>
        <v>1334090.0629847543</v>
      </c>
      <c r="BX14" s="8">
        <f t="shared" si="22"/>
        <v>1383776.1510582014</v>
      </c>
      <c r="BY14" s="8">
        <f t="shared" si="22"/>
        <v>1435312.7194077088</v>
      </c>
      <c r="BZ14" s="8">
        <f t="shared" si="22"/>
        <v>1488768.686263408</v>
      </c>
      <c r="CA14" s="8">
        <f t="shared" si="22"/>
        <v>1544215.5366066135</v>
      </c>
      <c r="CB14" s="8">
        <f t="shared" si="22"/>
        <v>1601727.4177644434</v>
      </c>
      <c r="CC14" s="8">
        <f t="shared" si="22"/>
        <v>1661381.2385647024</v>
      </c>
      <c r="CD14" s="8">
        <f t="shared" si="22"/>
        <v>1723256.7721836362</v>
      </c>
      <c r="CE14" s="8">
        <f t="shared" si="22"/>
        <v>1787436.7628240869</v>
      </c>
      <c r="CF14" s="8">
        <f t="shared" si="22"/>
        <v>1854007.036366713</v>
      </c>
      <c r="CG14" s="8">
        <f t="shared" si="22"/>
        <v>1923056.6151422348</v>
      </c>
      <c r="CH14" s="8">
        <f t="shared" si="22"/>
        <v>1994677.8369781955</v>
      </c>
      <c r="CI14" s="8">
        <f t="shared" si="22"/>
        <v>2068966.4786794295</v>
      </c>
      <c r="CJ14" s="8">
        <f t="shared" si="22"/>
        <v>2146021.884107369</v>
      </c>
      <c r="CK14" s="8">
        <f t="shared" si="22"/>
        <v>2225947.0970294611</v>
      </c>
      <c r="CL14" s="8">
        <f t="shared" si="22"/>
        <v>2308848.9989163526</v>
      </c>
      <c r="CM14" s="8">
        <f t="shared" si="22"/>
        <v>2394838.451871118</v>
      </c>
      <c r="CN14" s="8">
        <f t="shared" si="22"/>
        <v>2484030.4468816575</v>
      </c>
      <c r="CO14" s="8">
        <f t="shared" si="22"/>
        <v>0</v>
      </c>
      <c r="CP14" s="8">
        <f t="shared" si="22"/>
        <v>0</v>
      </c>
      <c r="CQ14" s="8">
        <f t="shared" si="22"/>
        <v>0</v>
      </c>
      <c r="CR14" s="8">
        <f t="shared" si="22"/>
        <v>0</v>
      </c>
      <c r="CS14" s="8">
        <f t="shared" si="22"/>
        <v>0</v>
      </c>
      <c r="CT14" s="8">
        <f t="shared" si="22"/>
        <v>0</v>
      </c>
      <c r="CW14" s="2"/>
    </row>
    <row r="15" spans="1:101" ht="35.4" customHeight="1" x14ac:dyDescent="0.3">
      <c r="A15" s="7" t="s">
        <v>130</v>
      </c>
      <c r="B15" s="8">
        <f t="shared" si="19"/>
        <v>8946591.8799726944</v>
      </c>
      <c r="C15" s="8">
        <f t="shared" ref="C15:AH15" si="23">F114</f>
        <v>362418</v>
      </c>
      <c r="D15" s="8">
        <f t="shared" si="23"/>
        <v>376362</v>
      </c>
      <c r="E15" s="8">
        <f t="shared" si="23"/>
        <v>341195</v>
      </c>
      <c r="F15" s="8">
        <f t="shared" si="23"/>
        <v>325815</v>
      </c>
      <c r="G15" s="8">
        <f t="shared" si="23"/>
        <v>299973</v>
      </c>
      <c r="H15" s="8">
        <f t="shared" si="23"/>
        <v>88431.2082188934</v>
      </c>
      <c r="I15" s="8">
        <f t="shared" si="23"/>
        <v>91724.689612627059</v>
      </c>
      <c r="J15" s="8">
        <f t="shared" si="23"/>
        <v>95140.831545658366</v>
      </c>
      <c r="K15" s="8">
        <f t="shared" si="23"/>
        <v>98684.202317030766</v>
      </c>
      <c r="L15" s="8">
        <f t="shared" si="23"/>
        <v>102359.54036490727</v>
      </c>
      <c r="M15" s="8">
        <f t="shared" si="23"/>
        <v>106171.76060313449</v>
      </c>
      <c r="N15" s="8">
        <f t="shared" si="23"/>
        <v>110125.96099380225</v>
      </c>
      <c r="O15" s="8">
        <f t="shared" si="23"/>
        <v>114227.42936458762</v>
      </c>
      <c r="P15" s="8">
        <f t="shared" si="23"/>
        <v>118481.65048000056</v>
      </c>
      <c r="Q15" s="8">
        <f t="shared" si="23"/>
        <v>122894.31337598672</v>
      </c>
      <c r="R15" s="8">
        <f t="shared" si="23"/>
        <v>127471.31896769605</v>
      </c>
      <c r="S15" s="8">
        <f t="shared" si="23"/>
        <v>132218.78794059085</v>
      </c>
      <c r="T15" s="8">
        <f t="shared" si="23"/>
        <v>137143.06893544574</v>
      </c>
      <c r="U15" s="8">
        <f t="shared" si="23"/>
        <v>142250.74703818507</v>
      </c>
      <c r="V15" s="8">
        <f t="shared" si="23"/>
        <v>147548.65258591095</v>
      </c>
      <c r="W15" s="8">
        <f t="shared" si="23"/>
        <v>153043.87030089795</v>
      </c>
      <c r="X15" s="8">
        <f t="shared" si="23"/>
        <v>158743.74876476938</v>
      </c>
      <c r="Y15" s="8">
        <f t="shared" si="23"/>
        <v>164655.91024552358</v>
      </c>
      <c r="Z15" s="8">
        <f t="shared" si="23"/>
        <v>170788.26089055359</v>
      </c>
      <c r="AA15" s="8">
        <f t="shared" si="23"/>
        <v>177149.0012992885</v>
      </c>
      <c r="AB15" s="8">
        <f t="shared" si="23"/>
        <v>183746.63748959737</v>
      </c>
      <c r="AC15" s="8">
        <f t="shared" si="23"/>
        <v>190589.99227261861</v>
      </c>
      <c r="AD15" s="8">
        <f t="shared" si="23"/>
        <v>197688.21705122798</v>
      </c>
      <c r="AE15" s="8">
        <f t="shared" si="23"/>
        <v>205050.80405792114</v>
      </c>
      <c r="AF15" s="8">
        <f t="shared" si="23"/>
        <v>212687.59904847748</v>
      </c>
      <c r="AG15" s="8">
        <f t="shared" si="23"/>
        <v>220608.81446837928</v>
      </c>
      <c r="AH15" s="8">
        <f t="shared" si="23"/>
        <v>228825.04310959351</v>
      </c>
      <c r="AI15" s="8">
        <f t="shared" ref="AI15:BN15" si="24">AL114</f>
        <v>237347.27227597884</v>
      </c>
      <c r="AJ15" s="8">
        <f t="shared" si="24"/>
        <v>246186.89847626138</v>
      </c>
      <c r="AK15" s="8">
        <f t="shared" si="24"/>
        <v>255355.74266422685</v>
      </c>
      <c r="AL15" s="8">
        <f t="shared" si="24"/>
        <v>464764.98381746066</v>
      </c>
      <c r="AM15" s="8">
        <f t="shared" si="24"/>
        <v>482074.42533128464</v>
      </c>
      <c r="AN15" s="8">
        <f t="shared" si="24"/>
        <v>500028.52979510027</v>
      </c>
      <c r="AO15" s="8">
        <f t="shared" si="24"/>
        <v>518651.30666748842</v>
      </c>
      <c r="AP15" s="8">
        <f t="shared" si="24"/>
        <v>537967.65960158862</v>
      </c>
      <c r="AQ15" s="8">
        <f t="shared" si="24"/>
        <v>0</v>
      </c>
      <c r="AR15" s="8">
        <f t="shared" si="24"/>
        <v>0</v>
      </c>
      <c r="AS15" s="8">
        <f t="shared" si="24"/>
        <v>0</v>
      </c>
      <c r="AT15" s="8">
        <f t="shared" si="24"/>
        <v>0</v>
      </c>
      <c r="AU15" s="8">
        <f t="shared" si="24"/>
        <v>0</v>
      </c>
      <c r="AV15" s="8">
        <f t="shared" si="24"/>
        <v>0</v>
      </c>
      <c r="AW15" s="8">
        <f t="shared" si="24"/>
        <v>0</v>
      </c>
      <c r="AX15" s="8">
        <f t="shared" si="24"/>
        <v>0</v>
      </c>
      <c r="AY15" s="8">
        <f t="shared" si="24"/>
        <v>0</v>
      </c>
      <c r="AZ15" s="8">
        <f t="shared" si="24"/>
        <v>0</v>
      </c>
      <c r="BA15" s="8">
        <f t="shared" si="24"/>
        <v>0</v>
      </c>
      <c r="BB15" s="8">
        <f t="shared" si="24"/>
        <v>0</v>
      </c>
      <c r="BC15" s="8">
        <f t="shared" si="24"/>
        <v>0</v>
      </c>
      <c r="BD15" s="8">
        <f t="shared" si="24"/>
        <v>0</v>
      </c>
      <c r="BE15" s="8">
        <f t="shared" si="24"/>
        <v>0</v>
      </c>
      <c r="BF15" s="8">
        <f t="shared" si="24"/>
        <v>0</v>
      </c>
      <c r="BG15" s="8">
        <f t="shared" si="24"/>
        <v>0</v>
      </c>
      <c r="BH15" s="8">
        <f t="shared" si="24"/>
        <v>0</v>
      </c>
      <c r="BI15" s="8">
        <f t="shared" si="24"/>
        <v>0</v>
      </c>
      <c r="BJ15" s="8">
        <f t="shared" si="24"/>
        <v>0</v>
      </c>
      <c r="BK15" s="8">
        <f t="shared" si="24"/>
        <v>0</v>
      </c>
      <c r="BL15" s="8">
        <f t="shared" si="24"/>
        <v>0</v>
      </c>
      <c r="BM15" s="8">
        <f t="shared" si="24"/>
        <v>0</v>
      </c>
      <c r="BN15" s="8">
        <f t="shared" si="24"/>
        <v>0</v>
      </c>
      <c r="BO15" s="8">
        <f t="shared" ref="BO15:CT15" si="25">BR114</f>
        <v>0</v>
      </c>
      <c r="BP15" s="8">
        <f t="shared" si="25"/>
        <v>0</v>
      </c>
      <c r="BQ15" s="8">
        <f t="shared" si="25"/>
        <v>0</v>
      </c>
      <c r="BR15" s="8">
        <f t="shared" si="25"/>
        <v>0</v>
      </c>
      <c r="BS15" s="8">
        <f t="shared" si="25"/>
        <v>0</v>
      </c>
      <c r="BT15" s="8">
        <f t="shared" si="25"/>
        <v>0</v>
      </c>
      <c r="BU15" s="8">
        <f t="shared" si="25"/>
        <v>0</v>
      </c>
      <c r="BV15" s="8">
        <f t="shared" si="25"/>
        <v>0</v>
      </c>
      <c r="BW15" s="8">
        <f t="shared" si="25"/>
        <v>0</v>
      </c>
      <c r="BX15" s="8">
        <f t="shared" si="25"/>
        <v>0</v>
      </c>
      <c r="BY15" s="8">
        <f t="shared" si="25"/>
        <v>0</v>
      </c>
      <c r="BZ15" s="8">
        <f t="shared" si="25"/>
        <v>0</v>
      </c>
      <c r="CA15" s="8">
        <f t="shared" si="25"/>
        <v>0</v>
      </c>
      <c r="CB15" s="8">
        <f t="shared" si="25"/>
        <v>0</v>
      </c>
      <c r="CC15" s="8">
        <f t="shared" si="25"/>
        <v>0</v>
      </c>
      <c r="CD15" s="8">
        <f t="shared" si="25"/>
        <v>0</v>
      </c>
      <c r="CE15" s="8">
        <f t="shared" si="25"/>
        <v>0</v>
      </c>
      <c r="CF15" s="8">
        <f t="shared" si="25"/>
        <v>0</v>
      </c>
      <c r="CG15" s="8">
        <f t="shared" si="25"/>
        <v>0</v>
      </c>
      <c r="CH15" s="8">
        <f t="shared" si="25"/>
        <v>0</v>
      </c>
      <c r="CI15" s="8">
        <f t="shared" si="25"/>
        <v>0</v>
      </c>
      <c r="CJ15" s="8">
        <f t="shared" si="25"/>
        <v>0</v>
      </c>
      <c r="CK15" s="8">
        <f t="shared" si="25"/>
        <v>0</v>
      </c>
      <c r="CL15" s="8">
        <f t="shared" si="25"/>
        <v>0</v>
      </c>
      <c r="CM15" s="8">
        <f t="shared" si="25"/>
        <v>0</v>
      </c>
      <c r="CN15" s="8">
        <f t="shared" si="25"/>
        <v>0</v>
      </c>
      <c r="CO15" s="8">
        <f t="shared" si="25"/>
        <v>0</v>
      </c>
      <c r="CP15" s="8">
        <f t="shared" si="25"/>
        <v>0</v>
      </c>
      <c r="CQ15" s="8">
        <f t="shared" si="25"/>
        <v>0</v>
      </c>
      <c r="CR15" s="8">
        <f t="shared" si="25"/>
        <v>0</v>
      </c>
      <c r="CS15" s="8">
        <f t="shared" si="25"/>
        <v>0</v>
      </c>
      <c r="CT15" s="8">
        <f t="shared" si="25"/>
        <v>0</v>
      </c>
      <c r="CW15" s="2"/>
    </row>
    <row r="16" spans="1:101" ht="40.5" customHeight="1" x14ac:dyDescent="0.3">
      <c r="A16" s="7" t="s">
        <v>148</v>
      </c>
      <c r="B16" s="8">
        <f t="shared" si="19"/>
        <v>143442889.43220949</v>
      </c>
      <c r="C16" s="8">
        <f t="shared" ref="C16:AH16" si="26">F120</f>
        <v>103156</v>
      </c>
      <c r="D16" s="8">
        <f t="shared" si="26"/>
        <v>112597</v>
      </c>
      <c r="E16" s="8">
        <f t="shared" si="26"/>
        <v>117773</v>
      </c>
      <c r="F16" s="8">
        <f t="shared" si="26"/>
        <v>131748</v>
      </c>
      <c r="G16" s="8">
        <f t="shared" si="26"/>
        <v>286331.41492447874</v>
      </c>
      <c r="H16" s="8">
        <f t="shared" si="26"/>
        <v>296995.37854647217</v>
      </c>
      <c r="I16" s="8">
        <f t="shared" si="26"/>
        <v>308056.50473674748</v>
      </c>
      <c r="J16" s="8">
        <f t="shared" si="26"/>
        <v>319529.58519107901</v>
      </c>
      <c r="K16" s="8">
        <f t="shared" si="26"/>
        <v>331429.96249870717</v>
      </c>
      <c r="L16" s="8">
        <f t="shared" si="26"/>
        <v>438407.84269498015</v>
      </c>
      <c r="M16" s="8">
        <f t="shared" si="26"/>
        <v>148239.81669116893</v>
      </c>
      <c r="N16" s="8">
        <f t="shared" si="26"/>
        <v>139215.83748273115</v>
      </c>
      <c r="O16" s="8">
        <f t="shared" si="26"/>
        <v>140090.24356034331</v>
      </c>
      <c r="P16" s="8">
        <f t="shared" si="26"/>
        <v>297321.87761962408</v>
      </c>
      <c r="Q16" s="8">
        <f t="shared" si="26"/>
        <v>62606.537002861151</v>
      </c>
      <c r="R16" s="8">
        <f t="shared" si="26"/>
        <v>64938.219096750821</v>
      </c>
      <c r="S16" s="8">
        <f t="shared" si="26"/>
        <v>67356.741026338728</v>
      </c>
      <c r="T16" s="8">
        <f t="shared" si="26"/>
        <v>69865.337004849716</v>
      </c>
      <c r="U16" s="8">
        <f t="shared" si="26"/>
        <v>72467.361698698049</v>
      </c>
      <c r="V16" s="8">
        <f t="shared" si="26"/>
        <v>75166.294713577285</v>
      </c>
      <c r="W16" s="8">
        <f t="shared" si="26"/>
        <v>77965.745247627259</v>
      </c>
      <c r="X16" s="8">
        <f t="shared" si="26"/>
        <v>80869.456917901378</v>
      </c>
      <c r="Y16" s="8">
        <f t="shared" si="26"/>
        <v>83881.312766587478</v>
      </c>
      <c r="Z16" s="8">
        <f t="shared" si="26"/>
        <v>87005.340453678247</v>
      </c>
      <c r="AA16" s="8">
        <f t="shared" si="26"/>
        <v>233970.37907453201</v>
      </c>
      <c r="AB16" s="8">
        <f t="shared" si="26"/>
        <v>242684.23819380786</v>
      </c>
      <c r="AC16" s="8">
        <f t="shared" si="26"/>
        <v>284086.9696139032</v>
      </c>
      <c r="AD16" s="8">
        <f t="shared" si="26"/>
        <v>1022010.7824912542</v>
      </c>
      <c r="AE16" s="8">
        <f t="shared" si="26"/>
        <v>1060073.9681484979</v>
      </c>
      <c r="AF16" s="8">
        <f t="shared" si="26"/>
        <v>1099554.7573449591</v>
      </c>
      <c r="AG16" s="8">
        <f t="shared" si="26"/>
        <v>869947.96648851444</v>
      </c>
      <c r="AH16" s="8">
        <f t="shared" si="26"/>
        <v>328126.47691186995</v>
      </c>
      <c r="AI16" s="8">
        <f t="shared" ref="AI16:BN16" si="27">AL120</f>
        <v>340347.03194291308</v>
      </c>
      <c r="AJ16" s="8">
        <f t="shared" si="27"/>
        <v>353022.72234331828</v>
      </c>
      <c r="AK16" s="8">
        <f t="shared" si="27"/>
        <v>366170.4989147404</v>
      </c>
      <c r="AL16" s="8">
        <f t="shared" si="27"/>
        <v>379807.94376480661</v>
      </c>
      <c r="AM16" s="8">
        <f t="shared" si="27"/>
        <v>393953.29381911439</v>
      </c>
      <c r="AN16" s="8">
        <f t="shared" si="27"/>
        <v>408625.46520889911</v>
      </c>
      <c r="AO16" s="8">
        <f t="shared" si="27"/>
        <v>423844.07856697979</v>
      </c>
      <c r="AP16" s="8">
        <f t="shared" si="27"/>
        <v>439629.48526581435</v>
      </c>
      <c r="AQ16" s="8">
        <f t="shared" si="27"/>
        <v>456002.79463274794</v>
      </c>
      <c r="AR16" s="8">
        <f t="shared" si="27"/>
        <v>472985.90217885334</v>
      </c>
      <c r="AS16" s="8">
        <f t="shared" si="27"/>
        <v>490601.51887910737</v>
      </c>
      <c r="AT16" s="8">
        <f t="shared" si="27"/>
        <v>508873.20154306322</v>
      </c>
      <c r="AU16" s="8">
        <f t="shared" si="27"/>
        <v>527825.38431662938</v>
      </c>
      <c r="AV16" s="8">
        <f t="shared" si="27"/>
        <v>547483.41135708464</v>
      </c>
      <c r="AW16" s="8">
        <f t="shared" si="27"/>
        <v>567873.57072502084</v>
      </c>
      <c r="AX16" s="8">
        <f t="shared" si="27"/>
        <v>589023.1295385391</v>
      </c>
      <c r="AY16" s="8">
        <f t="shared" si="27"/>
        <v>610960.3704367074</v>
      </c>
      <c r="AZ16" s="8">
        <f t="shared" si="27"/>
        <v>633714.62940104457</v>
      </c>
      <c r="BA16" s="8">
        <f t="shared" si="27"/>
        <v>657316.33498560369</v>
      </c>
      <c r="BB16" s="8">
        <f t="shared" si="27"/>
        <v>681797.04900811973</v>
      </c>
      <c r="BC16" s="8">
        <f t="shared" si="27"/>
        <v>707189.50875663408</v>
      </c>
      <c r="BD16" s="8">
        <f t="shared" si="27"/>
        <v>733527.67076804058</v>
      </c>
      <c r="BE16" s="8">
        <f t="shared" si="27"/>
        <v>760846.75623709091</v>
      </c>
      <c r="BF16" s="8">
        <f t="shared" si="27"/>
        <v>789183.29811659118</v>
      </c>
      <c r="BG16" s="8">
        <f t="shared" si="27"/>
        <v>818575.18997176818</v>
      </c>
      <c r="BH16" s="8">
        <f t="shared" si="27"/>
        <v>849061.73665414215</v>
      </c>
      <c r="BI16" s="8">
        <f t="shared" si="27"/>
        <v>880683.70686266571</v>
      </c>
      <c r="BJ16" s="8">
        <f t="shared" si="27"/>
        <v>913483.38766242319</v>
      </c>
      <c r="BK16" s="8">
        <f t="shared" si="27"/>
        <v>947504.64103378903</v>
      </c>
      <c r="BL16" s="8">
        <f t="shared" si="27"/>
        <v>982792.96252767486</v>
      </c>
      <c r="BM16" s="8">
        <f t="shared" si="27"/>
        <v>1019395.5421052965</v>
      </c>
      <c r="BN16" s="8">
        <f t="shared" si="27"/>
        <v>1057361.3272438236</v>
      </c>
      <c r="BO16" s="8">
        <f t="shared" ref="BO16:CT16" si="28">BR120</f>
        <v>1096741.0883922982</v>
      </c>
      <c r="BP16" s="8">
        <f t="shared" si="28"/>
        <v>1137587.4868653603</v>
      </c>
      <c r="BQ16" s="8">
        <f t="shared" si="28"/>
        <v>1179955.1452655632</v>
      </c>
      <c r="BR16" s="8">
        <f t="shared" si="28"/>
        <v>1223900.720528462</v>
      </c>
      <c r="BS16" s="8">
        <f t="shared" si="28"/>
        <v>1269482.9796881475</v>
      </c>
      <c r="BT16" s="8">
        <f t="shared" si="28"/>
        <v>1316762.878464553</v>
      </c>
      <c r="BU16" s="8">
        <f t="shared" si="28"/>
        <v>1365803.6427776159</v>
      </c>
      <c r="BV16" s="8">
        <f t="shared" si="28"/>
        <v>2796060.8946657525</v>
      </c>
      <c r="BW16" s="8">
        <f t="shared" si="28"/>
        <v>2900195.7890972923</v>
      </c>
      <c r="BX16" s="8">
        <f t="shared" si="28"/>
        <v>3008209.0240395674</v>
      </c>
      <c r="BY16" s="8">
        <f t="shared" si="28"/>
        <v>3120245.0421906719</v>
      </c>
      <c r="BZ16" s="8">
        <f t="shared" si="28"/>
        <v>3236453.6657900177</v>
      </c>
      <c r="CA16" s="8">
        <f t="shared" si="28"/>
        <v>3356990.2969708992</v>
      </c>
      <c r="CB16" s="8">
        <f t="shared" si="28"/>
        <v>3482016.125574877</v>
      </c>
      <c r="CC16" s="8">
        <f t="shared" si="28"/>
        <v>3611698.3447058746</v>
      </c>
      <c r="CD16" s="8">
        <f t="shared" si="28"/>
        <v>3746210.3743122527</v>
      </c>
      <c r="CE16" s="8">
        <f t="shared" si="28"/>
        <v>3885732.0930958414</v>
      </c>
      <c r="CF16" s="8">
        <f t="shared" si="28"/>
        <v>4030450.0790580716</v>
      </c>
      <c r="CG16" s="8">
        <f t="shared" si="28"/>
        <v>4180557.8590048579</v>
      </c>
      <c r="CH16" s="8">
        <f t="shared" si="28"/>
        <v>4336256.1673439033</v>
      </c>
      <c r="CI16" s="8">
        <f t="shared" si="28"/>
        <v>4497753.2145204991</v>
      </c>
      <c r="CJ16" s="8">
        <f t="shared" si="28"/>
        <v>4665264.9654508019</v>
      </c>
      <c r="CK16" s="8">
        <f t="shared" si="28"/>
        <v>4839015.4283249145</v>
      </c>
      <c r="CL16" s="8">
        <f t="shared" si="28"/>
        <v>5019236.9541659849</v>
      </c>
      <c r="CM16" s="8">
        <f t="shared" si="28"/>
        <v>5206170.547545909</v>
      </c>
      <c r="CN16" s="8">
        <f t="shared" si="28"/>
        <v>5400066.1888731681</v>
      </c>
      <c r="CO16" s="8">
        <f t="shared" si="28"/>
        <v>5601183.1686837422</v>
      </c>
      <c r="CP16" s="8">
        <f t="shared" si="28"/>
        <v>5809790.4343821984</v>
      </c>
      <c r="CQ16" s="8">
        <f t="shared" si="28"/>
        <v>6026166.9498965638</v>
      </c>
      <c r="CR16" s="8">
        <f t="shared" si="28"/>
        <v>6250602.068728026</v>
      </c>
      <c r="CS16" s="8">
        <f t="shared" si="28"/>
        <v>6483395.920894241</v>
      </c>
      <c r="CT16" s="8">
        <f t="shared" si="28"/>
        <v>0</v>
      </c>
      <c r="CW16" s="2"/>
    </row>
    <row r="17" spans="1:101" ht="35.4" customHeight="1" x14ac:dyDescent="0.3">
      <c r="A17" s="9" t="s">
        <v>5</v>
      </c>
      <c r="B17" s="8">
        <f>SUM(C17:CT17)</f>
        <v>264330471.04141656</v>
      </c>
      <c r="C17" s="10">
        <f>SUM(C13:C16)</f>
        <v>896157</v>
      </c>
      <c r="D17" s="10">
        <f t="shared" ref="D17:BO17" si="29">SUM(D13:D16)</f>
        <v>1009245</v>
      </c>
      <c r="E17" s="10">
        <f t="shared" si="29"/>
        <v>1007810</v>
      </c>
      <c r="F17" s="10">
        <f t="shared" si="29"/>
        <v>999230</v>
      </c>
      <c r="G17" s="10">
        <f>SUM(G13:G16)</f>
        <v>887113.26094064454</v>
      </c>
      <c r="H17" s="10">
        <f t="shared" si="29"/>
        <v>700775.61230066465</v>
      </c>
      <c r="I17" s="10">
        <f t="shared" si="29"/>
        <v>702645.73552314308</v>
      </c>
      <c r="J17" s="10">
        <f t="shared" si="29"/>
        <v>714453.79160701938</v>
      </c>
      <c r="K17" s="10">
        <f t="shared" si="29"/>
        <v>741062.50041845744</v>
      </c>
      <c r="L17" s="10">
        <f t="shared" si="29"/>
        <v>822738.94708397146</v>
      </c>
      <c r="M17" s="10">
        <f t="shared" si="29"/>
        <v>532862.04378176935</v>
      </c>
      <c r="N17" s="10">
        <f t="shared" si="29"/>
        <v>525695.62512135785</v>
      </c>
      <c r="O17" s="10">
        <f t="shared" si="29"/>
        <v>545274.33262718248</v>
      </c>
      <c r="P17" s="10">
        <f t="shared" si="29"/>
        <v>713125.40571924858</v>
      </c>
      <c r="Q17" s="10">
        <f t="shared" si="29"/>
        <v>496214.77476341807</v>
      </c>
      <c r="R17" s="10">
        <f t="shared" si="29"/>
        <v>514695.51432239538</v>
      </c>
      <c r="S17" s="10">
        <f t="shared" si="29"/>
        <v>481475.96363271755</v>
      </c>
      <c r="T17" s="10">
        <f t="shared" si="29"/>
        <v>499407.7793309628</v>
      </c>
      <c r="U17" s="10">
        <f t="shared" si="29"/>
        <v>464327.91014350974</v>
      </c>
      <c r="V17" s="10">
        <f t="shared" si="29"/>
        <v>481621.07353514328</v>
      </c>
      <c r="W17" s="10">
        <f t="shared" si="29"/>
        <v>499558.29362368572</v>
      </c>
      <c r="X17" s="10">
        <f t="shared" si="29"/>
        <v>518163.55728877557</v>
      </c>
      <c r="Y17" s="10">
        <f t="shared" si="29"/>
        <v>537461.74476369016</v>
      </c>
      <c r="Z17" s="10">
        <f t="shared" si="29"/>
        <v>689597.88359582017</v>
      </c>
      <c r="AA17" s="10">
        <f t="shared" si="29"/>
        <v>1049524.271848615</v>
      </c>
      <c r="AB17" s="10">
        <f t="shared" si="29"/>
        <v>1265424.9562962838</v>
      </c>
      <c r="AC17" s="10">
        <f t="shared" si="29"/>
        <v>1499547.675050603</v>
      </c>
      <c r="AD17" s="10">
        <f t="shared" si="29"/>
        <v>2282739.4119877648</v>
      </c>
      <c r="AE17" s="10">
        <f t="shared" si="29"/>
        <v>2170443.4165376183</v>
      </c>
      <c r="AF17" s="10">
        <f t="shared" si="29"/>
        <v>2046616.5191457267</v>
      </c>
      <c r="AG17" s="10">
        <f t="shared" si="29"/>
        <v>1685784.336975351</v>
      </c>
      <c r="AH17" s="10">
        <f t="shared" si="29"/>
        <v>1256379.0102809756</v>
      </c>
      <c r="AI17" s="10">
        <f t="shared" si="29"/>
        <v>1370344.6286122552</v>
      </c>
      <c r="AJ17" s="10">
        <f t="shared" si="29"/>
        <v>1426025.9968341934</v>
      </c>
      <c r="AK17" s="10">
        <f t="shared" si="29"/>
        <v>1474318.0614198758</v>
      </c>
      <c r="AL17" s="10">
        <f t="shared" si="29"/>
        <v>1729125.6387187247</v>
      </c>
      <c r="AM17" s="10">
        <f t="shared" si="29"/>
        <v>1793524.2060712313</v>
      </c>
      <c r="AN17" s="10">
        <f t="shared" si="29"/>
        <v>1860321.1968720932</v>
      </c>
      <c r="AO17" s="10">
        <f t="shared" si="29"/>
        <v>1929605.9366338819</v>
      </c>
      <c r="AP17" s="10">
        <f t="shared" si="29"/>
        <v>2001471.0776575231</v>
      </c>
      <c r="AQ17" s="10">
        <f t="shared" si="29"/>
        <v>1506009.2296423649</v>
      </c>
      <c r="AR17" s="10">
        <f t="shared" si="29"/>
        <v>1555874.6782199123</v>
      </c>
      <c r="AS17" s="10">
        <f t="shared" si="29"/>
        <v>1562178.5206413681</v>
      </c>
      <c r="AT17" s="10">
        <f t="shared" si="29"/>
        <v>1613663.7048931343</v>
      </c>
      <c r="AU17" s="10">
        <f t="shared" si="29"/>
        <v>1673762.0739514166</v>
      </c>
      <c r="AV17" s="10">
        <f t="shared" si="29"/>
        <v>1721691.2541360948</v>
      </c>
      <c r="AW17" s="10">
        <f t="shared" si="29"/>
        <v>1785812.9395168419</v>
      </c>
      <c r="AX17" s="10">
        <f t="shared" si="29"/>
        <v>1852322.7363119849</v>
      </c>
      <c r="AY17" s="10">
        <f t="shared" si="29"/>
        <v>1921309.5859785927</v>
      </c>
      <c r="AZ17" s="10">
        <f t="shared" si="29"/>
        <v>1992865.7424585479</v>
      </c>
      <c r="BA17" s="10">
        <f t="shared" si="29"/>
        <v>2067086.8955468331</v>
      </c>
      <c r="BB17" s="10">
        <f t="shared" si="29"/>
        <v>2144072.2988544819</v>
      </c>
      <c r="BC17" s="10">
        <f t="shared" si="29"/>
        <v>2223924.9025373096</v>
      </c>
      <c r="BD17" s="10">
        <f t="shared" si="29"/>
        <v>2306751.4909679173</v>
      </c>
      <c r="BE17" s="10">
        <f t="shared" si="29"/>
        <v>2392662.8255350622</v>
      </c>
      <c r="BF17" s="10">
        <f t="shared" si="29"/>
        <v>2481773.7927613854</v>
      </c>
      <c r="BG17" s="10">
        <f t="shared" si="29"/>
        <v>2574203.5579375341</v>
      </c>
      <c r="BH17" s="10">
        <f t="shared" si="29"/>
        <v>2524841.4800504753</v>
      </c>
      <c r="BI17" s="10">
        <f t="shared" si="29"/>
        <v>2792694.3862355584</v>
      </c>
      <c r="BJ17" s="10">
        <f t="shared" si="29"/>
        <v>2884684.3820918631</v>
      </c>
      <c r="BK17" s="10">
        <f t="shared" si="29"/>
        <v>3066922.917030422</v>
      </c>
      <c r="BL17" s="10">
        <f t="shared" si="29"/>
        <v>3116488.2101206537</v>
      </c>
      <c r="BM17" s="10">
        <f t="shared" si="29"/>
        <v>3259383.1148893032</v>
      </c>
      <c r="BN17" s="8">
        <f t="shared" si="29"/>
        <v>3352948.4192863349</v>
      </c>
      <c r="BO17" s="8">
        <f t="shared" si="29"/>
        <v>3405669.6955339783</v>
      </c>
      <c r="BP17" s="8">
        <f t="shared" ref="BP17:CI17" si="30">SUM(BP13:BP16)</f>
        <v>3592381.5374695593</v>
      </c>
      <c r="BQ17" s="8">
        <f t="shared" si="30"/>
        <v>2965413.5887595075</v>
      </c>
      <c r="BR17" s="8">
        <f t="shared" si="30"/>
        <v>3156375.5424155076</v>
      </c>
      <c r="BS17" s="8">
        <f t="shared" si="30"/>
        <v>3190411.1726373183</v>
      </c>
      <c r="BT17" s="8">
        <f t="shared" si="30"/>
        <v>3274581.3688131645</v>
      </c>
      <c r="BU17" s="8">
        <f t="shared" si="30"/>
        <v>3396538.0063811764</v>
      </c>
      <c r="BV17" s="8">
        <f t="shared" si="30"/>
        <v>4231372.153927505</v>
      </c>
      <c r="BW17" s="8">
        <f t="shared" si="30"/>
        <v>4388962.9608339025</v>
      </c>
      <c r="BX17" s="8">
        <f t="shared" si="30"/>
        <v>4552422.9897132125</v>
      </c>
      <c r="BY17" s="8">
        <f t="shared" si="30"/>
        <v>4721970.830515217</v>
      </c>
      <c r="BZ17" s="8">
        <f t="shared" si="30"/>
        <v>4897833.2142288936</v>
      </c>
      <c r="CA17" s="8">
        <f t="shared" si="30"/>
        <v>5080245.3160826275</v>
      </c>
      <c r="CB17" s="8">
        <f t="shared" si="30"/>
        <v>5269451.0700366478</v>
      </c>
      <c r="CC17" s="8">
        <f t="shared" si="30"/>
        <v>5465703.4949882235</v>
      </c>
      <c r="CD17" s="8">
        <f t="shared" si="30"/>
        <v>5669265.0331258755</v>
      </c>
      <c r="CE17" s="8">
        <f t="shared" si="30"/>
        <v>5880407.9008850399</v>
      </c>
      <c r="CF17" s="8">
        <f t="shared" si="30"/>
        <v>6099414.4529745486</v>
      </c>
      <c r="CG17" s="8">
        <f t="shared" si="30"/>
        <v>6326577.5599606857</v>
      </c>
      <c r="CH17" s="8">
        <f t="shared" si="30"/>
        <v>6562200.9999137735</v>
      </c>
      <c r="CI17" s="8">
        <f t="shared" si="30"/>
        <v>6806599.8646410219</v>
      </c>
      <c r="CJ17" s="8">
        <f t="shared" ref="CJ17:CT17" si="31">SUM(CJ13:CJ16)</f>
        <v>7060100.9810488801</v>
      </c>
      <c r="CK17" s="8">
        <f t="shared" si="31"/>
        <v>7323043.348198371</v>
      </c>
      <c r="CL17" s="8">
        <f t="shared" si="31"/>
        <v>7595778.5906378571</v>
      </c>
      <c r="CM17" s="8">
        <f t="shared" si="31"/>
        <v>7878671.428619476</v>
      </c>
      <c r="CN17" s="8">
        <f t="shared" si="31"/>
        <v>8172100.1658280613</v>
      </c>
      <c r="CO17" s="8">
        <f t="shared" si="31"/>
        <v>5601183.1686837422</v>
      </c>
      <c r="CP17" s="8">
        <f t="shared" si="31"/>
        <v>5809790.4343821984</v>
      </c>
      <c r="CQ17" s="8">
        <f t="shared" si="31"/>
        <v>6026166.9498965638</v>
      </c>
      <c r="CR17" s="8">
        <f t="shared" si="31"/>
        <v>6250602.068728026</v>
      </c>
      <c r="CS17" s="8">
        <f t="shared" si="31"/>
        <v>6483395.920894241</v>
      </c>
      <c r="CT17" s="8">
        <f t="shared" si="31"/>
        <v>0</v>
      </c>
      <c r="CW17" s="2"/>
    </row>
    <row r="18" spans="1:101" ht="101.25" customHeight="1" x14ac:dyDescent="0.3">
      <c r="A18" s="91" t="s">
        <v>146</v>
      </c>
      <c r="B18" s="91"/>
      <c r="C18" s="91"/>
      <c r="D18" s="91"/>
      <c r="E18" s="91"/>
      <c r="F18" s="91"/>
      <c r="G18" s="91"/>
      <c r="H18" s="91"/>
      <c r="I18" s="91"/>
      <c r="J18" s="11"/>
      <c r="CW18" s="2"/>
    </row>
    <row r="19" spans="1:101" ht="35.4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68.25" customHeight="1" x14ac:dyDescent="0.3">
      <c r="A20" s="3" t="s">
        <v>2</v>
      </c>
      <c r="CW20" s="2"/>
    </row>
    <row r="21" spans="1:101" ht="35.4" customHeight="1" x14ac:dyDescent="0.3">
      <c r="A21" s="4" t="s">
        <v>0</v>
      </c>
      <c r="B21" s="5" t="s">
        <v>169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71955</v>
      </c>
      <c r="BY21" s="6">
        <v>72320</v>
      </c>
      <c r="BZ21" s="6">
        <v>72685</v>
      </c>
      <c r="CA21" s="6">
        <v>73050</v>
      </c>
      <c r="CB21" s="6">
        <v>73415</v>
      </c>
      <c r="CC21" s="6">
        <v>73780</v>
      </c>
      <c r="CD21" s="6">
        <v>74145</v>
      </c>
      <c r="CE21" s="6">
        <v>74510</v>
      </c>
      <c r="CF21" s="6">
        <v>74876</v>
      </c>
      <c r="CG21" s="6">
        <v>75241</v>
      </c>
      <c r="CH21" s="6">
        <v>75606</v>
      </c>
      <c r="CI21" s="6">
        <v>75971</v>
      </c>
      <c r="CJ21" s="6">
        <v>76337</v>
      </c>
      <c r="CK21" s="6">
        <v>76702</v>
      </c>
      <c r="CL21" s="6">
        <v>77067</v>
      </c>
      <c r="CM21" s="6">
        <v>77432</v>
      </c>
      <c r="CN21" s="6">
        <v>77798</v>
      </c>
      <c r="CO21" s="6">
        <v>78163</v>
      </c>
      <c r="CP21" s="6">
        <v>78528</v>
      </c>
      <c r="CQ21" s="6">
        <v>78893</v>
      </c>
      <c r="CR21" s="6">
        <v>79259</v>
      </c>
      <c r="CS21" s="6">
        <v>79624</v>
      </c>
      <c r="CT21" s="6">
        <v>79989</v>
      </c>
      <c r="CW21" s="2"/>
    </row>
    <row r="22" spans="1:101" ht="35.4" customHeight="1" x14ac:dyDescent="0.3">
      <c r="A22" s="7" t="s">
        <v>122</v>
      </c>
      <c r="B22" s="8">
        <f>SUM(C22:CT22)</f>
        <v>-4717451.0227412982</v>
      </c>
      <c r="C22" s="8">
        <f>C4-C13</f>
        <v>-302729.07763127697</v>
      </c>
      <c r="D22" s="8">
        <f t="shared" ref="D22:BO26" si="32">D4-D13</f>
        <v>-387670.35919591482</v>
      </c>
      <c r="E22" s="8">
        <f t="shared" si="32"/>
        <v>-412782.45784366952</v>
      </c>
      <c r="F22" s="8">
        <f t="shared" si="32"/>
        <v>-400540.13399321854</v>
      </c>
      <c r="G22" s="8">
        <f t="shared" si="32"/>
        <v>0</v>
      </c>
      <c r="H22" s="8">
        <f t="shared" si="32"/>
        <v>0</v>
      </c>
      <c r="I22" s="8">
        <f t="shared" si="32"/>
        <v>0</v>
      </c>
      <c r="J22" s="8">
        <f t="shared" si="32"/>
        <v>0</v>
      </c>
      <c r="K22" s="8">
        <f t="shared" si="32"/>
        <v>0</v>
      </c>
      <c r="L22" s="8">
        <f t="shared" si="32"/>
        <v>0</v>
      </c>
      <c r="M22" s="8">
        <f t="shared" si="32"/>
        <v>0</v>
      </c>
      <c r="N22" s="8">
        <f t="shared" si="32"/>
        <v>0</v>
      </c>
      <c r="O22" s="8">
        <f t="shared" si="32"/>
        <v>0</v>
      </c>
      <c r="P22" s="8">
        <f t="shared" si="32"/>
        <v>0</v>
      </c>
      <c r="Q22" s="8">
        <f t="shared" si="32"/>
        <v>0</v>
      </c>
      <c r="R22" s="8">
        <f t="shared" si="32"/>
        <v>0</v>
      </c>
      <c r="S22" s="8">
        <f t="shared" si="32"/>
        <v>0</v>
      </c>
      <c r="T22" s="8">
        <f t="shared" si="32"/>
        <v>0</v>
      </c>
      <c r="U22" s="8">
        <f t="shared" si="32"/>
        <v>0</v>
      </c>
      <c r="V22" s="8">
        <f t="shared" si="32"/>
        <v>0</v>
      </c>
      <c r="W22" s="8">
        <f t="shared" si="32"/>
        <v>0</v>
      </c>
      <c r="X22" s="8">
        <f t="shared" si="32"/>
        <v>0</v>
      </c>
      <c r="Y22" s="8">
        <f t="shared" si="32"/>
        <v>0</v>
      </c>
      <c r="Z22" s="8">
        <f t="shared" si="32"/>
        <v>0</v>
      </c>
      <c r="AA22" s="8">
        <f t="shared" si="32"/>
        <v>0</v>
      </c>
      <c r="AB22" s="8">
        <f t="shared" si="32"/>
        <v>0</v>
      </c>
      <c r="AC22" s="8">
        <f t="shared" si="32"/>
        <v>0</v>
      </c>
      <c r="AD22" s="8">
        <f t="shared" si="32"/>
        <v>0</v>
      </c>
      <c r="AE22" s="8">
        <f t="shared" si="32"/>
        <v>0</v>
      </c>
      <c r="AF22" s="8">
        <f t="shared" si="32"/>
        <v>0</v>
      </c>
      <c r="AG22" s="8">
        <f t="shared" si="32"/>
        <v>0</v>
      </c>
      <c r="AH22" s="8">
        <f t="shared" si="32"/>
        <v>0</v>
      </c>
      <c r="AI22" s="8">
        <f t="shared" si="32"/>
        <v>0</v>
      </c>
      <c r="AJ22" s="8">
        <f t="shared" si="32"/>
        <v>0</v>
      </c>
      <c r="AK22" s="8">
        <f t="shared" si="32"/>
        <v>0</v>
      </c>
      <c r="AL22" s="8">
        <f t="shared" si="32"/>
        <v>0</v>
      </c>
      <c r="AM22" s="8">
        <f t="shared" si="32"/>
        <v>0</v>
      </c>
      <c r="AN22" s="8">
        <f t="shared" si="32"/>
        <v>0</v>
      </c>
      <c r="AO22" s="8">
        <f t="shared" si="32"/>
        <v>0</v>
      </c>
      <c r="AP22" s="8">
        <f t="shared" si="32"/>
        <v>0</v>
      </c>
      <c r="AQ22" s="8">
        <f t="shared" si="32"/>
        <v>0</v>
      </c>
      <c r="AR22" s="8">
        <f t="shared" si="32"/>
        <v>0</v>
      </c>
      <c r="AS22" s="8">
        <f t="shared" si="32"/>
        <v>0</v>
      </c>
      <c r="AT22" s="8">
        <f t="shared" si="32"/>
        <v>0</v>
      </c>
      <c r="AU22" s="8">
        <f t="shared" si="32"/>
        <v>0</v>
      </c>
      <c r="AV22" s="8">
        <f t="shared" si="32"/>
        <v>0</v>
      </c>
      <c r="AW22" s="8">
        <f t="shared" si="32"/>
        <v>0</v>
      </c>
      <c r="AX22" s="8">
        <f t="shared" si="32"/>
        <v>0</v>
      </c>
      <c r="AY22" s="8">
        <f t="shared" si="32"/>
        <v>0</v>
      </c>
      <c r="AZ22" s="8">
        <f t="shared" si="32"/>
        <v>0</v>
      </c>
      <c r="BA22" s="8">
        <f t="shared" si="32"/>
        <v>0</v>
      </c>
      <c r="BB22" s="8">
        <f t="shared" si="32"/>
        <v>0</v>
      </c>
      <c r="BC22" s="8">
        <f t="shared" si="32"/>
        <v>0</v>
      </c>
      <c r="BD22" s="8">
        <f t="shared" si="32"/>
        <v>0</v>
      </c>
      <c r="BE22" s="8">
        <f t="shared" si="32"/>
        <v>0</v>
      </c>
      <c r="BF22" s="8">
        <f t="shared" si="32"/>
        <v>0</v>
      </c>
      <c r="BG22" s="8">
        <f t="shared" si="32"/>
        <v>0</v>
      </c>
      <c r="BH22" s="8">
        <f t="shared" si="32"/>
        <v>0</v>
      </c>
      <c r="BI22" s="8">
        <f t="shared" si="32"/>
        <v>0</v>
      </c>
      <c r="BJ22" s="8">
        <f t="shared" si="32"/>
        <v>0</v>
      </c>
      <c r="BK22" s="8">
        <f t="shared" si="32"/>
        <v>0</v>
      </c>
      <c r="BL22" s="8">
        <f t="shared" si="32"/>
        <v>0</v>
      </c>
      <c r="BM22" s="8">
        <f t="shared" si="32"/>
        <v>0</v>
      </c>
      <c r="BN22" s="8">
        <f t="shared" si="32"/>
        <v>0</v>
      </c>
      <c r="BO22" s="8">
        <f t="shared" si="32"/>
        <v>0</v>
      </c>
      <c r="BP22" s="8">
        <f t="shared" ref="BP22:CI26" si="33">BP4-BP13</f>
        <v>0</v>
      </c>
      <c r="BQ22" s="8">
        <f t="shared" si="33"/>
        <v>0</v>
      </c>
      <c r="BR22" s="8">
        <f t="shared" si="33"/>
        <v>0</v>
      </c>
      <c r="BS22" s="8">
        <f t="shared" si="33"/>
        <v>0</v>
      </c>
      <c r="BT22" s="8">
        <f t="shared" si="33"/>
        <v>0</v>
      </c>
      <c r="BU22" s="8">
        <f t="shared" si="33"/>
        <v>0</v>
      </c>
      <c r="BV22" s="8">
        <f t="shared" si="33"/>
        <v>0</v>
      </c>
      <c r="BW22" s="8">
        <f t="shared" si="33"/>
        <v>0</v>
      </c>
      <c r="BX22" s="8">
        <f t="shared" si="33"/>
        <v>0</v>
      </c>
      <c r="BY22" s="8">
        <f t="shared" si="33"/>
        <v>0</v>
      </c>
      <c r="BZ22" s="8">
        <f t="shared" si="33"/>
        <v>0</v>
      </c>
      <c r="CA22" s="8">
        <f t="shared" si="33"/>
        <v>-179039.4825051146</v>
      </c>
      <c r="CB22" s="8">
        <f t="shared" si="33"/>
        <v>-185707.5266973268</v>
      </c>
      <c r="CC22" s="8">
        <f t="shared" si="33"/>
        <v>-192623.91171764667</v>
      </c>
      <c r="CD22" s="8">
        <f t="shared" si="33"/>
        <v>-199797.88662998681</v>
      </c>
      <c r="CE22" s="8">
        <f t="shared" si="33"/>
        <v>-207239.04496511153</v>
      </c>
      <c r="CF22" s="8">
        <f t="shared" si="33"/>
        <v>-214957.33754976382</v>
      </c>
      <c r="CG22" s="8">
        <f t="shared" si="33"/>
        <v>-222963.08581359242</v>
      </c>
      <c r="CH22" s="8">
        <f t="shared" si="33"/>
        <v>-231266.99559167484</v>
      </c>
      <c r="CI22" s="8">
        <f t="shared" si="33"/>
        <v>-239880.17144109326</v>
      </c>
      <c r="CJ22" s="8">
        <f t="shared" ref="CJ22:CT22" si="34">CJ4-CJ13</f>
        <v>-248814.13149070943</v>
      </c>
      <c r="CK22" s="8">
        <f t="shared" si="34"/>
        <v>-258080.82284399547</v>
      </c>
      <c r="CL22" s="8">
        <f t="shared" si="34"/>
        <v>-267692.63755551912</v>
      </c>
      <c r="CM22" s="8">
        <f t="shared" si="34"/>
        <v>-277662.42920244846</v>
      </c>
      <c r="CN22" s="8">
        <f t="shared" si="34"/>
        <v>-288003.53007323563</v>
      </c>
      <c r="CO22" s="8">
        <f t="shared" si="34"/>
        <v>0</v>
      </c>
      <c r="CP22" s="8">
        <f t="shared" si="34"/>
        <v>0</v>
      </c>
      <c r="CQ22" s="8">
        <f t="shared" si="34"/>
        <v>0</v>
      </c>
      <c r="CR22" s="8">
        <f t="shared" si="34"/>
        <v>0</v>
      </c>
      <c r="CS22" s="8">
        <f t="shared" si="34"/>
        <v>0</v>
      </c>
      <c r="CT22" s="8">
        <f t="shared" si="34"/>
        <v>0</v>
      </c>
      <c r="CW22" s="2"/>
    </row>
    <row r="23" spans="1:101" ht="35.4" customHeight="1" x14ac:dyDescent="0.3">
      <c r="A23" s="7" t="s">
        <v>145</v>
      </c>
      <c r="B23" s="8">
        <f t="shared" ref="B23:B25" si="35">SUM(C23:CT23)</f>
        <v>-29053524.548950426</v>
      </c>
      <c r="C23" s="8">
        <f>C5-C14</f>
        <v>0</v>
      </c>
      <c r="D23" s="8">
        <f t="shared" si="32"/>
        <v>0</v>
      </c>
      <c r="E23" s="8">
        <f t="shared" si="32"/>
        <v>0</v>
      </c>
      <c r="F23" s="8">
        <f t="shared" si="32"/>
        <v>0</v>
      </c>
      <c r="G23" s="8">
        <f t="shared" si="32"/>
        <v>0</v>
      </c>
      <c r="H23" s="8">
        <f t="shared" si="32"/>
        <v>0</v>
      </c>
      <c r="I23" s="8">
        <f t="shared" si="32"/>
        <v>0</v>
      </c>
      <c r="J23" s="8">
        <f t="shared" si="32"/>
        <v>0</v>
      </c>
      <c r="K23" s="8">
        <f t="shared" si="32"/>
        <v>0</v>
      </c>
      <c r="L23" s="8">
        <f t="shared" si="32"/>
        <v>0</v>
      </c>
      <c r="M23" s="8">
        <f t="shared" si="32"/>
        <v>0</v>
      </c>
      <c r="N23" s="8">
        <f t="shared" si="32"/>
        <v>0</v>
      </c>
      <c r="O23" s="8">
        <f t="shared" si="32"/>
        <v>0</v>
      </c>
      <c r="P23" s="8">
        <f t="shared" si="32"/>
        <v>0</v>
      </c>
      <c r="Q23" s="8">
        <f t="shared" si="32"/>
        <v>0</v>
      </c>
      <c r="R23" s="8">
        <f t="shared" si="32"/>
        <v>0</v>
      </c>
      <c r="S23" s="8">
        <f t="shared" si="32"/>
        <v>0</v>
      </c>
      <c r="T23" s="8">
        <f t="shared" si="32"/>
        <v>0</v>
      </c>
      <c r="U23" s="8">
        <f t="shared" si="32"/>
        <v>0</v>
      </c>
      <c r="V23" s="8">
        <f t="shared" si="32"/>
        <v>0</v>
      </c>
      <c r="W23" s="8">
        <f t="shared" si="32"/>
        <v>0</v>
      </c>
      <c r="X23" s="8">
        <f t="shared" si="32"/>
        <v>0</v>
      </c>
      <c r="Y23" s="8">
        <f t="shared" si="32"/>
        <v>0</v>
      </c>
      <c r="Z23" s="8">
        <f t="shared" si="32"/>
        <v>0</v>
      </c>
      <c r="AA23" s="8">
        <f t="shared" si="32"/>
        <v>0</v>
      </c>
      <c r="AB23" s="8">
        <f t="shared" si="32"/>
        <v>0</v>
      </c>
      <c r="AC23" s="8">
        <f t="shared" si="32"/>
        <v>0</v>
      </c>
      <c r="AD23" s="8">
        <f t="shared" si="32"/>
        <v>0</v>
      </c>
      <c r="AE23" s="8">
        <f t="shared" si="32"/>
        <v>0</v>
      </c>
      <c r="AF23" s="8">
        <f t="shared" si="32"/>
        <v>0</v>
      </c>
      <c r="AG23" s="8">
        <f t="shared" si="32"/>
        <v>0</v>
      </c>
      <c r="AH23" s="8">
        <f t="shared" si="32"/>
        <v>0</v>
      </c>
      <c r="AI23" s="8">
        <f t="shared" si="32"/>
        <v>0</v>
      </c>
      <c r="AJ23" s="8">
        <f t="shared" si="32"/>
        <v>0</v>
      </c>
      <c r="AK23" s="8">
        <f t="shared" si="32"/>
        <v>0</v>
      </c>
      <c r="AL23" s="8">
        <f t="shared" si="32"/>
        <v>0</v>
      </c>
      <c r="AM23" s="8">
        <f t="shared" si="32"/>
        <v>0</v>
      </c>
      <c r="AN23" s="8">
        <f t="shared" si="32"/>
        <v>0</v>
      </c>
      <c r="AO23" s="8">
        <f t="shared" si="32"/>
        <v>0</v>
      </c>
      <c r="AP23" s="8">
        <f t="shared" si="32"/>
        <v>0</v>
      </c>
      <c r="AQ23" s="8">
        <f t="shared" si="32"/>
        <v>0</v>
      </c>
      <c r="AR23" s="8">
        <f t="shared" si="32"/>
        <v>0</v>
      </c>
      <c r="AS23" s="8">
        <f t="shared" si="32"/>
        <v>0</v>
      </c>
      <c r="AT23" s="8">
        <f t="shared" si="32"/>
        <v>0</v>
      </c>
      <c r="AU23" s="8">
        <f t="shared" si="32"/>
        <v>0</v>
      </c>
      <c r="AV23" s="8">
        <f t="shared" si="32"/>
        <v>0</v>
      </c>
      <c r="AW23" s="8">
        <f t="shared" si="32"/>
        <v>0</v>
      </c>
      <c r="AX23" s="8">
        <f t="shared" si="32"/>
        <v>0</v>
      </c>
      <c r="AY23" s="8">
        <f t="shared" si="32"/>
        <v>0</v>
      </c>
      <c r="AZ23" s="8">
        <f t="shared" si="32"/>
        <v>0</v>
      </c>
      <c r="BA23" s="8">
        <f t="shared" si="32"/>
        <v>0</v>
      </c>
      <c r="BB23" s="8">
        <f t="shared" si="32"/>
        <v>0</v>
      </c>
      <c r="BC23" s="8">
        <f t="shared" si="32"/>
        <v>0</v>
      </c>
      <c r="BD23" s="8">
        <f t="shared" si="32"/>
        <v>0</v>
      </c>
      <c r="BE23" s="8">
        <f t="shared" si="32"/>
        <v>0</v>
      </c>
      <c r="BF23" s="8">
        <f t="shared" si="32"/>
        <v>0</v>
      </c>
      <c r="BG23" s="8">
        <f t="shared" si="32"/>
        <v>0</v>
      </c>
      <c r="BH23" s="8">
        <f t="shared" si="32"/>
        <v>0</v>
      </c>
      <c r="BI23" s="8">
        <f t="shared" si="32"/>
        <v>0</v>
      </c>
      <c r="BJ23" s="8">
        <f t="shared" si="32"/>
        <v>0</v>
      </c>
      <c r="BK23" s="8">
        <f t="shared" si="32"/>
        <v>0</v>
      </c>
      <c r="BL23" s="8">
        <f t="shared" si="32"/>
        <v>0</v>
      </c>
      <c r="BM23" s="8">
        <f t="shared" si="32"/>
        <v>0</v>
      </c>
      <c r="BN23" s="8">
        <f t="shared" si="32"/>
        <v>0</v>
      </c>
      <c r="BO23" s="8">
        <f t="shared" si="32"/>
        <v>0</v>
      </c>
      <c r="BP23" s="8">
        <f t="shared" si="33"/>
        <v>0</v>
      </c>
      <c r="BQ23" s="8">
        <f t="shared" si="33"/>
        <v>0</v>
      </c>
      <c r="BR23" s="8">
        <f t="shared" si="33"/>
        <v>0</v>
      </c>
      <c r="BS23" s="8">
        <f t="shared" si="33"/>
        <v>0</v>
      </c>
      <c r="BT23" s="8">
        <f t="shared" si="33"/>
        <v>0</v>
      </c>
      <c r="BU23" s="8">
        <f t="shared" si="33"/>
        <v>0</v>
      </c>
      <c r="BV23" s="8">
        <f t="shared" si="33"/>
        <v>0</v>
      </c>
      <c r="BW23" s="8">
        <f t="shared" si="33"/>
        <v>0</v>
      </c>
      <c r="BX23" s="8">
        <f t="shared" si="33"/>
        <v>-388050.68922835181</v>
      </c>
      <c r="BY23" s="8">
        <f t="shared" si="33"/>
        <v>-439587.25757785921</v>
      </c>
      <c r="BZ23" s="8">
        <f t="shared" si="33"/>
        <v>-507474.02822819387</v>
      </c>
      <c r="CA23" s="8">
        <f t="shared" si="33"/>
        <v>-1544215.5366066135</v>
      </c>
      <c r="CB23" s="8">
        <f t="shared" si="33"/>
        <v>-1601727.4177644434</v>
      </c>
      <c r="CC23" s="8">
        <f t="shared" si="33"/>
        <v>-1661381.2385647024</v>
      </c>
      <c r="CD23" s="8">
        <f t="shared" si="33"/>
        <v>-1723256.7721836362</v>
      </c>
      <c r="CE23" s="8">
        <f t="shared" si="33"/>
        <v>-1787436.7628240869</v>
      </c>
      <c r="CF23" s="8">
        <f t="shared" si="33"/>
        <v>-1854007.036366713</v>
      </c>
      <c r="CG23" s="8">
        <f t="shared" si="33"/>
        <v>-1923056.6151422348</v>
      </c>
      <c r="CH23" s="8">
        <f t="shared" si="33"/>
        <v>-1994677.8369781955</v>
      </c>
      <c r="CI23" s="8">
        <f t="shared" si="33"/>
        <v>-2068966.4786794295</v>
      </c>
      <c r="CJ23" s="8">
        <f t="shared" ref="CJ23:CT23" si="36">CJ5-CJ14</f>
        <v>-2146021.884107369</v>
      </c>
      <c r="CK23" s="8">
        <f t="shared" si="36"/>
        <v>-2225947.0970294611</v>
      </c>
      <c r="CL23" s="8">
        <f t="shared" si="36"/>
        <v>-2308848.9989163526</v>
      </c>
      <c r="CM23" s="8">
        <f t="shared" si="36"/>
        <v>-2394838.451871118</v>
      </c>
      <c r="CN23" s="8">
        <f t="shared" si="36"/>
        <v>-2484030.4468816575</v>
      </c>
      <c r="CO23" s="8">
        <f t="shared" si="36"/>
        <v>0</v>
      </c>
      <c r="CP23" s="8">
        <f t="shared" si="36"/>
        <v>0</v>
      </c>
      <c r="CQ23" s="8">
        <f t="shared" si="36"/>
        <v>0</v>
      </c>
      <c r="CR23" s="8">
        <f t="shared" si="36"/>
        <v>0</v>
      </c>
      <c r="CS23" s="8">
        <f t="shared" si="36"/>
        <v>0</v>
      </c>
      <c r="CT23" s="8">
        <f t="shared" si="36"/>
        <v>0</v>
      </c>
      <c r="CW23" s="2"/>
    </row>
    <row r="24" spans="1:101" ht="35.4" customHeight="1" x14ac:dyDescent="0.3">
      <c r="A24" s="7" t="s">
        <v>130</v>
      </c>
      <c r="B24" s="8">
        <f t="shared" si="35"/>
        <v>-1289559.6296035605</v>
      </c>
      <c r="C24" s="8">
        <f>C6-C15</f>
        <v>-269306.99131842999</v>
      </c>
      <c r="D24" s="8">
        <f t="shared" si="32"/>
        <v>-299963.85910199437</v>
      </c>
      <c r="E24" s="8">
        <f t="shared" si="32"/>
        <v>-261951.53039246687</v>
      </c>
      <c r="F24" s="8">
        <f t="shared" si="32"/>
        <v>-243620.23188616021</v>
      </c>
      <c r="G24" s="8">
        <f t="shared" si="32"/>
        <v>-214717.01690450916</v>
      </c>
      <c r="H24" s="8">
        <f t="shared" si="32"/>
        <v>0</v>
      </c>
      <c r="I24" s="8">
        <f t="shared" si="32"/>
        <v>0</v>
      </c>
      <c r="J24" s="8">
        <f t="shared" si="32"/>
        <v>0</v>
      </c>
      <c r="K24" s="8">
        <f t="shared" si="32"/>
        <v>0</v>
      </c>
      <c r="L24" s="8">
        <f t="shared" si="32"/>
        <v>0</v>
      </c>
      <c r="M24" s="8">
        <f t="shared" si="32"/>
        <v>0</v>
      </c>
      <c r="N24" s="8">
        <f t="shared" si="32"/>
        <v>0</v>
      </c>
      <c r="O24" s="8">
        <f t="shared" si="32"/>
        <v>0</v>
      </c>
      <c r="P24" s="8">
        <f t="shared" si="32"/>
        <v>0</v>
      </c>
      <c r="Q24" s="8">
        <f t="shared" si="32"/>
        <v>0</v>
      </c>
      <c r="R24" s="8">
        <f t="shared" si="32"/>
        <v>0</v>
      </c>
      <c r="S24" s="8">
        <f t="shared" si="32"/>
        <v>0</v>
      </c>
      <c r="T24" s="8">
        <f t="shared" si="32"/>
        <v>0</v>
      </c>
      <c r="U24" s="8">
        <f t="shared" si="32"/>
        <v>0</v>
      </c>
      <c r="V24" s="8">
        <f t="shared" si="32"/>
        <v>0</v>
      </c>
      <c r="W24" s="8">
        <f t="shared" si="32"/>
        <v>0</v>
      </c>
      <c r="X24" s="8">
        <f t="shared" si="32"/>
        <v>0</v>
      </c>
      <c r="Y24" s="8">
        <f t="shared" si="32"/>
        <v>0</v>
      </c>
      <c r="Z24" s="8">
        <f t="shared" si="32"/>
        <v>0</v>
      </c>
      <c r="AA24" s="8">
        <f t="shared" si="32"/>
        <v>0</v>
      </c>
      <c r="AB24" s="8">
        <f t="shared" si="32"/>
        <v>0</v>
      </c>
      <c r="AC24" s="8">
        <f t="shared" si="32"/>
        <v>0</v>
      </c>
      <c r="AD24" s="8">
        <f t="shared" si="32"/>
        <v>0</v>
      </c>
      <c r="AE24" s="8">
        <f t="shared" si="32"/>
        <v>0</v>
      </c>
      <c r="AF24" s="8">
        <f t="shared" si="32"/>
        <v>0</v>
      </c>
      <c r="AG24" s="8">
        <f t="shared" si="32"/>
        <v>0</v>
      </c>
      <c r="AH24" s="8">
        <f t="shared" si="32"/>
        <v>0</v>
      </c>
      <c r="AI24" s="8">
        <f t="shared" si="32"/>
        <v>0</v>
      </c>
      <c r="AJ24" s="8">
        <f t="shared" si="32"/>
        <v>0</v>
      </c>
      <c r="AK24" s="8">
        <f t="shared" si="32"/>
        <v>0</v>
      </c>
      <c r="AL24" s="8">
        <f t="shared" si="32"/>
        <v>0</v>
      </c>
      <c r="AM24" s="8">
        <f t="shared" si="32"/>
        <v>0</v>
      </c>
      <c r="AN24" s="8">
        <f t="shared" si="32"/>
        <v>0</v>
      </c>
      <c r="AO24" s="8">
        <f t="shared" si="32"/>
        <v>0</v>
      </c>
      <c r="AP24" s="8">
        <f t="shared" si="32"/>
        <v>0</v>
      </c>
      <c r="AQ24" s="8">
        <f t="shared" si="32"/>
        <v>0</v>
      </c>
      <c r="AR24" s="8">
        <f t="shared" si="32"/>
        <v>0</v>
      </c>
      <c r="AS24" s="8">
        <f t="shared" si="32"/>
        <v>0</v>
      </c>
      <c r="AT24" s="8">
        <f t="shared" si="32"/>
        <v>0</v>
      </c>
      <c r="AU24" s="8">
        <f t="shared" si="32"/>
        <v>0</v>
      </c>
      <c r="AV24" s="8">
        <f t="shared" si="32"/>
        <v>0</v>
      </c>
      <c r="AW24" s="8">
        <f t="shared" si="32"/>
        <v>0</v>
      </c>
      <c r="AX24" s="8">
        <f t="shared" si="32"/>
        <v>0</v>
      </c>
      <c r="AY24" s="8">
        <f t="shared" si="32"/>
        <v>0</v>
      </c>
      <c r="AZ24" s="8">
        <f t="shared" si="32"/>
        <v>0</v>
      </c>
      <c r="BA24" s="8">
        <f t="shared" si="32"/>
        <v>0</v>
      </c>
      <c r="BB24" s="8">
        <f t="shared" si="32"/>
        <v>0</v>
      </c>
      <c r="BC24" s="8">
        <f t="shared" si="32"/>
        <v>0</v>
      </c>
      <c r="BD24" s="8">
        <f t="shared" si="32"/>
        <v>0</v>
      </c>
      <c r="BE24" s="8">
        <f t="shared" si="32"/>
        <v>0</v>
      </c>
      <c r="BF24" s="8">
        <f t="shared" si="32"/>
        <v>0</v>
      </c>
      <c r="BG24" s="8">
        <f t="shared" si="32"/>
        <v>0</v>
      </c>
      <c r="BH24" s="8">
        <f t="shared" si="32"/>
        <v>0</v>
      </c>
      <c r="BI24" s="8">
        <f t="shared" si="32"/>
        <v>0</v>
      </c>
      <c r="BJ24" s="8">
        <f t="shared" si="32"/>
        <v>0</v>
      </c>
      <c r="BK24" s="8">
        <f t="shared" si="32"/>
        <v>0</v>
      </c>
      <c r="BL24" s="8">
        <f t="shared" si="32"/>
        <v>0</v>
      </c>
      <c r="BM24" s="8">
        <f t="shared" si="32"/>
        <v>0</v>
      </c>
      <c r="BN24" s="8">
        <f t="shared" si="32"/>
        <v>0</v>
      </c>
      <c r="BO24" s="8">
        <f t="shared" si="32"/>
        <v>0</v>
      </c>
      <c r="BP24" s="8">
        <f t="shared" si="33"/>
        <v>0</v>
      </c>
      <c r="BQ24" s="8">
        <f t="shared" si="33"/>
        <v>0</v>
      </c>
      <c r="BR24" s="8">
        <f t="shared" si="33"/>
        <v>0</v>
      </c>
      <c r="BS24" s="8">
        <f t="shared" si="33"/>
        <v>0</v>
      </c>
      <c r="BT24" s="8">
        <f t="shared" si="33"/>
        <v>0</v>
      </c>
      <c r="BU24" s="8">
        <f t="shared" si="33"/>
        <v>0</v>
      </c>
      <c r="BV24" s="8">
        <f t="shared" si="33"/>
        <v>0</v>
      </c>
      <c r="BW24" s="8">
        <f t="shared" si="33"/>
        <v>0</v>
      </c>
      <c r="BX24" s="8">
        <f t="shared" si="33"/>
        <v>0</v>
      </c>
      <c r="BY24" s="8">
        <f t="shared" si="33"/>
        <v>0</v>
      </c>
      <c r="BZ24" s="8">
        <f t="shared" si="33"/>
        <v>0</v>
      </c>
      <c r="CA24" s="8">
        <f t="shared" si="33"/>
        <v>0</v>
      </c>
      <c r="CB24" s="8">
        <f t="shared" si="33"/>
        <v>0</v>
      </c>
      <c r="CC24" s="8">
        <f t="shared" si="33"/>
        <v>0</v>
      </c>
      <c r="CD24" s="8">
        <f t="shared" si="33"/>
        <v>0</v>
      </c>
      <c r="CE24" s="8">
        <f t="shared" si="33"/>
        <v>0</v>
      </c>
      <c r="CF24" s="8">
        <f t="shared" si="33"/>
        <v>0</v>
      </c>
      <c r="CG24" s="8">
        <f t="shared" si="33"/>
        <v>0</v>
      </c>
      <c r="CH24" s="8">
        <f t="shared" si="33"/>
        <v>0</v>
      </c>
      <c r="CI24" s="8">
        <f t="shared" si="33"/>
        <v>0</v>
      </c>
      <c r="CJ24" s="8">
        <f t="shared" ref="CJ24:CT24" si="37">CJ6-CJ15</f>
        <v>0</v>
      </c>
      <c r="CK24" s="8">
        <f t="shared" si="37"/>
        <v>0</v>
      </c>
      <c r="CL24" s="8">
        <f t="shared" si="37"/>
        <v>0</v>
      </c>
      <c r="CM24" s="8">
        <f t="shared" si="37"/>
        <v>0</v>
      </c>
      <c r="CN24" s="8">
        <f t="shared" si="37"/>
        <v>0</v>
      </c>
      <c r="CO24" s="8">
        <f t="shared" si="37"/>
        <v>0</v>
      </c>
      <c r="CP24" s="8">
        <f t="shared" si="37"/>
        <v>0</v>
      </c>
      <c r="CQ24" s="8">
        <f t="shared" si="37"/>
        <v>0</v>
      </c>
      <c r="CR24" s="8">
        <f t="shared" si="37"/>
        <v>0</v>
      </c>
      <c r="CS24" s="8">
        <f t="shared" si="37"/>
        <v>0</v>
      </c>
      <c r="CT24" s="8">
        <f t="shared" si="37"/>
        <v>0</v>
      </c>
      <c r="CW24" s="2"/>
    </row>
    <row r="25" spans="1:101" ht="35.4" customHeight="1" x14ac:dyDescent="0.3">
      <c r="A25" s="7" t="s">
        <v>148</v>
      </c>
      <c r="B25" s="8">
        <f t="shared" si="35"/>
        <v>-92553094.107999578</v>
      </c>
      <c r="C25" s="8">
        <f t="shared" ref="C25:R26" si="38">C7-C16</f>
        <v>64999.702245820488</v>
      </c>
      <c r="D25" s="8">
        <f t="shared" si="38"/>
        <v>143985.43546877356</v>
      </c>
      <c r="E25" s="8">
        <f t="shared" si="38"/>
        <v>148365.44509699807</v>
      </c>
      <c r="F25" s="8">
        <f t="shared" si="38"/>
        <v>144302.3532879902</v>
      </c>
      <c r="G25" s="8">
        <f t="shared" si="38"/>
        <v>0</v>
      </c>
      <c r="H25" s="8">
        <f t="shared" si="38"/>
        <v>0</v>
      </c>
      <c r="I25" s="8">
        <f t="shared" si="38"/>
        <v>0</v>
      </c>
      <c r="J25" s="8">
        <f t="shared" si="38"/>
        <v>0</v>
      </c>
      <c r="K25" s="8">
        <f t="shared" si="38"/>
        <v>0</v>
      </c>
      <c r="L25" s="8">
        <f t="shared" si="38"/>
        <v>0</v>
      </c>
      <c r="M25" s="8">
        <f t="shared" si="38"/>
        <v>0</v>
      </c>
      <c r="N25" s="8">
        <f t="shared" si="38"/>
        <v>0</v>
      </c>
      <c r="O25" s="8">
        <f t="shared" si="38"/>
        <v>0</v>
      </c>
      <c r="P25" s="8">
        <f t="shared" si="38"/>
        <v>0</v>
      </c>
      <c r="Q25" s="8">
        <f t="shared" si="38"/>
        <v>0</v>
      </c>
      <c r="R25" s="8">
        <f t="shared" si="38"/>
        <v>0</v>
      </c>
      <c r="S25" s="8">
        <f t="shared" si="32"/>
        <v>0</v>
      </c>
      <c r="T25" s="8">
        <f t="shared" si="32"/>
        <v>0</v>
      </c>
      <c r="U25" s="8">
        <f t="shared" si="32"/>
        <v>0</v>
      </c>
      <c r="V25" s="8">
        <f t="shared" si="32"/>
        <v>0</v>
      </c>
      <c r="W25" s="8">
        <f t="shared" si="32"/>
        <v>0</v>
      </c>
      <c r="X25" s="8">
        <f t="shared" si="32"/>
        <v>0</v>
      </c>
      <c r="Y25" s="8">
        <f t="shared" si="32"/>
        <v>0</v>
      </c>
      <c r="Z25" s="8">
        <f t="shared" si="32"/>
        <v>0</v>
      </c>
      <c r="AA25" s="8">
        <f t="shared" si="32"/>
        <v>0</v>
      </c>
      <c r="AB25" s="8">
        <f t="shared" si="32"/>
        <v>0</v>
      </c>
      <c r="AC25" s="8">
        <f t="shared" si="32"/>
        <v>0</v>
      </c>
      <c r="AD25" s="8">
        <f t="shared" si="32"/>
        <v>0</v>
      </c>
      <c r="AE25" s="8">
        <f t="shared" si="32"/>
        <v>0</v>
      </c>
      <c r="AF25" s="8">
        <f t="shared" si="32"/>
        <v>0</v>
      </c>
      <c r="AG25" s="8">
        <f t="shared" si="32"/>
        <v>0</v>
      </c>
      <c r="AH25" s="8">
        <f t="shared" si="32"/>
        <v>0</v>
      </c>
      <c r="AI25" s="8">
        <f t="shared" si="32"/>
        <v>0</v>
      </c>
      <c r="AJ25" s="8">
        <f t="shared" si="32"/>
        <v>0</v>
      </c>
      <c r="AK25" s="8">
        <f t="shared" si="32"/>
        <v>0</v>
      </c>
      <c r="AL25" s="8">
        <f t="shared" si="32"/>
        <v>0</v>
      </c>
      <c r="AM25" s="8">
        <f t="shared" si="32"/>
        <v>0</v>
      </c>
      <c r="AN25" s="8">
        <f t="shared" si="32"/>
        <v>0</v>
      </c>
      <c r="AO25" s="8">
        <f t="shared" si="32"/>
        <v>0</v>
      </c>
      <c r="AP25" s="8">
        <f t="shared" si="32"/>
        <v>0</v>
      </c>
      <c r="AQ25" s="8">
        <f t="shared" si="32"/>
        <v>0</v>
      </c>
      <c r="AR25" s="8">
        <f t="shared" si="32"/>
        <v>0</v>
      </c>
      <c r="AS25" s="8">
        <f t="shared" si="32"/>
        <v>0</v>
      </c>
      <c r="AT25" s="8">
        <f t="shared" si="32"/>
        <v>0</v>
      </c>
      <c r="AU25" s="8">
        <f t="shared" si="32"/>
        <v>0</v>
      </c>
      <c r="AV25" s="8">
        <f t="shared" si="32"/>
        <v>0</v>
      </c>
      <c r="AW25" s="8">
        <f t="shared" si="32"/>
        <v>0</v>
      </c>
      <c r="AX25" s="8">
        <f t="shared" si="32"/>
        <v>0</v>
      </c>
      <c r="AY25" s="8">
        <f t="shared" si="32"/>
        <v>0</v>
      </c>
      <c r="AZ25" s="8">
        <f t="shared" si="32"/>
        <v>0</v>
      </c>
      <c r="BA25" s="8">
        <f t="shared" si="32"/>
        <v>0</v>
      </c>
      <c r="BB25" s="8">
        <f t="shared" si="32"/>
        <v>0</v>
      </c>
      <c r="BC25" s="8">
        <f t="shared" si="32"/>
        <v>0</v>
      </c>
      <c r="BD25" s="8">
        <f t="shared" si="32"/>
        <v>0</v>
      </c>
      <c r="BE25" s="8">
        <f t="shared" si="32"/>
        <v>0</v>
      </c>
      <c r="BF25" s="8">
        <f t="shared" si="32"/>
        <v>0</v>
      </c>
      <c r="BG25" s="8">
        <f t="shared" si="32"/>
        <v>0</v>
      </c>
      <c r="BH25" s="8">
        <f t="shared" si="32"/>
        <v>0</v>
      </c>
      <c r="BI25" s="8">
        <f t="shared" si="32"/>
        <v>0</v>
      </c>
      <c r="BJ25" s="8">
        <f t="shared" si="32"/>
        <v>0</v>
      </c>
      <c r="BK25" s="8">
        <f t="shared" si="32"/>
        <v>0</v>
      </c>
      <c r="BL25" s="8">
        <f t="shared" si="32"/>
        <v>0</v>
      </c>
      <c r="BM25" s="8">
        <f t="shared" si="32"/>
        <v>0</v>
      </c>
      <c r="BN25" s="8">
        <f t="shared" si="32"/>
        <v>0</v>
      </c>
      <c r="BO25" s="8">
        <f t="shared" si="32"/>
        <v>0</v>
      </c>
      <c r="BP25" s="8">
        <f t="shared" si="33"/>
        <v>0</v>
      </c>
      <c r="BQ25" s="8">
        <f t="shared" si="33"/>
        <v>0</v>
      </c>
      <c r="BR25" s="8">
        <f t="shared" si="33"/>
        <v>0</v>
      </c>
      <c r="BS25" s="8">
        <f t="shared" si="33"/>
        <v>0</v>
      </c>
      <c r="BT25" s="8">
        <f t="shared" si="33"/>
        <v>0</v>
      </c>
      <c r="BU25" s="8">
        <f t="shared" si="33"/>
        <v>0</v>
      </c>
      <c r="BV25" s="8">
        <f t="shared" si="33"/>
        <v>0</v>
      </c>
      <c r="BW25" s="8">
        <f t="shared" si="33"/>
        <v>0</v>
      </c>
      <c r="BX25" s="8">
        <f t="shared" si="33"/>
        <v>-843588.45484424243</v>
      </c>
      <c r="BY25" s="8">
        <f t="shared" si="33"/>
        <v>-875006.58127219742</v>
      </c>
      <c r="BZ25" s="8">
        <f t="shared" si="33"/>
        <v>-907594.82645009039</v>
      </c>
      <c r="CA25" s="8">
        <f t="shared" si="33"/>
        <v>-3356990.2969708992</v>
      </c>
      <c r="CB25" s="8">
        <f t="shared" si="33"/>
        <v>-3482016.125574877</v>
      </c>
      <c r="CC25" s="8">
        <f t="shared" si="33"/>
        <v>-3611698.3447058746</v>
      </c>
      <c r="CD25" s="8">
        <f t="shared" si="33"/>
        <v>-3746210.3743122527</v>
      </c>
      <c r="CE25" s="8">
        <f t="shared" si="33"/>
        <v>-3885732.0930958414</v>
      </c>
      <c r="CF25" s="8">
        <f t="shared" si="33"/>
        <v>-4030450.0790580716</v>
      </c>
      <c r="CG25" s="8">
        <f t="shared" si="33"/>
        <v>-4180557.8590048579</v>
      </c>
      <c r="CH25" s="8">
        <f t="shared" si="33"/>
        <v>-4336256.1673439033</v>
      </c>
      <c r="CI25" s="8">
        <f t="shared" si="33"/>
        <v>-4497753.2145204991</v>
      </c>
      <c r="CJ25" s="8">
        <f t="shared" ref="CJ25:CT25" si="39">CJ7-CJ16</f>
        <v>-4665264.9654508019</v>
      </c>
      <c r="CK25" s="8">
        <f t="shared" si="39"/>
        <v>-4839015.4283249145</v>
      </c>
      <c r="CL25" s="8">
        <f t="shared" si="39"/>
        <v>-5019236.9541659849</v>
      </c>
      <c r="CM25" s="8">
        <f t="shared" si="39"/>
        <v>-5206170.547545909</v>
      </c>
      <c r="CN25" s="8">
        <f t="shared" si="39"/>
        <v>-5400066.1888731681</v>
      </c>
      <c r="CO25" s="8">
        <f t="shared" si="39"/>
        <v>-5601183.1686837422</v>
      </c>
      <c r="CP25" s="8">
        <f t="shared" si="39"/>
        <v>-5809790.4343821984</v>
      </c>
      <c r="CQ25" s="8">
        <f t="shared" si="39"/>
        <v>-6026166.9498965638</v>
      </c>
      <c r="CR25" s="8">
        <f t="shared" si="39"/>
        <v>-6250602.068728026</v>
      </c>
      <c r="CS25" s="8">
        <f t="shared" si="39"/>
        <v>-6483395.920894241</v>
      </c>
      <c r="CT25" s="8">
        <f t="shared" si="39"/>
        <v>0</v>
      </c>
      <c r="CW25" s="2"/>
    </row>
    <row r="26" spans="1:101" ht="35.4" customHeight="1" x14ac:dyDescent="0.3">
      <c r="A26" s="9" t="s">
        <v>5</v>
      </c>
      <c r="B26" s="8">
        <f>SUM(C26:CT26)</f>
        <v>-127613629.30929485</v>
      </c>
      <c r="C26" s="10">
        <f>C8-C17</f>
        <v>-507036.36670388648</v>
      </c>
      <c r="D26" s="10">
        <f t="shared" si="38"/>
        <v>-543648.78282913566</v>
      </c>
      <c r="E26" s="10">
        <f t="shared" si="38"/>
        <v>-526368.54313913826</v>
      </c>
      <c r="F26" s="10">
        <f t="shared" si="38"/>
        <v>-499858.01259138854</v>
      </c>
      <c r="G26" s="10">
        <f t="shared" si="38"/>
        <v>-214717.01690450904</v>
      </c>
      <c r="H26" s="10">
        <f t="shared" si="38"/>
        <v>0</v>
      </c>
      <c r="I26" s="10">
        <f t="shared" si="38"/>
        <v>0</v>
      </c>
      <c r="J26" s="10">
        <f t="shared" si="38"/>
        <v>0</v>
      </c>
      <c r="K26" s="10">
        <f t="shared" si="38"/>
        <v>0</v>
      </c>
      <c r="L26" s="10">
        <f t="shared" si="38"/>
        <v>0</v>
      </c>
      <c r="M26" s="10">
        <f t="shared" si="38"/>
        <v>0</v>
      </c>
      <c r="N26" s="10">
        <f t="shared" si="38"/>
        <v>0</v>
      </c>
      <c r="O26" s="10">
        <f t="shared" si="38"/>
        <v>0</v>
      </c>
      <c r="P26" s="10">
        <f t="shared" si="38"/>
        <v>0</v>
      </c>
      <c r="Q26" s="10">
        <f t="shared" si="38"/>
        <v>0</v>
      </c>
      <c r="R26" s="10">
        <f t="shared" si="38"/>
        <v>0</v>
      </c>
      <c r="S26" s="10">
        <f t="shared" si="32"/>
        <v>0</v>
      </c>
      <c r="T26" s="10">
        <f t="shared" si="32"/>
        <v>0</v>
      </c>
      <c r="U26" s="10">
        <f t="shared" si="32"/>
        <v>0</v>
      </c>
      <c r="V26" s="10">
        <f t="shared" si="32"/>
        <v>0</v>
      </c>
      <c r="W26" s="10">
        <f t="shared" si="32"/>
        <v>0</v>
      </c>
      <c r="X26" s="10">
        <f t="shared" si="32"/>
        <v>0</v>
      </c>
      <c r="Y26" s="10">
        <f t="shared" si="32"/>
        <v>0</v>
      </c>
      <c r="Z26" s="10">
        <f t="shared" si="32"/>
        <v>0</v>
      </c>
      <c r="AA26" s="10">
        <f t="shared" si="32"/>
        <v>0</v>
      </c>
      <c r="AB26" s="10">
        <f t="shared" si="32"/>
        <v>0</v>
      </c>
      <c r="AC26" s="10">
        <f t="shared" si="32"/>
        <v>0</v>
      </c>
      <c r="AD26" s="10">
        <f t="shared" si="32"/>
        <v>0</v>
      </c>
      <c r="AE26" s="10">
        <f t="shared" si="32"/>
        <v>0</v>
      </c>
      <c r="AF26" s="10">
        <f t="shared" si="32"/>
        <v>0</v>
      </c>
      <c r="AG26" s="10">
        <f t="shared" ref="AG26:BO26" si="40">AG8-AG17</f>
        <v>0</v>
      </c>
      <c r="AH26" s="10">
        <f t="shared" si="40"/>
        <v>0</v>
      </c>
      <c r="AI26" s="10">
        <f t="shared" si="40"/>
        <v>0</v>
      </c>
      <c r="AJ26" s="10">
        <f t="shared" si="40"/>
        <v>0</v>
      </c>
      <c r="AK26" s="10">
        <f t="shared" si="40"/>
        <v>0</v>
      </c>
      <c r="AL26" s="10">
        <f t="shared" si="40"/>
        <v>0</v>
      </c>
      <c r="AM26" s="10">
        <f t="shared" si="40"/>
        <v>0</v>
      </c>
      <c r="AN26" s="10">
        <f t="shared" si="40"/>
        <v>0</v>
      </c>
      <c r="AO26" s="10">
        <f t="shared" si="40"/>
        <v>0</v>
      </c>
      <c r="AP26" s="10">
        <f t="shared" si="40"/>
        <v>0</v>
      </c>
      <c r="AQ26" s="10">
        <f t="shared" si="40"/>
        <v>0</v>
      </c>
      <c r="AR26" s="10">
        <f t="shared" si="40"/>
        <v>0</v>
      </c>
      <c r="AS26" s="10">
        <f t="shared" si="40"/>
        <v>0</v>
      </c>
      <c r="AT26" s="10">
        <f t="shared" si="40"/>
        <v>0</v>
      </c>
      <c r="AU26" s="10">
        <f t="shared" si="40"/>
        <v>0</v>
      </c>
      <c r="AV26" s="10">
        <f t="shared" si="40"/>
        <v>0</v>
      </c>
      <c r="AW26" s="10">
        <f t="shared" si="40"/>
        <v>0</v>
      </c>
      <c r="AX26" s="10">
        <f t="shared" si="40"/>
        <v>0</v>
      </c>
      <c r="AY26" s="10">
        <f t="shared" si="40"/>
        <v>0</v>
      </c>
      <c r="AZ26" s="10">
        <f t="shared" si="40"/>
        <v>0</v>
      </c>
      <c r="BA26" s="10">
        <f t="shared" si="40"/>
        <v>0</v>
      </c>
      <c r="BB26" s="10">
        <f t="shared" si="40"/>
        <v>0</v>
      </c>
      <c r="BC26" s="10">
        <f t="shared" si="40"/>
        <v>0</v>
      </c>
      <c r="BD26" s="10">
        <f t="shared" si="40"/>
        <v>0</v>
      </c>
      <c r="BE26" s="10">
        <f t="shared" si="40"/>
        <v>0</v>
      </c>
      <c r="BF26" s="10">
        <f t="shared" si="40"/>
        <v>0</v>
      </c>
      <c r="BG26" s="10">
        <f t="shared" si="40"/>
        <v>0</v>
      </c>
      <c r="BH26" s="10">
        <f t="shared" si="40"/>
        <v>0</v>
      </c>
      <c r="BI26" s="10">
        <f t="shared" si="40"/>
        <v>0</v>
      </c>
      <c r="BJ26" s="10">
        <f t="shared" si="40"/>
        <v>0</v>
      </c>
      <c r="BK26" s="10">
        <f t="shared" si="40"/>
        <v>0</v>
      </c>
      <c r="BL26" s="10">
        <f t="shared" si="40"/>
        <v>0</v>
      </c>
      <c r="BM26" s="10">
        <f t="shared" si="40"/>
        <v>0</v>
      </c>
      <c r="BN26" s="10">
        <f t="shared" si="40"/>
        <v>0</v>
      </c>
      <c r="BO26" s="10">
        <f t="shared" si="40"/>
        <v>0</v>
      </c>
      <c r="BP26" s="10">
        <f t="shared" si="33"/>
        <v>0</v>
      </c>
      <c r="BQ26" s="10">
        <f t="shared" si="33"/>
        <v>0</v>
      </c>
      <c r="BR26" s="10">
        <f t="shared" si="33"/>
        <v>0</v>
      </c>
      <c r="BS26" s="10">
        <f t="shared" si="33"/>
        <v>0</v>
      </c>
      <c r="BT26" s="10">
        <f t="shared" si="33"/>
        <v>0</v>
      </c>
      <c r="BU26" s="10">
        <f t="shared" si="33"/>
        <v>0</v>
      </c>
      <c r="BV26" s="10">
        <f t="shared" si="33"/>
        <v>0</v>
      </c>
      <c r="BW26" s="10">
        <f t="shared" si="33"/>
        <v>0</v>
      </c>
      <c r="BX26" s="10">
        <f t="shared" si="33"/>
        <v>-1231639.1440725941</v>
      </c>
      <c r="BY26" s="10">
        <f t="shared" si="33"/>
        <v>-1314593.8388500568</v>
      </c>
      <c r="BZ26" s="10">
        <f t="shared" si="33"/>
        <v>-1415068.8546782844</v>
      </c>
      <c r="CA26" s="10">
        <f t="shared" si="33"/>
        <v>-5080245.3160826275</v>
      </c>
      <c r="CB26" s="10">
        <f t="shared" si="33"/>
        <v>-5269451.0700366478</v>
      </c>
      <c r="CC26" s="10">
        <f t="shared" si="33"/>
        <v>-5465703.4949882235</v>
      </c>
      <c r="CD26" s="10">
        <f t="shared" si="33"/>
        <v>-5669265.0331258755</v>
      </c>
      <c r="CE26" s="10">
        <f t="shared" si="33"/>
        <v>-5880407.9008850399</v>
      </c>
      <c r="CF26" s="10">
        <f t="shared" si="33"/>
        <v>-6099414.4529745486</v>
      </c>
      <c r="CG26" s="10">
        <f t="shared" si="33"/>
        <v>-6326577.5599606857</v>
      </c>
      <c r="CH26" s="10">
        <f t="shared" si="33"/>
        <v>-6562200.9999137735</v>
      </c>
      <c r="CI26" s="10">
        <f t="shared" si="33"/>
        <v>-6806599.8646410219</v>
      </c>
      <c r="CJ26" s="10">
        <f t="shared" ref="CJ26:CT26" si="41">CJ8-CJ17</f>
        <v>-7060100.9810488801</v>
      </c>
      <c r="CK26" s="10">
        <f t="shared" si="41"/>
        <v>-7323043.348198371</v>
      </c>
      <c r="CL26" s="10">
        <f t="shared" si="41"/>
        <v>-7595778.5906378571</v>
      </c>
      <c r="CM26" s="10">
        <f t="shared" si="41"/>
        <v>-7878671.428619476</v>
      </c>
      <c r="CN26" s="10">
        <f t="shared" si="41"/>
        <v>-8172100.1658280613</v>
      </c>
      <c r="CO26" s="10">
        <f t="shared" si="41"/>
        <v>-5601183.1686837422</v>
      </c>
      <c r="CP26" s="10">
        <f t="shared" si="41"/>
        <v>-5809790.4343821984</v>
      </c>
      <c r="CQ26" s="10">
        <f t="shared" si="41"/>
        <v>-6026166.9498965638</v>
      </c>
      <c r="CR26" s="10">
        <f t="shared" si="41"/>
        <v>-6250602.068728026</v>
      </c>
      <c r="CS26" s="10">
        <f t="shared" si="41"/>
        <v>-6483395.920894241</v>
      </c>
      <c r="CT26" s="10">
        <f t="shared" si="41"/>
        <v>0</v>
      </c>
      <c r="CW26" s="2"/>
    </row>
    <row r="27" spans="1:101" ht="75.599999999999994" customHeight="1" x14ac:dyDescent="0.3">
      <c r="A27" s="13" t="s">
        <v>149</v>
      </c>
      <c r="B27" s="11"/>
      <c r="C27" s="11"/>
      <c r="D27" s="11"/>
      <c r="E27" s="11"/>
      <c r="F27" s="11"/>
      <c r="G27" s="11"/>
      <c r="H27" s="11"/>
      <c r="I27" s="11"/>
      <c r="J27" s="11"/>
      <c r="CW27" s="2"/>
    </row>
    <row r="28" spans="1:101" ht="35.4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ht="35.4" customHeight="1" x14ac:dyDescent="0.3">
      <c r="A29" s="19" t="s">
        <v>134</v>
      </c>
      <c r="CW29" s="2"/>
    </row>
    <row r="30" spans="1:101" ht="35.4" customHeight="1" x14ac:dyDescent="0.3">
      <c r="A30" s="3" t="s">
        <v>3</v>
      </c>
      <c r="CW30" s="2"/>
    </row>
    <row r="31" spans="1:101" ht="35.4" customHeight="1" x14ac:dyDescent="0.3">
      <c r="A31" s="7" t="s">
        <v>4</v>
      </c>
      <c r="B31" s="5" t="s">
        <v>96</v>
      </c>
      <c r="C31" s="6"/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BY31" s="6">
        <v>71955</v>
      </c>
      <c r="BZ31" s="6">
        <v>72320</v>
      </c>
      <c r="CA31" s="6">
        <v>72685</v>
      </c>
      <c r="CB31" s="6">
        <v>73050</v>
      </c>
      <c r="CC31" s="6">
        <v>73415</v>
      </c>
      <c r="CD31" s="6">
        <v>73780</v>
      </c>
      <c r="CE31" s="6">
        <v>74145</v>
      </c>
      <c r="CF31" s="6">
        <v>74510</v>
      </c>
      <c r="CG31" s="6">
        <v>74876</v>
      </c>
      <c r="CH31" s="6">
        <v>75241</v>
      </c>
      <c r="CI31" s="6">
        <v>75606</v>
      </c>
      <c r="CJ31" s="6">
        <v>75971</v>
      </c>
      <c r="CK31" s="6">
        <v>76337</v>
      </c>
      <c r="CL31" s="6">
        <v>76702</v>
      </c>
      <c r="CM31" s="6">
        <v>77067</v>
      </c>
      <c r="CN31" s="6">
        <v>77432</v>
      </c>
      <c r="CO31" s="6">
        <v>77798</v>
      </c>
      <c r="CP31" s="6">
        <v>78163</v>
      </c>
      <c r="CQ31" s="6">
        <v>78528</v>
      </c>
      <c r="CR31" s="6">
        <v>78893</v>
      </c>
      <c r="CS31" s="6">
        <v>79259</v>
      </c>
      <c r="CT31" s="6">
        <v>79624</v>
      </c>
      <c r="CU31" s="6">
        <v>79989</v>
      </c>
      <c r="CV31" s="92" t="s">
        <v>266</v>
      </c>
      <c r="CW31" s="2"/>
    </row>
    <row r="32" spans="1:101" ht="35.4" customHeight="1" x14ac:dyDescent="0.3">
      <c r="A32" s="45" t="s">
        <v>132</v>
      </c>
      <c r="B32" s="9"/>
      <c r="C32" s="9"/>
      <c r="D32" s="14"/>
      <c r="E32" s="14">
        <v>1009245</v>
      </c>
      <c r="F32" s="14">
        <v>1007810</v>
      </c>
      <c r="G32" s="14">
        <v>999230</v>
      </c>
      <c r="H32" s="14">
        <v>887113.26094064454</v>
      </c>
      <c r="I32" s="14">
        <v>700775.61230066465</v>
      </c>
      <c r="J32" s="14">
        <v>702645.73552314308</v>
      </c>
      <c r="K32" s="14">
        <v>714453.79160701938</v>
      </c>
      <c r="L32" s="14">
        <v>741062.50041845744</v>
      </c>
      <c r="M32" s="14">
        <v>822738.94708397146</v>
      </c>
      <c r="N32" s="14">
        <v>532862.04378176935</v>
      </c>
      <c r="O32" s="14">
        <v>525695.62512135785</v>
      </c>
      <c r="P32" s="14">
        <v>545274.33262718248</v>
      </c>
      <c r="Q32" s="14">
        <v>713125.40571924858</v>
      </c>
      <c r="R32" s="14">
        <v>496214.77476341807</v>
      </c>
      <c r="S32" s="14">
        <v>514695.51432239538</v>
      </c>
      <c r="T32" s="14">
        <v>481475.96363271755</v>
      </c>
      <c r="U32" s="14">
        <v>499407.7793309628</v>
      </c>
      <c r="V32" s="14">
        <v>464327.91014350974</v>
      </c>
      <c r="W32" s="14">
        <v>481621.07353514328</v>
      </c>
      <c r="X32" s="14">
        <v>499558.29362368572</v>
      </c>
      <c r="Y32" s="14">
        <v>518163.55728877557</v>
      </c>
      <c r="Z32" s="14">
        <v>537461.74476369016</v>
      </c>
      <c r="AA32" s="14">
        <v>689597.88359582017</v>
      </c>
      <c r="AB32" s="14">
        <v>1049524.271848615</v>
      </c>
      <c r="AC32" s="14">
        <v>1265424.9562962838</v>
      </c>
      <c r="AD32" s="14">
        <v>1499547.675050603</v>
      </c>
      <c r="AE32" s="14">
        <v>2282739.4119877648</v>
      </c>
      <c r="AF32" s="14">
        <v>2170443.4165376183</v>
      </c>
      <c r="AG32" s="14">
        <v>2046616.5191457267</v>
      </c>
      <c r="AH32" s="14">
        <v>1685784.336975351</v>
      </c>
      <c r="AI32" s="14">
        <v>1256379.0102809756</v>
      </c>
      <c r="AJ32" s="14">
        <v>1370344.6286122552</v>
      </c>
      <c r="AK32" s="14">
        <v>1426025.9968341934</v>
      </c>
      <c r="AL32" s="14">
        <v>1474318.0614198758</v>
      </c>
      <c r="AM32" s="14">
        <v>1729125.6387187247</v>
      </c>
      <c r="AN32" s="14">
        <v>1793524.2060712313</v>
      </c>
      <c r="AO32" s="14">
        <v>1860321.1968720932</v>
      </c>
      <c r="AP32" s="14">
        <v>1929605.9366338819</v>
      </c>
      <c r="AQ32" s="14">
        <v>2001471.0776575231</v>
      </c>
      <c r="AR32" s="14">
        <v>1506009.2296423649</v>
      </c>
      <c r="AS32" s="14">
        <v>1555874.6782199123</v>
      </c>
      <c r="AT32" s="14">
        <v>1562178.5206413681</v>
      </c>
      <c r="AU32" s="14">
        <v>1613663.7048931343</v>
      </c>
      <c r="AV32" s="14">
        <v>1673762.0739514166</v>
      </c>
      <c r="AW32" s="14">
        <v>1721691.2541360948</v>
      </c>
      <c r="AX32" s="14">
        <v>1785812.9395168419</v>
      </c>
      <c r="AY32" s="14">
        <v>1852322.7363119849</v>
      </c>
      <c r="AZ32" s="14">
        <v>1921309.5859785927</v>
      </c>
      <c r="BA32" s="14">
        <v>1992865.7424585479</v>
      </c>
      <c r="BB32" s="14">
        <v>2067086.8955468331</v>
      </c>
      <c r="BC32" s="14">
        <v>2144072.2988544819</v>
      </c>
      <c r="BD32" s="14">
        <v>2223924.9025373096</v>
      </c>
      <c r="BE32" s="14">
        <v>2306751.4909679173</v>
      </c>
      <c r="BF32" s="14">
        <v>2392662.8255350622</v>
      </c>
      <c r="BG32" s="14">
        <v>2481773.7927613854</v>
      </c>
      <c r="BH32" s="14">
        <v>2574203.5579375341</v>
      </c>
      <c r="BI32" s="14">
        <v>2524841.4800504753</v>
      </c>
      <c r="BJ32" s="14">
        <v>2792694.3862355584</v>
      </c>
      <c r="BK32" s="14">
        <v>2884684.3820918631</v>
      </c>
      <c r="BL32" s="14">
        <v>3066922.917030422</v>
      </c>
      <c r="BM32" s="14">
        <v>3116488.2101206537</v>
      </c>
      <c r="BN32" s="14">
        <v>3259383.1148893032</v>
      </c>
      <c r="BO32" s="14">
        <v>3352948.4192863349</v>
      </c>
      <c r="BP32" s="14">
        <v>3405669.6955339783</v>
      </c>
      <c r="BQ32" s="14">
        <v>3592381.5374695593</v>
      </c>
      <c r="BR32" s="14">
        <v>2965413.5887595075</v>
      </c>
      <c r="BS32" s="14">
        <v>3156375.5424155076</v>
      </c>
      <c r="BT32" s="14">
        <v>3190411.1726373183</v>
      </c>
      <c r="BU32" s="14">
        <v>3274581.3688131645</v>
      </c>
      <c r="BV32" s="14">
        <v>3396538.0063811764</v>
      </c>
      <c r="BW32" s="14">
        <v>4231372.153927505</v>
      </c>
      <c r="BX32" s="14">
        <v>4388962.9608339025</v>
      </c>
      <c r="BY32" s="14">
        <v>4552422.9897132125</v>
      </c>
      <c r="BZ32" s="14">
        <v>4721970.830515217</v>
      </c>
      <c r="CA32" s="14">
        <v>4897833.2142288936</v>
      </c>
      <c r="CB32" s="14">
        <v>5080245.3160826275</v>
      </c>
      <c r="CC32" s="14">
        <v>5269451.0700366478</v>
      </c>
      <c r="CD32" s="14">
        <v>5465703.4949882235</v>
      </c>
      <c r="CE32" s="14">
        <v>5669265.0331258755</v>
      </c>
      <c r="CF32" s="14">
        <v>5880407.9008850399</v>
      </c>
      <c r="CG32" s="14">
        <v>6099414.4529745486</v>
      </c>
      <c r="CH32" s="14">
        <v>6326577.5599606857</v>
      </c>
      <c r="CI32" s="14">
        <v>6562200.9999137735</v>
      </c>
      <c r="CJ32" s="14">
        <v>6806599.8646410219</v>
      </c>
      <c r="CK32" s="14">
        <v>7060100.9810488801</v>
      </c>
      <c r="CL32" s="14">
        <v>7323043.348198371</v>
      </c>
      <c r="CM32" s="14">
        <v>7595778.5906378571</v>
      </c>
      <c r="CN32" s="14">
        <v>7878671.428619476</v>
      </c>
      <c r="CO32" s="14">
        <v>8172100.1658280613</v>
      </c>
      <c r="CP32" s="14">
        <v>5601183.1686837422</v>
      </c>
      <c r="CQ32" s="14">
        <v>5809790.4343821984</v>
      </c>
      <c r="CR32" s="14">
        <v>6026166.9498965638</v>
      </c>
      <c r="CS32" s="14">
        <v>6250602.068728026</v>
      </c>
      <c r="CT32" s="14">
        <v>6483395.920894241</v>
      </c>
      <c r="CU32" s="14">
        <v>0</v>
      </c>
      <c r="CV32" s="92"/>
      <c r="CW32" s="2"/>
    </row>
    <row r="33" spans="1:101" ht="35.4" customHeight="1" x14ac:dyDescent="0.3">
      <c r="A33" s="45" t="s">
        <v>133</v>
      </c>
      <c r="B33" s="57">
        <v>5.2265432044526898</v>
      </c>
      <c r="C33" s="9"/>
      <c r="D33" s="57"/>
      <c r="E33" s="57">
        <v>5.1666194274521002</v>
      </c>
      <c r="F33" s="57">
        <v>5.1666194274521002</v>
      </c>
      <c r="G33" s="57">
        <v>5.1666194274521002</v>
      </c>
      <c r="H33" s="57">
        <v>5.1666194274521002</v>
      </c>
      <c r="I33" s="57">
        <v>5.1666194274521002</v>
      </c>
      <c r="J33" s="57">
        <v>5.1666194274521002</v>
      </c>
      <c r="K33" s="57">
        <v>5.1666194274521002</v>
      </c>
      <c r="L33" s="57">
        <v>5.1666194274521002</v>
      </c>
      <c r="M33" s="57">
        <v>5.1666194274521002</v>
      </c>
      <c r="N33" s="57">
        <v>5.1666194274521002</v>
      </c>
      <c r="O33" s="57">
        <v>5.1666194274521002</v>
      </c>
      <c r="P33" s="57">
        <v>5.1666194274521002</v>
      </c>
      <c r="Q33" s="57">
        <v>5.1666194274521002</v>
      </c>
      <c r="R33" s="57">
        <v>5.1666194274521002</v>
      </c>
      <c r="S33" s="57">
        <v>5.1666194274521002</v>
      </c>
      <c r="T33" s="57">
        <v>5.1666194274521002</v>
      </c>
      <c r="U33" s="57">
        <v>5.1666194274521002</v>
      </c>
      <c r="V33" s="57">
        <v>5.1666194274521002</v>
      </c>
      <c r="W33" s="57">
        <v>5.1666194274521002</v>
      </c>
      <c r="X33" s="57">
        <v>5.1666194274521002</v>
      </c>
      <c r="Y33" s="57">
        <v>5.1666194274521002</v>
      </c>
      <c r="Z33" s="57">
        <v>5.1666194274521002</v>
      </c>
      <c r="AA33" s="57">
        <v>5.1666194274521002</v>
      </c>
      <c r="AB33" s="57">
        <v>5.1666194274521002</v>
      </c>
      <c r="AC33" s="57">
        <v>5.1666194274521002</v>
      </c>
      <c r="AD33" s="57">
        <v>5.1666194274521002</v>
      </c>
      <c r="AE33" s="57">
        <v>5.1666194274521002</v>
      </c>
      <c r="AF33" s="57">
        <v>5.1666194274521002</v>
      </c>
      <c r="AG33" s="57">
        <v>5.1666194274521002</v>
      </c>
      <c r="AH33" s="57">
        <v>5.1666194274521002</v>
      </c>
      <c r="AI33" s="57">
        <v>5.1666194274521002</v>
      </c>
      <c r="AJ33" s="57">
        <v>5.1666194274521002</v>
      </c>
      <c r="AK33" s="57">
        <v>5.1666194274521002</v>
      </c>
      <c r="AL33" s="57">
        <v>5.1666194274521002</v>
      </c>
      <c r="AM33" s="57">
        <v>5.1666194274521002</v>
      </c>
      <c r="AN33" s="57">
        <v>5.1666194274521002</v>
      </c>
      <c r="AO33" s="57">
        <v>5.1666194274521002</v>
      </c>
      <c r="AP33" s="57">
        <v>5.1666194274521002</v>
      </c>
      <c r="AQ33" s="57">
        <v>5.1666194274521002</v>
      </c>
      <c r="AR33" s="57">
        <v>5.1666194274521002</v>
      </c>
      <c r="AS33" s="57">
        <v>5.1666194274521002</v>
      </c>
      <c r="AT33" s="57">
        <v>5.1666194274521002</v>
      </c>
      <c r="AU33" s="57">
        <v>5.1666194274521002</v>
      </c>
      <c r="AV33" s="57">
        <v>5.1666194274521002</v>
      </c>
      <c r="AW33" s="57">
        <v>5.1666194274521002</v>
      </c>
      <c r="AX33" s="57">
        <v>5.1666194274521002</v>
      </c>
      <c r="AY33" s="57">
        <v>5.1666194274521002</v>
      </c>
      <c r="AZ33" s="57">
        <v>5.1666194274521002</v>
      </c>
      <c r="BA33" s="57">
        <v>5.1666194274521002</v>
      </c>
      <c r="BB33" s="57">
        <v>5.1666194274521002</v>
      </c>
      <c r="BC33" s="57">
        <v>5.1666194274521002</v>
      </c>
      <c r="BD33" s="57">
        <v>5.1666194274521002</v>
      </c>
      <c r="BE33" s="57">
        <v>5.1666194274521002</v>
      </c>
      <c r="BF33" s="57">
        <v>5.1666194274521002</v>
      </c>
      <c r="BG33" s="57">
        <v>5.1666194274521002</v>
      </c>
      <c r="BH33" s="57">
        <v>5.1666194274521002</v>
      </c>
      <c r="BI33" s="57">
        <v>5.1666194274521002</v>
      </c>
      <c r="BJ33" s="57">
        <v>5.1666194274521002</v>
      </c>
      <c r="BK33" s="57">
        <v>5.1666194274521002</v>
      </c>
      <c r="BL33" s="57">
        <v>5.1666194274521002</v>
      </c>
      <c r="BM33" s="57">
        <v>5.1666194274521002</v>
      </c>
      <c r="BN33" s="57">
        <v>5.1666194274521002</v>
      </c>
      <c r="BO33" s="57">
        <v>5.1666194274521002</v>
      </c>
      <c r="BP33" s="57">
        <v>5.1666194274521002</v>
      </c>
      <c r="BQ33" s="57">
        <v>5.1666194274521002</v>
      </c>
      <c r="BR33" s="57">
        <v>5.1666194274521002</v>
      </c>
      <c r="BS33" s="57">
        <v>5.1666194274521002</v>
      </c>
      <c r="BT33" s="57">
        <v>5.1666194274521002</v>
      </c>
      <c r="BU33" s="57">
        <v>5.1666194274521002</v>
      </c>
      <c r="BV33" s="57">
        <v>5.1666194274521002</v>
      </c>
      <c r="BW33" s="57">
        <v>5.1666194274521002</v>
      </c>
      <c r="BX33" s="57">
        <v>5.1666194274521002</v>
      </c>
      <c r="BY33" s="57">
        <v>5.1666194274521002</v>
      </c>
      <c r="BZ33" s="57">
        <v>5.1666194274521002</v>
      </c>
      <c r="CA33" s="57">
        <v>5.1666194274521002</v>
      </c>
      <c r="CB33" s="57">
        <v>5.1666194274521002</v>
      </c>
      <c r="CC33" s="57">
        <v>5.1666194274521002</v>
      </c>
      <c r="CD33" s="57">
        <v>5.1666194274521002</v>
      </c>
      <c r="CE33" s="57">
        <v>5.1666194274521002</v>
      </c>
      <c r="CF33" s="57">
        <v>5.1666194274521002</v>
      </c>
      <c r="CG33" s="57">
        <v>5.1666194274521002</v>
      </c>
      <c r="CH33" s="57">
        <v>5.1666194274521002</v>
      </c>
      <c r="CI33" s="57">
        <v>5.1666194274521002</v>
      </c>
      <c r="CJ33" s="57">
        <v>5.1666194274521002</v>
      </c>
      <c r="CK33" s="57">
        <v>5.1666194274521002</v>
      </c>
      <c r="CL33" s="57">
        <v>5.1666194274521002</v>
      </c>
      <c r="CM33" s="57">
        <v>5.1666194274521002</v>
      </c>
      <c r="CN33" s="57">
        <v>5.1666194274521002</v>
      </c>
      <c r="CO33" s="57">
        <v>5.1666194274521002</v>
      </c>
      <c r="CP33" s="57">
        <v>5.1666194274521002</v>
      </c>
      <c r="CQ33" s="57">
        <v>5.1666194274521002</v>
      </c>
      <c r="CR33" s="57">
        <v>5.1666194274521002</v>
      </c>
      <c r="CS33" s="57">
        <v>5.1666194274521002</v>
      </c>
      <c r="CT33" s="57">
        <v>5.1666194274521002</v>
      </c>
      <c r="CU33" s="57">
        <v>5.1666194274521002</v>
      </c>
      <c r="CV33" s="92"/>
      <c r="CW33" s="2"/>
    </row>
    <row r="34" spans="1:101" ht="35.4" customHeight="1" x14ac:dyDescent="0.3">
      <c r="A34" s="51" t="s">
        <v>109</v>
      </c>
      <c r="B34" s="9"/>
      <c r="C34" s="61"/>
      <c r="D34" s="60">
        <v>21963846.984188657</v>
      </c>
      <c r="E34" s="60">
        <v>22089390.369489599</v>
      </c>
      <c r="F34" s="60">
        <v>22222855.103725381</v>
      </c>
      <c r="G34" s="60">
        <v>22371795.452848986</v>
      </c>
      <c r="H34" s="60">
        <v>22640547.722045079</v>
      </c>
      <c r="I34" s="60">
        <v>23109523.046833158</v>
      </c>
      <c r="J34" s="60">
        <v>23600858.418639217</v>
      </c>
      <c r="K34" s="60">
        <v>24105771.163135074</v>
      </c>
      <c r="L34" s="60">
        <v>24610162.118768297</v>
      </c>
      <c r="M34" s="60">
        <v>25058936.588840064</v>
      </c>
      <c r="N34" s="60">
        <v>25820774.431170207</v>
      </c>
      <c r="O34" s="60">
        <v>26629139.954128269</v>
      </c>
      <c r="P34" s="60">
        <v>27459691.939734485</v>
      </c>
      <c r="Q34" s="60">
        <v>28165304.312492058</v>
      </c>
      <c r="R34" s="60">
        <v>29124283.622138858</v>
      </c>
      <c r="S34" s="60">
        <v>30114329.003544137</v>
      </c>
      <c r="T34" s="60">
        <v>31188745.812655371</v>
      </c>
      <c r="U34" s="60">
        <v>32300741.833659712</v>
      </c>
      <c r="V34" s="60">
        <v>33505270.326305211</v>
      </c>
      <c r="W34" s="60">
        <v>34754739.058669291</v>
      </c>
      <c r="X34" s="60">
        <v>36050825.865211092</v>
      </c>
      <c r="Y34" s="60">
        <v>37395271.28083124</v>
      </c>
      <c r="Z34" s="60">
        <v>38789880.887011394</v>
      </c>
      <c r="AA34" s="60">
        <v>40104408.525209434</v>
      </c>
      <c r="AB34" s="60">
        <v>41126926.415489048</v>
      </c>
      <c r="AC34" s="60">
        <v>41986373.229289353</v>
      </c>
      <c r="AD34" s="60">
        <v>42656101.670385756</v>
      </c>
      <c r="AE34" s="60">
        <v>42577240.694293857</v>
      </c>
      <c r="AF34" s="60">
        <v>42606601.267140657</v>
      </c>
      <c r="AG34" s="60">
        <v>42761305.686440066</v>
      </c>
      <c r="AH34" s="60">
        <v>43284835.276492499</v>
      </c>
      <c r="AI34" s="60">
        <v>44264818.974747419</v>
      </c>
      <c r="AJ34" s="60">
        <v>45181469.082810961</v>
      </c>
      <c r="AK34" s="60">
        <v>46089797.645217538</v>
      </c>
      <c r="AL34" s="60">
        <v>46996764.023008831</v>
      </c>
      <c r="AM34" s="60">
        <v>47695782.324576698</v>
      </c>
      <c r="AN34" s="60">
        <v>48366517.674162313</v>
      </c>
      <c r="AO34" s="60">
        <v>49005110.375825539</v>
      </c>
      <c r="AP34" s="60">
        <v>49607411.9923134</v>
      </c>
      <c r="AQ34" s="60">
        <v>50168967.10010694</v>
      </c>
      <c r="AR34" s="60">
        <v>51254997.471210748</v>
      </c>
      <c r="AS34" s="60">
        <v>52347273.449878484</v>
      </c>
      <c r="AT34" s="60">
        <v>53489679.329040006</v>
      </c>
      <c r="AU34" s="60">
        <v>54639623.788042881</v>
      </c>
      <c r="AV34" s="60">
        <v>55788883.131811224</v>
      </c>
      <c r="AW34" s="60">
        <v>56949591.151921831</v>
      </c>
      <c r="AX34" s="60">
        <v>58106146.852714717</v>
      </c>
      <c r="AY34" s="60">
        <v>59255947.588238932</v>
      </c>
      <c r="AZ34" s="60">
        <v>60396167.302275121</v>
      </c>
      <c r="BA34" s="60">
        <v>61523741.673092388</v>
      </c>
      <c r="BB34" s="60">
        <v>62635352.367322989</v>
      </c>
      <c r="BC34" s="60">
        <v>63727410.352331683</v>
      </c>
      <c r="BD34" s="60">
        <v>64796038.21367006</v>
      </c>
      <c r="BE34" s="60">
        <v>65837051.42126891</v>
      </c>
      <c r="BF34" s="60">
        <v>66845938.48492676</v>
      </c>
      <c r="BG34" s="60">
        <v>67817839.936390281</v>
      </c>
      <c r="BH34" s="60">
        <v>68747526.071884647</v>
      </c>
      <c r="BI34" s="58">
        <v>69774607.629756853</v>
      </c>
      <c r="BJ34" s="60">
        <v>70586901.676748767</v>
      </c>
      <c r="BK34" s="60">
        <v>71349173.869924307</v>
      </c>
      <c r="BL34" s="58">
        <v>71968591.231383964</v>
      </c>
      <c r="BM34" s="60">
        <v>72570446.237487584</v>
      </c>
      <c r="BN34" s="60">
        <v>73060501.896492988</v>
      </c>
      <c r="BO34" s="58">
        <v>73482311.561984852</v>
      </c>
      <c r="BP34" s="60">
        <v>73873193.251353264</v>
      </c>
      <c r="BQ34" s="60">
        <v>74097558.468087345</v>
      </c>
      <c r="BR34" s="58">
        <v>74960483.7304077</v>
      </c>
      <c r="BS34" s="60">
        <v>75677031.103319496</v>
      </c>
      <c r="BT34" s="60">
        <v>76396564.121785253</v>
      </c>
      <c r="BU34" s="58">
        <v>77069102.476794153</v>
      </c>
      <c r="BV34" s="60">
        <v>77654431.69154197</v>
      </c>
      <c r="BW34" s="60">
        <v>77435168.491667181</v>
      </c>
      <c r="BX34" s="62">
        <v>77046985.989804015</v>
      </c>
      <c r="BY34" s="60">
        <v>76475287.546506315</v>
      </c>
      <c r="BZ34" s="62">
        <v>75704503.779568732</v>
      </c>
      <c r="CA34" s="60">
        <v>74718034.165071234</v>
      </c>
      <c r="CB34" s="62">
        <v>73498185.317971468</v>
      </c>
      <c r="CC34" s="60">
        <v>72026105.76939787</v>
      </c>
      <c r="CD34" s="62">
        <v>70281717.047928557</v>
      </c>
      <c r="CE34" s="60">
        <v>68243640.861747861</v>
      </c>
      <c r="CF34" s="62">
        <v>65889122.167626522</v>
      </c>
      <c r="CG34" s="60">
        <v>63193947.901142202</v>
      </c>
      <c r="CH34" s="62">
        <v>60132361.130415879</v>
      </c>
      <c r="CI34" s="62">
        <v>56676970.382851824</v>
      </c>
      <c r="CJ34" s="60">
        <v>52798653.880902499</v>
      </c>
      <c r="CK34" s="62">
        <v>48466458.408697516</v>
      </c>
      <c r="CL34" s="62">
        <v>43647492.516440898</v>
      </c>
      <c r="CM34" s="60">
        <v>38306813.753753178</v>
      </c>
      <c r="CN34" s="62">
        <v>32407309.606573008</v>
      </c>
      <c r="CO34" s="62">
        <v>25909571.794792693</v>
      </c>
      <c r="CP34" s="60">
        <v>21647037.596028358</v>
      </c>
      <c r="CQ34" s="62">
        <v>16955667.211550422</v>
      </c>
      <c r="CR34" s="62">
        <v>11805535.057859946</v>
      </c>
      <c r="CS34" s="60">
        <v>6164880.0569459796</v>
      </c>
      <c r="CT34" s="58">
        <v>2.6753028854727745E-2</v>
      </c>
      <c r="CU34" s="72">
        <v>2.8135256040967973E-2</v>
      </c>
      <c r="CV34" s="92"/>
      <c r="CW34" s="2"/>
    </row>
    <row r="35" spans="1:101" ht="35.4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ht="35.4" customHeight="1" x14ac:dyDescent="0.3">
      <c r="A36" s="13" t="s">
        <v>152</v>
      </c>
    </row>
    <row r="37" spans="1:101" ht="35.4" customHeight="1" x14ac:dyDescent="0.3">
      <c r="A37" s="15" t="s">
        <v>140</v>
      </c>
    </row>
    <row r="38" spans="1:101" ht="35.4" customHeight="1" x14ac:dyDescent="0.3">
      <c r="A38" s="15" t="s">
        <v>139</v>
      </c>
      <c r="B38" s="13"/>
    </row>
    <row r="39" spans="1:101" ht="35.4" customHeight="1" x14ac:dyDescent="0.3">
      <c r="A39" s="16" t="s">
        <v>153</v>
      </c>
      <c r="B39" s="16"/>
      <c r="C39" s="4"/>
      <c r="D39" s="5" t="s">
        <v>7</v>
      </c>
      <c r="E39" s="16" t="s">
        <v>8</v>
      </c>
      <c r="F39" s="16" t="s">
        <v>9</v>
      </c>
      <c r="G39" s="16" t="s">
        <v>10</v>
      </c>
      <c r="H39" s="16" t="s">
        <v>11</v>
      </c>
      <c r="I39" s="16" t="s">
        <v>12</v>
      </c>
      <c r="J39" s="16" t="s">
        <v>13</v>
      </c>
      <c r="K39" s="16" t="s">
        <v>14</v>
      </c>
      <c r="L39" s="16" t="s">
        <v>15</v>
      </c>
      <c r="M39" s="16" t="s">
        <v>16</v>
      </c>
      <c r="N39" s="16" t="s">
        <v>17</v>
      </c>
      <c r="O39" s="16" t="s">
        <v>18</v>
      </c>
      <c r="P39" s="16" t="s">
        <v>19</v>
      </c>
      <c r="Q39" s="17" t="s">
        <v>20</v>
      </c>
      <c r="R39" s="16" t="s">
        <v>21</v>
      </c>
      <c r="S39" s="16" t="s">
        <v>22</v>
      </c>
      <c r="T39" s="16" t="s">
        <v>23</v>
      </c>
      <c r="U39" s="16" t="s">
        <v>24</v>
      </c>
      <c r="V39" s="16" t="s">
        <v>25</v>
      </c>
      <c r="W39" s="16" t="s">
        <v>26</v>
      </c>
      <c r="X39" s="16" t="s">
        <v>27</v>
      </c>
      <c r="Y39" s="16" t="s">
        <v>28</v>
      </c>
      <c r="Z39" s="16" t="s">
        <v>29</v>
      </c>
      <c r="AA39" s="16" t="s">
        <v>30</v>
      </c>
      <c r="AB39" s="16" t="s">
        <v>31</v>
      </c>
      <c r="AC39" s="16" t="s">
        <v>32</v>
      </c>
      <c r="AD39" s="16" t="s">
        <v>33</v>
      </c>
      <c r="AE39" s="16" t="s">
        <v>34</v>
      </c>
      <c r="AF39" s="16" t="s">
        <v>35</v>
      </c>
      <c r="AG39" s="16" t="s">
        <v>36</v>
      </c>
      <c r="AH39" s="16" t="s">
        <v>37</v>
      </c>
      <c r="AI39" s="16" t="s">
        <v>38</v>
      </c>
      <c r="AJ39" s="16" t="s">
        <v>39</v>
      </c>
      <c r="AK39" s="16" t="s">
        <v>40</v>
      </c>
      <c r="AL39" s="16" t="s">
        <v>41</v>
      </c>
      <c r="AM39" s="16" t="s">
        <v>42</v>
      </c>
      <c r="AN39" s="16" t="s">
        <v>43</v>
      </c>
      <c r="AO39" s="16" t="s">
        <v>44</v>
      </c>
      <c r="AP39" s="16" t="s">
        <v>45</v>
      </c>
      <c r="AQ39" s="16" t="s">
        <v>46</v>
      </c>
      <c r="AR39" s="16" t="s">
        <v>47</v>
      </c>
      <c r="AS39" s="16" t="s">
        <v>48</v>
      </c>
      <c r="AT39" s="16" t="s">
        <v>49</v>
      </c>
      <c r="AU39" s="16" t="s">
        <v>50</v>
      </c>
      <c r="AV39" s="16" t="s">
        <v>51</v>
      </c>
      <c r="AW39" s="16" t="s">
        <v>52</v>
      </c>
      <c r="AX39" s="16" t="s">
        <v>53</v>
      </c>
      <c r="AY39" s="16" t="s">
        <v>54</v>
      </c>
      <c r="AZ39" s="16" t="s">
        <v>55</v>
      </c>
      <c r="BA39" s="16" t="s">
        <v>56</v>
      </c>
      <c r="BB39" s="16" t="s">
        <v>57</v>
      </c>
      <c r="BC39" s="16" t="s">
        <v>58</v>
      </c>
      <c r="BD39" s="16" t="s">
        <v>59</v>
      </c>
      <c r="BE39" s="16" t="s">
        <v>60</v>
      </c>
      <c r="BF39" s="16" t="s">
        <v>61</v>
      </c>
      <c r="BG39" s="16" t="s">
        <v>62</v>
      </c>
      <c r="BH39" s="16" t="s">
        <v>63</v>
      </c>
      <c r="BI39" s="16" t="s">
        <v>64</v>
      </c>
      <c r="BJ39" s="16" t="s">
        <v>65</v>
      </c>
      <c r="BK39" s="16" t="s">
        <v>66</v>
      </c>
      <c r="BL39" s="16" t="s">
        <v>67</v>
      </c>
      <c r="BM39" s="16" t="s">
        <v>68</v>
      </c>
      <c r="BN39" s="16" t="s">
        <v>69</v>
      </c>
      <c r="BO39" s="16" t="s">
        <v>70</v>
      </c>
      <c r="BP39" s="16" t="s">
        <v>71</v>
      </c>
      <c r="BQ39" s="16" t="s">
        <v>72</v>
      </c>
      <c r="BR39" s="16" t="s">
        <v>73</v>
      </c>
      <c r="BS39" s="16" t="s">
        <v>74</v>
      </c>
      <c r="BT39" s="16" t="s">
        <v>75</v>
      </c>
      <c r="BU39" s="16" t="s">
        <v>76</v>
      </c>
      <c r="BV39" s="16" t="s">
        <v>77</v>
      </c>
      <c r="BW39" s="16" t="s">
        <v>78</v>
      </c>
      <c r="BX39" s="16" t="s">
        <v>79</v>
      </c>
      <c r="BY39" s="16" t="s">
        <v>80</v>
      </c>
      <c r="BZ39" s="16" t="s">
        <v>81</v>
      </c>
      <c r="CA39" s="16" t="s">
        <v>82</v>
      </c>
      <c r="CB39" s="16" t="s">
        <v>83</v>
      </c>
      <c r="CC39" s="16" t="s">
        <v>84</v>
      </c>
      <c r="CD39" s="16" t="s">
        <v>85</v>
      </c>
      <c r="CE39" s="16" t="s">
        <v>86</v>
      </c>
      <c r="CF39" s="16" t="s">
        <v>87</v>
      </c>
      <c r="CG39" s="16" t="s">
        <v>88</v>
      </c>
      <c r="CH39" s="16" t="s">
        <v>89</v>
      </c>
      <c r="CI39" s="16" t="s">
        <v>90</v>
      </c>
      <c r="CJ39" s="16" t="s">
        <v>91</v>
      </c>
      <c r="CK39" s="16" t="s">
        <v>92</v>
      </c>
    </row>
    <row r="40" spans="1:101" ht="35.4" customHeight="1" x14ac:dyDescent="0.3">
      <c r="A40" s="18" t="s">
        <v>144</v>
      </c>
      <c r="B40" s="7" t="s">
        <v>93</v>
      </c>
      <c r="C40" s="4" t="s">
        <v>94</v>
      </c>
      <c r="D40" s="4">
        <f>SUM(M40:CK40)</f>
        <v>4993</v>
      </c>
      <c r="E40" s="4">
        <v>133</v>
      </c>
      <c r="F40" s="4">
        <v>131</v>
      </c>
      <c r="G40" s="4">
        <v>104</v>
      </c>
      <c r="H40" s="4">
        <v>105</v>
      </c>
      <c r="I40" s="4">
        <v>92</v>
      </c>
      <c r="J40" s="4">
        <v>84</v>
      </c>
      <c r="K40" s="4">
        <v>84</v>
      </c>
      <c r="L40" s="4">
        <v>92</v>
      </c>
      <c r="M40" s="4">
        <v>92</v>
      </c>
      <c r="N40" s="4">
        <v>92</v>
      </c>
      <c r="O40" s="4">
        <v>91</v>
      </c>
      <c r="P40" s="4">
        <v>91</v>
      </c>
      <c r="Q40" s="17">
        <v>92</v>
      </c>
      <c r="R40" s="4">
        <v>91</v>
      </c>
      <c r="S40" s="4">
        <v>94</v>
      </c>
      <c r="T40" s="4">
        <v>89</v>
      </c>
      <c r="U40" s="4">
        <v>87</v>
      </c>
      <c r="V40" s="4">
        <v>85</v>
      </c>
      <c r="W40" s="4">
        <v>85</v>
      </c>
      <c r="X40" s="4">
        <v>83</v>
      </c>
      <c r="Y40" s="4">
        <v>86</v>
      </c>
      <c r="Z40" s="4">
        <v>84</v>
      </c>
      <c r="AA40" s="4">
        <v>85</v>
      </c>
      <c r="AB40" s="4">
        <v>85</v>
      </c>
      <c r="AC40" s="4">
        <v>86</v>
      </c>
      <c r="AD40" s="4">
        <v>86</v>
      </c>
      <c r="AE40" s="4">
        <v>86</v>
      </c>
      <c r="AF40" s="4">
        <v>86</v>
      </c>
      <c r="AG40" s="4">
        <v>86</v>
      </c>
      <c r="AH40" s="4">
        <v>86</v>
      </c>
      <c r="AI40" s="4">
        <v>86</v>
      </c>
      <c r="AJ40" s="4">
        <v>86</v>
      </c>
      <c r="AK40" s="4">
        <v>86</v>
      </c>
      <c r="AL40" s="4">
        <v>86</v>
      </c>
      <c r="AM40" s="4">
        <v>78</v>
      </c>
      <c r="AN40" s="4">
        <v>78</v>
      </c>
      <c r="AO40" s="4">
        <v>78</v>
      </c>
      <c r="AP40" s="4">
        <v>78</v>
      </c>
      <c r="AQ40" s="4">
        <v>78</v>
      </c>
      <c r="AR40" s="4">
        <v>76</v>
      </c>
      <c r="AS40" s="4">
        <v>71</v>
      </c>
      <c r="AT40" s="4">
        <v>71</v>
      </c>
      <c r="AU40" s="4">
        <v>71</v>
      </c>
      <c r="AV40" s="4">
        <v>71</v>
      </c>
      <c r="AW40" s="4">
        <v>71</v>
      </c>
      <c r="AX40" s="4">
        <v>71</v>
      </c>
      <c r="AY40" s="4">
        <v>71</v>
      </c>
      <c r="AZ40" s="4">
        <v>71</v>
      </c>
      <c r="BA40" s="4">
        <v>68</v>
      </c>
      <c r="BB40" s="4">
        <v>68</v>
      </c>
      <c r="BC40" s="4">
        <v>60</v>
      </c>
      <c r="BD40" s="4">
        <v>60</v>
      </c>
      <c r="BE40" s="4">
        <v>60</v>
      </c>
      <c r="BF40" s="4">
        <v>60</v>
      </c>
      <c r="BG40" s="4">
        <v>60</v>
      </c>
      <c r="BH40" s="4">
        <v>60</v>
      </c>
      <c r="BI40" s="4">
        <v>60</v>
      </c>
      <c r="BJ40" s="4">
        <v>60</v>
      </c>
      <c r="BK40" s="4">
        <v>60</v>
      </c>
      <c r="BL40" s="4">
        <v>60</v>
      </c>
      <c r="BM40" s="4">
        <v>60</v>
      </c>
      <c r="BN40" s="4">
        <v>60</v>
      </c>
      <c r="BO40" s="4">
        <v>60</v>
      </c>
      <c r="BP40" s="4">
        <v>60</v>
      </c>
      <c r="BQ40" s="4">
        <v>60</v>
      </c>
      <c r="BR40" s="4">
        <v>60</v>
      </c>
      <c r="BS40" s="4">
        <v>60</v>
      </c>
      <c r="BT40" s="4">
        <v>60</v>
      </c>
      <c r="BU40" s="4">
        <v>60</v>
      </c>
      <c r="BV40" s="4">
        <v>60</v>
      </c>
      <c r="BW40" s="4">
        <v>60</v>
      </c>
      <c r="BX40" s="4">
        <v>60</v>
      </c>
      <c r="BY40" s="4">
        <v>60</v>
      </c>
      <c r="BZ40" s="4">
        <v>60</v>
      </c>
      <c r="CA40" s="4">
        <v>15</v>
      </c>
      <c r="CB40" s="4">
        <v>15</v>
      </c>
      <c r="CC40" s="4">
        <v>15</v>
      </c>
      <c r="CD40" s="4">
        <v>13</v>
      </c>
      <c r="CE40" s="4">
        <v>13</v>
      </c>
      <c r="CF40" s="4">
        <v>8</v>
      </c>
      <c r="CG40" s="4">
        <v>8</v>
      </c>
      <c r="CH40" s="4">
        <v>8</v>
      </c>
      <c r="CI40" s="4">
        <v>8</v>
      </c>
      <c r="CJ40" s="4">
        <v>8</v>
      </c>
      <c r="CK40" s="4">
        <v>0</v>
      </c>
    </row>
    <row r="41" spans="1:101" ht="35.4" customHeight="1" x14ac:dyDescent="0.3">
      <c r="A41" s="4" t="s">
        <v>95</v>
      </c>
      <c r="B41" s="4" t="s">
        <v>96</v>
      </c>
      <c r="C41" s="4" t="s">
        <v>97</v>
      </c>
      <c r="D41" s="4"/>
      <c r="E41" s="4">
        <v>1.6</v>
      </c>
      <c r="F41" s="4">
        <v>1.6</v>
      </c>
      <c r="G41" s="4">
        <v>1.6</v>
      </c>
      <c r="H41" s="4">
        <v>1.6</v>
      </c>
      <c r="I41" s="4">
        <v>1.6</v>
      </c>
      <c r="J41" s="4">
        <v>1.6</v>
      </c>
      <c r="K41" s="4">
        <v>1.6</v>
      </c>
      <c r="L41" s="4">
        <v>1.6</v>
      </c>
      <c r="M41" s="4">
        <v>1.6</v>
      </c>
      <c r="N41" s="4">
        <v>1.6</v>
      </c>
      <c r="O41" s="4">
        <v>1.6</v>
      </c>
      <c r="P41" s="4">
        <v>1.6</v>
      </c>
      <c r="Q41" s="17">
        <v>1.6</v>
      </c>
      <c r="R41" s="4">
        <v>1.6</v>
      </c>
      <c r="S41" s="4">
        <v>1.6</v>
      </c>
      <c r="T41" s="4">
        <v>1.6</v>
      </c>
      <c r="U41" s="4">
        <v>1.6</v>
      </c>
      <c r="V41" s="4">
        <v>1.6</v>
      </c>
      <c r="W41" s="4">
        <v>1.6</v>
      </c>
      <c r="X41" s="4">
        <v>1.6</v>
      </c>
      <c r="Y41" s="4">
        <v>1.6</v>
      </c>
      <c r="Z41" s="4">
        <v>1.6</v>
      </c>
      <c r="AA41" s="4">
        <v>1.6</v>
      </c>
      <c r="AB41" s="4">
        <v>1.6</v>
      </c>
      <c r="AC41" s="4">
        <v>1.6</v>
      </c>
      <c r="AD41" s="4">
        <v>1.6</v>
      </c>
      <c r="AE41" s="4">
        <v>1.6</v>
      </c>
      <c r="AF41" s="4">
        <v>1.6</v>
      </c>
      <c r="AG41" s="4">
        <v>1.6</v>
      </c>
      <c r="AH41" s="4">
        <v>1.6</v>
      </c>
      <c r="AI41" s="4">
        <v>1.6</v>
      </c>
      <c r="AJ41" s="4">
        <v>1.6</v>
      </c>
      <c r="AK41" s="4">
        <v>1.6</v>
      </c>
      <c r="AL41" s="4">
        <v>1.6</v>
      </c>
      <c r="AM41" s="4">
        <v>1.6</v>
      </c>
      <c r="AN41" s="4">
        <v>1.6</v>
      </c>
      <c r="AO41" s="4">
        <v>1.6</v>
      </c>
      <c r="AP41" s="4">
        <v>1.6</v>
      </c>
      <c r="AQ41" s="4">
        <v>1.6</v>
      </c>
      <c r="AR41" s="4">
        <v>1.6</v>
      </c>
      <c r="AS41" s="4">
        <v>1.6</v>
      </c>
      <c r="AT41" s="4">
        <v>1.6</v>
      </c>
      <c r="AU41" s="4">
        <v>1.6</v>
      </c>
      <c r="AV41" s="4">
        <v>1.6</v>
      </c>
      <c r="AW41" s="4">
        <v>1.6</v>
      </c>
      <c r="AX41" s="4">
        <v>1.6</v>
      </c>
      <c r="AY41" s="4">
        <v>1.6</v>
      </c>
      <c r="AZ41" s="4">
        <v>1.6</v>
      </c>
      <c r="BA41" s="4">
        <v>1.6</v>
      </c>
      <c r="BB41" s="4">
        <v>1.6</v>
      </c>
      <c r="BC41" s="4">
        <v>1.6</v>
      </c>
      <c r="BD41" s="4">
        <v>1.6</v>
      </c>
      <c r="BE41" s="4">
        <v>1.6</v>
      </c>
      <c r="BF41" s="4">
        <v>1.6</v>
      </c>
      <c r="BG41" s="4">
        <v>1.6</v>
      </c>
      <c r="BH41" s="4">
        <v>1.6</v>
      </c>
      <c r="BI41" s="4">
        <v>1.6</v>
      </c>
      <c r="BJ41" s="4">
        <v>1.6</v>
      </c>
      <c r="BK41" s="4">
        <v>1.6</v>
      </c>
      <c r="BL41" s="4">
        <v>1.6</v>
      </c>
      <c r="BM41" s="4">
        <v>1.6</v>
      </c>
      <c r="BN41" s="4">
        <v>1.6</v>
      </c>
      <c r="BO41" s="4">
        <v>1.6</v>
      </c>
      <c r="BP41" s="4">
        <v>1.6</v>
      </c>
      <c r="BQ41" s="4">
        <v>1.6</v>
      </c>
      <c r="BR41" s="4">
        <v>1.6</v>
      </c>
      <c r="BS41" s="4">
        <v>1.6</v>
      </c>
      <c r="BT41" s="4">
        <v>1.6</v>
      </c>
      <c r="BU41" s="4">
        <v>1.6</v>
      </c>
      <c r="BV41" s="4">
        <v>1.6</v>
      </c>
      <c r="BW41" s="4">
        <v>1.6</v>
      </c>
      <c r="BX41" s="4">
        <v>1.6</v>
      </c>
      <c r="BY41" s="4">
        <v>1.6</v>
      </c>
      <c r="BZ41" s="4">
        <v>1.6</v>
      </c>
      <c r="CA41" s="4">
        <v>1.6</v>
      </c>
      <c r="CB41" s="4">
        <v>1.6</v>
      </c>
      <c r="CC41" s="4">
        <v>1.6</v>
      </c>
      <c r="CD41" s="4">
        <v>1.6</v>
      </c>
      <c r="CE41" s="4">
        <v>1.6</v>
      </c>
      <c r="CF41" s="4">
        <v>1.6</v>
      </c>
      <c r="CG41" s="4">
        <v>1.6</v>
      </c>
      <c r="CH41" s="4">
        <v>1.6</v>
      </c>
      <c r="CI41" s="4">
        <v>1.6</v>
      </c>
      <c r="CJ41" s="4">
        <v>1.6</v>
      </c>
      <c r="CK41" s="4">
        <v>1.6</v>
      </c>
    </row>
    <row r="42" spans="1:101" ht="35.4" customHeight="1" x14ac:dyDescent="0.3">
      <c r="A42" s="4" t="s">
        <v>98</v>
      </c>
      <c r="B42" s="7" t="s">
        <v>99</v>
      </c>
      <c r="C42" s="4" t="s">
        <v>100</v>
      </c>
      <c r="D42" s="4">
        <f>SUM(M42:CK42)</f>
        <v>9826</v>
      </c>
      <c r="E42" s="4">
        <v>135</v>
      </c>
      <c r="F42" s="4">
        <v>135</v>
      </c>
      <c r="G42" s="4">
        <v>110</v>
      </c>
      <c r="H42" s="4">
        <v>112</v>
      </c>
      <c r="I42" s="4">
        <v>99</v>
      </c>
      <c r="J42" s="4">
        <v>92</v>
      </c>
      <c r="K42" s="4">
        <v>93</v>
      </c>
      <c r="L42" s="4">
        <v>104</v>
      </c>
      <c r="M42" s="4">
        <v>106</v>
      </c>
      <c r="N42" s="4">
        <v>107</v>
      </c>
      <c r="O42" s="4">
        <v>109</v>
      </c>
      <c r="P42" s="4">
        <v>111</v>
      </c>
      <c r="Q42" s="17">
        <v>113</v>
      </c>
      <c r="R42" s="4">
        <v>114</v>
      </c>
      <c r="S42" s="4">
        <v>120</v>
      </c>
      <c r="T42" s="4">
        <v>115</v>
      </c>
      <c r="U42" s="4">
        <v>114</v>
      </c>
      <c r="V42" s="4">
        <v>113</v>
      </c>
      <c r="W42" s="4">
        <v>114</v>
      </c>
      <c r="X42" s="4">
        <v>115</v>
      </c>
      <c r="Y42" s="4">
        <v>119</v>
      </c>
      <c r="Z42" s="4">
        <v>119</v>
      </c>
      <c r="AA42" s="4">
        <v>122</v>
      </c>
      <c r="AB42" s="4">
        <v>124</v>
      </c>
      <c r="AC42" s="4">
        <v>128</v>
      </c>
      <c r="AD42" s="4">
        <v>130</v>
      </c>
      <c r="AE42" s="4">
        <v>132</v>
      </c>
      <c r="AF42" s="4">
        <v>134</v>
      </c>
      <c r="AG42" s="4">
        <v>136</v>
      </c>
      <c r="AH42" s="4">
        <v>138</v>
      </c>
      <c r="AI42" s="4">
        <v>140</v>
      </c>
      <c r="AJ42" s="4">
        <v>142</v>
      </c>
      <c r="AK42" s="4">
        <v>145</v>
      </c>
      <c r="AL42" s="4">
        <v>147</v>
      </c>
      <c r="AM42" s="4">
        <v>135</v>
      </c>
      <c r="AN42" s="4">
        <v>137</v>
      </c>
      <c r="AO42" s="4">
        <v>140</v>
      </c>
      <c r="AP42" s="4">
        <v>142</v>
      </c>
      <c r="AQ42" s="4">
        <v>144</v>
      </c>
      <c r="AR42" s="4">
        <v>144</v>
      </c>
      <c r="AS42" s="4">
        <v>135</v>
      </c>
      <c r="AT42" s="4">
        <v>138</v>
      </c>
      <c r="AU42" s="4">
        <v>140</v>
      </c>
      <c r="AV42" s="4">
        <v>142</v>
      </c>
      <c r="AW42" s="4">
        <v>144</v>
      </c>
      <c r="AX42" s="4">
        <v>147</v>
      </c>
      <c r="AY42" s="4">
        <v>149</v>
      </c>
      <c r="AZ42" s="4">
        <v>151</v>
      </c>
      <c r="BA42" s="4">
        <v>149</v>
      </c>
      <c r="BB42" s="4">
        <v>151</v>
      </c>
      <c r="BC42" s="4">
        <v>136</v>
      </c>
      <c r="BD42" s="4">
        <v>138</v>
      </c>
      <c r="BE42" s="4">
        <v>140</v>
      </c>
      <c r="BF42" s="4">
        <v>142</v>
      </c>
      <c r="BG42" s="4">
        <v>145</v>
      </c>
      <c r="BH42" s="4">
        <v>147</v>
      </c>
      <c r="BI42" s="4">
        <v>149</v>
      </c>
      <c r="BJ42" s="4">
        <v>152</v>
      </c>
      <c r="BK42" s="4">
        <v>154</v>
      </c>
      <c r="BL42" s="4">
        <v>157</v>
      </c>
      <c r="BM42" s="4">
        <v>159</v>
      </c>
      <c r="BN42" s="4">
        <v>162</v>
      </c>
      <c r="BO42" s="4">
        <v>164</v>
      </c>
      <c r="BP42" s="4">
        <v>167</v>
      </c>
      <c r="BQ42" s="4">
        <v>169</v>
      </c>
      <c r="BR42" s="4">
        <v>172</v>
      </c>
      <c r="BS42" s="4">
        <v>175</v>
      </c>
      <c r="BT42" s="4">
        <v>178</v>
      </c>
      <c r="BU42" s="4">
        <v>181</v>
      </c>
      <c r="BV42" s="4">
        <v>183</v>
      </c>
      <c r="BW42" s="4">
        <v>186</v>
      </c>
      <c r="BX42" s="4">
        <v>189</v>
      </c>
      <c r="BY42" s="4">
        <v>192</v>
      </c>
      <c r="BZ42" s="4">
        <v>195</v>
      </c>
      <c r="CA42" s="4">
        <v>50</v>
      </c>
      <c r="CB42" s="4">
        <v>51</v>
      </c>
      <c r="CC42" s="4">
        <v>51</v>
      </c>
      <c r="CD42" s="4">
        <v>46</v>
      </c>
      <c r="CE42" s="4">
        <v>47</v>
      </c>
      <c r="CF42" s="4">
        <v>30</v>
      </c>
      <c r="CG42" s="4">
        <v>30</v>
      </c>
      <c r="CH42" s="4">
        <v>31</v>
      </c>
      <c r="CI42" s="4">
        <v>31</v>
      </c>
      <c r="CJ42" s="4">
        <v>32</v>
      </c>
      <c r="CK42" s="4">
        <v>0</v>
      </c>
    </row>
    <row r="43" spans="1:101" ht="35.4" customHeight="1" x14ac:dyDescent="0.3">
      <c r="A43" s="4" t="s">
        <v>101</v>
      </c>
      <c r="B43" s="4" t="s">
        <v>96</v>
      </c>
      <c r="C43" s="4" t="s">
        <v>97</v>
      </c>
      <c r="D43" s="4"/>
      <c r="E43" s="4">
        <v>1.97</v>
      </c>
      <c r="F43" s="4">
        <v>1.97</v>
      </c>
      <c r="G43" s="4">
        <v>1.97</v>
      </c>
      <c r="H43" s="4">
        <v>1.97</v>
      </c>
      <c r="I43" s="4">
        <v>1.97</v>
      </c>
      <c r="J43" s="4">
        <v>1.97</v>
      </c>
      <c r="K43" s="4">
        <v>1.97</v>
      </c>
      <c r="L43" s="4">
        <v>1.97</v>
      </c>
      <c r="M43" s="4">
        <v>1.97</v>
      </c>
      <c r="N43" s="4">
        <v>1.97</v>
      </c>
      <c r="O43" s="4">
        <v>1.97</v>
      </c>
      <c r="P43" s="4">
        <v>1.97</v>
      </c>
      <c r="Q43" s="17">
        <v>1.97</v>
      </c>
      <c r="R43" s="4">
        <v>1.97</v>
      </c>
      <c r="S43" s="4">
        <v>1.97</v>
      </c>
      <c r="T43" s="4">
        <v>1.97</v>
      </c>
      <c r="U43" s="4">
        <v>1.97</v>
      </c>
      <c r="V43" s="4">
        <v>1.97</v>
      </c>
      <c r="W43" s="4">
        <v>1.97</v>
      </c>
      <c r="X43" s="4">
        <v>1.97</v>
      </c>
      <c r="Y43" s="4">
        <v>1.97</v>
      </c>
      <c r="Z43" s="4">
        <v>1.97</v>
      </c>
      <c r="AA43" s="4">
        <v>1.97</v>
      </c>
      <c r="AB43" s="4">
        <v>1.97</v>
      </c>
      <c r="AC43" s="4">
        <v>1.97</v>
      </c>
      <c r="AD43" s="4">
        <v>1.97</v>
      </c>
      <c r="AE43" s="4">
        <v>1.97</v>
      </c>
      <c r="AF43" s="4">
        <v>1.97</v>
      </c>
      <c r="AG43" s="4">
        <v>1.97</v>
      </c>
      <c r="AH43" s="4">
        <v>1.97</v>
      </c>
      <c r="AI43" s="4">
        <v>1.97</v>
      </c>
      <c r="AJ43" s="4">
        <v>1.97</v>
      </c>
      <c r="AK43" s="4">
        <v>1.97</v>
      </c>
      <c r="AL43" s="4">
        <v>1.97</v>
      </c>
      <c r="AM43" s="4">
        <v>1.97</v>
      </c>
      <c r="AN43" s="4">
        <v>1.97</v>
      </c>
      <c r="AO43" s="4">
        <v>1.97</v>
      </c>
      <c r="AP43" s="4">
        <v>1.97</v>
      </c>
      <c r="AQ43" s="4">
        <v>1.97</v>
      </c>
      <c r="AR43" s="4">
        <v>1.97</v>
      </c>
      <c r="AS43" s="4">
        <v>1.97</v>
      </c>
      <c r="AT43" s="4">
        <v>1.97</v>
      </c>
      <c r="AU43" s="4">
        <v>1.97</v>
      </c>
      <c r="AV43" s="4">
        <v>1.97</v>
      </c>
      <c r="AW43" s="4">
        <v>1.97</v>
      </c>
      <c r="AX43" s="4">
        <v>1.97</v>
      </c>
      <c r="AY43" s="4">
        <v>1.97</v>
      </c>
      <c r="AZ43" s="4">
        <v>1.97</v>
      </c>
      <c r="BA43" s="4">
        <v>1.97</v>
      </c>
      <c r="BB43" s="4">
        <v>1.97</v>
      </c>
      <c r="BC43" s="4">
        <v>1.97</v>
      </c>
      <c r="BD43" s="4">
        <v>1.97</v>
      </c>
      <c r="BE43" s="4">
        <v>1.97</v>
      </c>
      <c r="BF43" s="4">
        <v>1.97</v>
      </c>
      <c r="BG43" s="4">
        <v>1.97</v>
      </c>
      <c r="BH43" s="4">
        <v>1.97</v>
      </c>
      <c r="BI43" s="4">
        <v>1.97</v>
      </c>
      <c r="BJ43" s="4">
        <v>1.97</v>
      </c>
      <c r="BK43" s="4">
        <v>1.97</v>
      </c>
      <c r="BL43" s="4">
        <v>1.97</v>
      </c>
      <c r="BM43" s="4">
        <v>1.97</v>
      </c>
      <c r="BN43" s="4">
        <v>1.97</v>
      </c>
      <c r="BO43" s="4">
        <v>1.97</v>
      </c>
      <c r="BP43" s="4">
        <v>1.97</v>
      </c>
      <c r="BQ43" s="4">
        <v>1.97</v>
      </c>
      <c r="BR43" s="4">
        <v>1.97</v>
      </c>
      <c r="BS43" s="4">
        <v>1.97</v>
      </c>
      <c r="BT43" s="4">
        <v>1.97</v>
      </c>
      <c r="BU43" s="4">
        <v>1.97</v>
      </c>
      <c r="BV43" s="4">
        <v>1.97</v>
      </c>
      <c r="BW43" s="4">
        <v>1.97</v>
      </c>
      <c r="BX43" s="4">
        <v>1.97</v>
      </c>
      <c r="BY43" s="4">
        <v>1.97</v>
      </c>
      <c r="BZ43" s="4">
        <v>1.97</v>
      </c>
      <c r="CA43" s="4">
        <v>1.97</v>
      </c>
      <c r="CB43" s="4">
        <v>1.97</v>
      </c>
      <c r="CC43" s="4">
        <v>1.97</v>
      </c>
      <c r="CD43" s="4">
        <v>1.97</v>
      </c>
      <c r="CE43" s="4">
        <v>1.97</v>
      </c>
      <c r="CF43" s="4">
        <v>1.97</v>
      </c>
      <c r="CG43" s="4">
        <v>1.97</v>
      </c>
      <c r="CH43" s="4">
        <v>1.97</v>
      </c>
      <c r="CI43" s="4">
        <v>1.97</v>
      </c>
      <c r="CJ43" s="4">
        <v>1.97</v>
      </c>
      <c r="CK43" s="4">
        <v>1.97</v>
      </c>
    </row>
    <row r="44" spans="1:101" ht="35.4" customHeight="1" x14ac:dyDescent="0.3">
      <c r="A44" s="4" t="s">
        <v>98</v>
      </c>
      <c r="B44" s="7" t="s">
        <v>102</v>
      </c>
      <c r="C44" s="4" t="s">
        <v>103</v>
      </c>
      <c r="D44" s="4">
        <f>SUM(M44:CK44)</f>
        <v>25820</v>
      </c>
      <c r="E44" s="4">
        <v>138</v>
      </c>
      <c r="F44" s="4">
        <v>140</v>
      </c>
      <c r="G44" s="4">
        <v>116</v>
      </c>
      <c r="H44" s="4">
        <v>121</v>
      </c>
      <c r="I44" s="4">
        <v>109</v>
      </c>
      <c r="J44" s="4">
        <v>104</v>
      </c>
      <c r="K44" s="4">
        <v>107</v>
      </c>
      <c r="L44" s="4">
        <v>122</v>
      </c>
      <c r="M44" s="4">
        <v>127</v>
      </c>
      <c r="N44" s="4">
        <v>131</v>
      </c>
      <c r="O44" s="4">
        <v>135</v>
      </c>
      <c r="P44" s="4">
        <v>140</v>
      </c>
      <c r="Q44" s="17">
        <v>146</v>
      </c>
      <c r="R44" s="4">
        <v>150</v>
      </c>
      <c r="S44" s="4">
        <v>160</v>
      </c>
      <c r="T44" s="4">
        <v>158</v>
      </c>
      <c r="U44" s="4">
        <v>159</v>
      </c>
      <c r="V44" s="4">
        <v>160</v>
      </c>
      <c r="W44" s="4">
        <v>166</v>
      </c>
      <c r="X44" s="4">
        <v>169</v>
      </c>
      <c r="Y44" s="4">
        <v>180</v>
      </c>
      <c r="Z44" s="4">
        <v>183</v>
      </c>
      <c r="AA44" s="4">
        <v>192</v>
      </c>
      <c r="AB44" s="4">
        <v>198</v>
      </c>
      <c r="AC44" s="4">
        <v>208</v>
      </c>
      <c r="AD44" s="4">
        <v>216</v>
      </c>
      <c r="AE44" s="4">
        <v>224</v>
      </c>
      <c r="AF44" s="4">
        <v>232</v>
      </c>
      <c r="AG44" s="4">
        <v>239</v>
      </c>
      <c r="AH44" s="4">
        <v>248</v>
      </c>
      <c r="AI44" s="4">
        <v>257</v>
      </c>
      <c r="AJ44" s="4">
        <v>266</v>
      </c>
      <c r="AK44" s="4">
        <v>275</v>
      </c>
      <c r="AL44" s="4">
        <v>285</v>
      </c>
      <c r="AM44" s="4">
        <v>268</v>
      </c>
      <c r="AN44" s="4">
        <v>278</v>
      </c>
      <c r="AO44" s="4">
        <v>288</v>
      </c>
      <c r="AP44" s="4">
        <v>298</v>
      </c>
      <c r="AQ44" s="4">
        <v>309</v>
      </c>
      <c r="AR44" s="4">
        <v>315</v>
      </c>
      <c r="AS44" s="4">
        <v>302</v>
      </c>
      <c r="AT44" s="4">
        <v>313</v>
      </c>
      <c r="AU44" s="4">
        <v>324</v>
      </c>
      <c r="AV44" s="4">
        <v>335</v>
      </c>
      <c r="AW44" s="4">
        <v>348</v>
      </c>
      <c r="AX44" s="4">
        <v>360</v>
      </c>
      <c r="AY44" s="4">
        <v>373</v>
      </c>
      <c r="AZ44" s="4">
        <v>387</v>
      </c>
      <c r="BA44" s="4">
        <v>388</v>
      </c>
      <c r="BB44" s="4">
        <v>402</v>
      </c>
      <c r="BC44" s="4">
        <v>368</v>
      </c>
      <c r="BD44" s="4">
        <v>381</v>
      </c>
      <c r="BE44" s="4">
        <v>395</v>
      </c>
      <c r="BF44" s="4">
        <v>409</v>
      </c>
      <c r="BG44" s="4">
        <v>424</v>
      </c>
      <c r="BH44" s="4">
        <v>439</v>
      </c>
      <c r="BI44" s="4">
        <v>455</v>
      </c>
      <c r="BJ44" s="4">
        <v>471</v>
      </c>
      <c r="BK44" s="4">
        <v>488</v>
      </c>
      <c r="BL44" s="4">
        <v>506</v>
      </c>
      <c r="BM44" s="4">
        <v>524</v>
      </c>
      <c r="BN44" s="4">
        <v>543</v>
      </c>
      <c r="BO44" s="4">
        <v>562</v>
      </c>
      <c r="BP44" s="4">
        <v>583</v>
      </c>
      <c r="BQ44" s="4">
        <v>604</v>
      </c>
      <c r="BR44" s="4">
        <v>625</v>
      </c>
      <c r="BS44" s="4">
        <v>648</v>
      </c>
      <c r="BT44" s="4">
        <v>671</v>
      </c>
      <c r="BU44" s="4">
        <v>695</v>
      </c>
      <c r="BV44" s="4">
        <v>720</v>
      </c>
      <c r="BW44" s="4">
        <v>746</v>
      </c>
      <c r="BX44" s="4">
        <v>773</v>
      </c>
      <c r="BY44" s="4">
        <v>801</v>
      </c>
      <c r="BZ44" s="4">
        <v>830</v>
      </c>
      <c r="CA44" s="4">
        <v>215</v>
      </c>
      <c r="CB44" s="4">
        <v>223</v>
      </c>
      <c r="CC44" s="4">
        <v>231</v>
      </c>
      <c r="CD44" s="4">
        <v>211</v>
      </c>
      <c r="CE44" s="4">
        <v>219</v>
      </c>
      <c r="CF44" s="4">
        <v>143</v>
      </c>
      <c r="CG44" s="4">
        <v>148</v>
      </c>
      <c r="CH44" s="4">
        <v>153</v>
      </c>
      <c r="CI44" s="4">
        <v>159</v>
      </c>
      <c r="CJ44" s="4">
        <v>165</v>
      </c>
      <c r="CK44" s="4">
        <v>0</v>
      </c>
    </row>
    <row r="45" spans="1:101" ht="35.4" customHeight="1" x14ac:dyDescent="0.3">
      <c r="A45" s="16" t="s">
        <v>153</v>
      </c>
      <c r="B45" s="16"/>
      <c r="C45" s="4"/>
      <c r="D45" s="16" t="s">
        <v>104</v>
      </c>
      <c r="E45" s="16" t="s">
        <v>8</v>
      </c>
      <c r="F45" s="16" t="s">
        <v>9</v>
      </c>
      <c r="G45" s="16" t="s">
        <v>10</v>
      </c>
      <c r="H45" s="16" t="s">
        <v>11</v>
      </c>
      <c r="I45" s="16" t="s">
        <v>12</v>
      </c>
      <c r="J45" s="16" t="s">
        <v>13</v>
      </c>
      <c r="K45" s="16" t="s">
        <v>14</v>
      </c>
      <c r="L45" s="16" t="s">
        <v>15</v>
      </c>
      <c r="M45" s="16" t="s">
        <v>16</v>
      </c>
      <c r="N45" s="16" t="s">
        <v>17</v>
      </c>
      <c r="O45" s="16" t="s">
        <v>18</v>
      </c>
      <c r="P45" s="16" t="s">
        <v>19</v>
      </c>
      <c r="Q45" s="17" t="s">
        <v>20</v>
      </c>
      <c r="R45" s="16" t="s">
        <v>21</v>
      </c>
      <c r="S45" s="16" t="s">
        <v>22</v>
      </c>
      <c r="T45" s="16" t="s">
        <v>23</v>
      </c>
      <c r="U45" s="16" t="s">
        <v>24</v>
      </c>
      <c r="V45" s="16" t="s">
        <v>25</v>
      </c>
      <c r="W45" s="16" t="s">
        <v>26</v>
      </c>
      <c r="X45" s="16" t="s">
        <v>27</v>
      </c>
      <c r="Y45" s="16" t="s">
        <v>28</v>
      </c>
      <c r="Z45" s="16" t="s">
        <v>29</v>
      </c>
      <c r="AA45" s="16" t="s">
        <v>30</v>
      </c>
      <c r="AB45" s="16" t="s">
        <v>31</v>
      </c>
      <c r="AC45" s="16" t="s">
        <v>32</v>
      </c>
      <c r="AD45" s="16" t="s">
        <v>33</v>
      </c>
      <c r="AE45" s="16" t="s">
        <v>34</v>
      </c>
      <c r="AF45" s="16" t="s">
        <v>35</v>
      </c>
      <c r="AG45" s="16" t="s">
        <v>36</v>
      </c>
      <c r="AH45" s="16" t="s">
        <v>37</v>
      </c>
      <c r="AI45" s="16" t="s">
        <v>38</v>
      </c>
      <c r="AJ45" s="16" t="s">
        <v>39</v>
      </c>
      <c r="AK45" s="16" t="s">
        <v>40</v>
      </c>
      <c r="AL45" s="16" t="s">
        <v>41</v>
      </c>
      <c r="AM45" s="16" t="s">
        <v>42</v>
      </c>
      <c r="AN45" s="16" t="s">
        <v>43</v>
      </c>
      <c r="AO45" s="16" t="s">
        <v>44</v>
      </c>
      <c r="AP45" s="16" t="s">
        <v>45</v>
      </c>
      <c r="AQ45" s="16" t="s">
        <v>46</v>
      </c>
      <c r="AR45" s="16" t="s">
        <v>47</v>
      </c>
      <c r="AS45" s="16" t="s">
        <v>48</v>
      </c>
      <c r="AT45" s="16" t="s">
        <v>49</v>
      </c>
      <c r="AU45" s="16" t="s">
        <v>50</v>
      </c>
      <c r="AV45" s="16" t="s">
        <v>51</v>
      </c>
      <c r="AW45" s="16" t="s">
        <v>52</v>
      </c>
      <c r="AX45" s="16" t="s">
        <v>53</v>
      </c>
      <c r="AY45" s="16" t="s">
        <v>54</v>
      </c>
      <c r="AZ45" s="16" t="s">
        <v>55</v>
      </c>
      <c r="BA45" s="16" t="s">
        <v>56</v>
      </c>
      <c r="BB45" s="16" t="s">
        <v>57</v>
      </c>
      <c r="BC45" s="16" t="s">
        <v>58</v>
      </c>
      <c r="BD45" s="16" t="s">
        <v>59</v>
      </c>
      <c r="BE45" s="16" t="s">
        <v>60</v>
      </c>
      <c r="BF45" s="16" t="s">
        <v>61</v>
      </c>
      <c r="BG45" s="16" t="s">
        <v>62</v>
      </c>
      <c r="BH45" s="16" t="s">
        <v>63</v>
      </c>
      <c r="BI45" s="16" t="s">
        <v>64</v>
      </c>
      <c r="BJ45" s="16" t="s">
        <v>65</v>
      </c>
      <c r="BK45" s="16" t="s">
        <v>66</v>
      </c>
      <c r="BL45" s="16" t="s">
        <v>67</v>
      </c>
      <c r="BM45" s="16" t="s">
        <v>68</v>
      </c>
      <c r="BN45" s="16" t="s">
        <v>69</v>
      </c>
      <c r="BO45" s="16" t="s">
        <v>70</v>
      </c>
      <c r="BP45" s="16" t="s">
        <v>71</v>
      </c>
      <c r="BQ45" s="16" t="s">
        <v>72</v>
      </c>
      <c r="BR45" s="16" t="s">
        <v>73</v>
      </c>
      <c r="BS45" s="16" t="s">
        <v>74</v>
      </c>
      <c r="BT45" s="16" t="s">
        <v>75</v>
      </c>
      <c r="BU45" s="16" t="s">
        <v>76</v>
      </c>
      <c r="BV45" s="16" t="s">
        <v>77</v>
      </c>
      <c r="BW45" s="16" t="s">
        <v>78</v>
      </c>
      <c r="BX45" s="16" t="s">
        <v>79</v>
      </c>
      <c r="BY45" s="16" t="s">
        <v>80</v>
      </c>
      <c r="BZ45" s="16" t="s">
        <v>81</v>
      </c>
      <c r="CA45" s="16" t="s">
        <v>82</v>
      </c>
      <c r="CB45" s="16" t="s">
        <v>83</v>
      </c>
      <c r="CC45" s="16" t="s">
        <v>84</v>
      </c>
      <c r="CD45" s="16" t="s">
        <v>85</v>
      </c>
      <c r="CE45" s="16" t="s">
        <v>86</v>
      </c>
      <c r="CF45" s="16" t="s">
        <v>87</v>
      </c>
      <c r="CG45" s="16" t="s">
        <v>88</v>
      </c>
      <c r="CH45" s="16" t="s">
        <v>89</v>
      </c>
      <c r="CI45" s="16" t="s">
        <v>90</v>
      </c>
      <c r="CJ45" s="16" t="s">
        <v>91</v>
      </c>
      <c r="CK45" s="16" t="s">
        <v>92</v>
      </c>
    </row>
    <row r="46" spans="1:101" ht="35.4" customHeight="1" x14ac:dyDescent="0.3">
      <c r="A46" s="18" t="s">
        <v>105</v>
      </c>
      <c r="B46" s="7" t="s">
        <v>93</v>
      </c>
      <c r="C46" s="4" t="s">
        <v>94</v>
      </c>
      <c r="D46" s="4">
        <v>9.9149999999999991</v>
      </c>
      <c r="E46" s="4">
        <v>505</v>
      </c>
      <c r="F46" s="4">
        <v>410</v>
      </c>
      <c r="G46" s="4">
        <v>282</v>
      </c>
      <c r="H46" s="4">
        <v>410</v>
      </c>
      <c r="I46" s="4">
        <v>359</v>
      </c>
      <c r="J46" s="4">
        <v>293</v>
      </c>
      <c r="K46" s="4">
        <v>244</v>
      </c>
      <c r="L46" s="4">
        <v>255</v>
      </c>
      <c r="M46" s="4">
        <v>206</v>
      </c>
      <c r="N46" s="4">
        <v>195</v>
      </c>
      <c r="O46" s="4">
        <v>175</v>
      </c>
      <c r="P46" s="4">
        <v>161</v>
      </c>
      <c r="Q46" s="17">
        <v>95</v>
      </c>
      <c r="R46" s="4">
        <v>98</v>
      </c>
      <c r="S46" s="4">
        <v>81</v>
      </c>
      <c r="T46" s="4">
        <v>78</v>
      </c>
      <c r="U46" s="4">
        <v>80</v>
      </c>
      <c r="V46" s="4">
        <v>61</v>
      </c>
      <c r="W46" s="4">
        <v>54</v>
      </c>
      <c r="X46" s="4">
        <v>50</v>
      </c>
      <c r="Y46" s="4">
        <v>49</v>
      </c>
      <c r="Z46" s="4">
        <v>49</v>
      </c>
      <c r="AA46" s="4">
        <v>49</v>
      </c>
      <c r="AB46" s="4">
        <v>49</v>
      </c>
      <c r="AC46" s="4">
        <v>27</v>
      </c>
      <c r="AD46" s="4">
        <v>27</v>
      </c>
      <c r="AE46" s="4">
        <v>7</v>
      </c>
      <c r="AF46" s="4">
        <v>7</v>
      </c>
      <c r="AG46" s="4">
        <v>7</v>
      </c>
      <c r="AH46" s="4">
        <v>7</v>
      </c>
      <c r="AI46" s="4">
        <v>7</v>
      </c>
      <c r="AJ46" s="4">
        <v>48</v>
      </c>
      <c r="AK46" s="4">
        <v>105</v>
      </c>
      <c r="AL46" s="4">
        <v>156</v>
      </c>
      <c r="AM46" s="4">
        <v>207</v>
      </c>
      <c r="AN46" s="4">
        <v>207</v>
      </c>
      <c r="AO46" s="4">
        <v>156</v>
      </c>
      <c r="AP46" s="4">
        <v>105</v>
      </c>
      <c r="AQ46" s="4">
        <v>65</v>
      </c>
      <c r="AR46" s="4">
        <v>86</v>
      </c>
      <c r="AS46" s="4">
        <v>106</v>
      </c>
      <c r="AT46" s="4">
        <v>107</v>
      </c>
      <c r="AU46" s="4">
        <v>106</v>
      </c>
      <c r="AV46" s="4">
        <v>106</v>
      </c>
      <c r="AW46" s="4">
        <v>106</v>
      </c>
      <c r="AX46" s="4">
        <v>106</v>
      </c>
      <c r="AY46" s="4">
        <v>106</v>
      </c>
      <c r="AZ46" s="4">
        <v>106</v>
      </c>
      <c r="BA46" s="4">
        <v>107</v>
      </c>
      <c r="BB46" s="4">
        <v>106</v>
      </c>
      <c r="BC46" s="4">
        <v>106</v>
      </c>
      <c r="BD46" s="4">
        <v>105</v>
      </c>
      <c r="BE46" s="4">
        <v>105</v>
      </c>
      <c r="BF46" s="4">
        <v>103</v>
      </c>
      <c r="BG46" s="4">
        <v>103</v>
      </c>
      <c r="BH46" s="4">
        <v>103</v>
      </c>
      <c r="BI46" s="4">
        <v>103</v>
      </c>
      <c r="BJ46" s="4">
        <v>103</v>
      </c>
      <c r="BK46" s="4">
        <v>103</v>
      </c>
      <c r="BL46" s="4">
        <v>103</v>
      </c>
      <c r="BM46" s="4">
        <v>103</v>
      </c>
      <c r="BN46" s="4">
        <v>103</v>
      </c>
      <c r="BO46" s="4">
        <v>103</v>
      </c>
      <c r="BP46" s="4">
        <v>103</v>
      </c>
      <c r="BQ46" s="4">
        <v>103</v>
      </c>
      <c r="BR46" s="4">
        <v>90</v>
      </c>
      <c r="BS46" s="4">
        <v>105</v>
      </c>
      <c r="BT46" s="4">
        <v>104</v>
      </c>
      <c r="BU46" s="4">
        <v>110</v>
      </c>
      <c r="BV46" s="4">
        <v>105</v>
      </c>
      <c r="BW46" s="4">
        <v>107</v>
      </c>
      <c r="BX46" s="4">
        <v>105</v>
      </c>
      <c r="BY46" s="4">
        <v>100</v>
      </c>
      <c r="BZ46" s="4">
        <v>104</v>
      </c>
      <c r="CA46" s="4">
        <v>100</v>
      </c>
      <c r="CB46" s="4">
        <v>105</v>
      </c>
      <c r="CC46" s="4">
        <v>100</v>
      </c>
      <c r="CD46" s="4">
        <v>100</v>
      </c>
      <c r="CE46" s="4">
        <v>100</v>
      </c>
      <c r="CF46" s="4">
        <v>69</v>
      </c>
      <c r="CG46" s="4">
        <v>69</v>
      </c>
      <c r="CH46" s="4">
        <v>69</v>
      </c>
      <c r="CI46" s="4">
        <v>69</v>
      </c>
      <c r="CJ46" s="4">
        <v>68</v>
      </c>
      <c r="CK46" s="4">
        <v>0</v>
      </c>
    </row>
    <row r="47" spans="1:101" ht="35.4" customHeight="1" x14ac:dyDescent="0.3">
      <c r="A47" s="4" t="s">
        <v>95</v>
      </c>
      <c r="B47" s="4" t="s">
        <v>96</v>
      </c>
      <c r="C47" s="4" t="s">
        <v>97</v>
      </c>
      <c r="D47" s="4"/>
      <c r="E47" s="4">
        <v>1.6</v>
      </c>
      <c r="F47" s="4">
        <v>1.6</v>
      </c>
      <c r="G47" s="4">
        <v>1.6</v>
      </c>
      <c r="H47" s="4">
        <v>1.6</v>
      </c>
      <c r="I47" s="4">
        <v>1.6</v>
      </c>
      <c r="J47" s="4">
        <v>1.6</v>
      </c>
      <c r="K47" s="4">
        <v>1.6</v>
      </c>
      <c r="L47" s="4">
        <v>1.6</v>
      </c>
      <c r="M47" s="4">
        <v>1.6</v>
      </c>
      <c r="N47" s="4">
        <v>1.6</v>
      </c>
      <c r="O47" s="4">
        <v>1.6</v>
      </c>
      <c r="P47" s="4">
        <v>1.6</v>
      </c>
      <c r="Q47" s="17">
        <v>1.6</v>
      </c>
      <c r="R47" s="4">
        <v>1.6</v>
      </c>
      <c r="S47" s="4">
        <v>1.6</v>
      </c>
      <c r="T47" s="4">
        <v>1.6</v>
      </c>
      <c r="U47" s="4">
        <v>1.6</v>
      </c>
      <c r="V47" s="4">
        <v>1.6</v>
      </c>
      <c r="W47" s="4">
        <v>1.6</v>
      </c>
      <c r="X47" s="4">
        <v>1.6</v>
      </c>
      <c r="Y47" s="4">
        <v>1.6</v>
      </c>
      <c r="Z47" s="4">
        <v>1.6</v>
      </c>
      <c r="AA47" s="4">
        <v>1.6</v>
      </c>
      <c r="AB47" s="4">
        <v>1.6</v>
      </c>
      <c r="AC47" s="4">
        <v>1.6</v>
      </c>
      <c r="AD47" s="4">
        <v>1.6</v>
      </c>
      <c r="AE47" s="4">
        <v>1.6</v>
      </c>
      <c r="AF47" s="4">
        <v>1.6</v>
      </c>
      <c r="AG47" s="4">
        <v>1.6</v>
      </c>
      <c r="AH47" s="4">
        <v>1.6</v>
      </c>
      <c r="AI47" s="4">
        <v>1.6</v>
      </c>
      <c r="AJ47" s="4">
        <v>1.6</v>
      </c>
      <c r="AK47" s="4">
        <v>1.6</v>
      </c>
      <c r="AL47" s="4">
        <v>1.6</v>
      </c>
      <c r="AM47" s="4">
        <v>1.6</v>
      </c>
      <c r="AN47" s="4">
        <v>1.6</v>
      </c>
      <c r="AO47" s="4">
        <v>1.6</v>
      </c>
      <c r="AP47" s="4">
        <v>1.6</v>
      </c>
      <c r="AQ47" s="4">
        <v>1.6</v>
      </c>
      <c r="AR47" s="4">
        <v>1.6</v>
      </c>
      <c r="AS47" s="4">
        <v>1.6</v>
      </c>
      <c r="AT47" s="4">
        <v>1.6</v>
      </c>
      <c r="AU47" s="4">
        <v>1.6</v>
      </c>
      <c r="AV47" s="4">
        <v>1.6</v>
      </c>
      <c r="AW47" s="4">
        <v>1.6</v>
      </c>
      <c r="AX47" s="4">
        <v>1.6</v>
      </c>
      <c r="AY47" s="4">
        <v>1.6</v>
      </c>
      <c r="AZ47" s="4">
        <v>1.6</v>
      </c>
      <c r="BA47" s="4">
        <v>1.6</v>
      </c>
      <c r="BB47" s="4">
        <v>1.6</v>
      </c>
      <c r="BC47" s="4">
        <v>1.6</v>
      </c>
      <c r="BD47" s="4">
        <v>1.6</v>
      </c>
      <c r="BE47" s="4">
        <v>1.6</v>
      </c>
      <c r="BF47" s="4">
        <v>1.6</v>
      </c>
      <c r="BG47" s="4">
        <v>1.6</v>
      </c>
      <c r="BH47" s="4">
        <v>1.6</v>
      </c>
      <c r="BI47" s="4">
        <v>1.6</v>
      </c>
      <c r="BJ47" s="4">
        <v>1.6</v>
      </c>
      <c r="BK47" s="4">
        <v>1.6</v>
      </c>
      <c r="BL47" s="4">
        <v>1.6</v>
      </c>
      <c r="BM47" s="4">
        <v>1.6</v>
      </c>
      <c r="BN47" s="4">
        <v>1.6</v>
      </c>
      <c r="BO47" s="4">
        <v>1.6</v>
      </c>
      <c r="BP47" s="4">
        <v>1.6</v>
      </c>
      <c r="BQ47" s="4">
        <v>1.6</v>
      </c>
      <c r="BR47" s="4">
        <v>1.6</v>
      </c>
      <c r="BS47" s="4">
        <v>1.6</v>
      </c>
      <c r="BT47" s="4">
        <v>1.6</v>
      </c>
      <c r="BU47" s="4">
        <v>1.6</v>
      </c>
      <c r="BV47" s="4">
        <v>1.6</v>
      </c>
      <c r="BW47" s="4">
        <v>1.6</v>
      </c>
      <c r="BX47" s="4">
        <v>1.6</v>
      </c>
      <c r="BY47" s="4">
        <v>1.6</v>
      </c>
      <c r="BZ47" s="4">
        <v>1.6</v>
      </c>
      <c r="CA47" s="4">
        <v>1.6</v>
      </c>
      <c r="CB47" s="4">
        <v>1.6</v>
      </c>
      <c r="CC47" s="4">
        <v>1.6</v>
      </c>
      <c r="CD47" s="4">
        <v>1.6</v>
      </c>
      <c r="CE47" s="4">
        <v>1.6</v>
      </c>
      <c r="CF47" s="4">
        <v>1.6</v>
      </c>
      <c r="CG47" s="4">
        <v>1.6</v>
      </c>
      <c r="CH47" s="4">
        <v>1.6</v>
      </c>
      <c r="CI47" s="4">
        <v>1.6</v>
      </c>
      <c r="CJ47" s="4">
        <v>1.6</v>
      </c>
      <c r="CK47" s="4">
        <v>1.6</v>
      </c>
    </row>
    <row r="48" spans="1:101" ht="35.4" customHeight="1" x14ac:dyDescent="0.3">
      <c r="A48" s="4" t="s">
        <v>98</v>
      </c>
      <c r="B48" s="7" t="s">
        <v>99</v>
      </c>
      <c r="C48" s="4" t="s">
        <v>100</v>
      </c>
      <c r="D48" s="4">
        <v>18.927</v>
      </c>
      <c r="E48" s="4">
        <v>513</v>
      </c>
      <c r="F48" s="4">
        <v>423</v>
      </c>
      <c r="G48" s="4">
        <v>296</v>
      </c>
      <c r="H48" s="4">
        <v>437</v>
      </c>
      <c r="I48" s="4">
        <v>389</v>
      </c>
      <c r="J48" s="4">
        <v>322</v>
      </c>
      <c r="K48" s="4">
        <v>273</v>
      </c>
      <c r="L48" s="4">
        <v>290</v>
      </c>
      <c r="M48" s="4">
        <v>237</v>
      </c>
      <c r="N48" s="4">
        <v>228</v>
      </c>
      <c r="O48" s="4">
        <v>208</v>
      </c>
      <c r="P48" s="4">
        <v>195</v>
      </c>
      <c r="Q48" s="17">
        <v>117</v>
      </c>
      <c r="R48" s="4">
        <v>123</v>
      </c>
      <c r="S48" s="4">
        <v>103</v>
      </c>
      <c r="T48" s="4">
        <v>100</v>
      </c>
      <c r="U48" s="4">
        <v>105</v>
      </c>
      <c r="V48" s="4">
        <v>81</v>
      </c>
      <c r="W48" s="4">
        <v>72</v>
      </c>
      <c r="X48" s="4">
        <v>69</v>
      </c>
      <c r="Y48" s="4">
        <v>69</v>
      </c>
      <c r="Z48" s="4">
        <v>70</v>
      </c>
      <c r="AA48" s="4">
        <v>71</v>
      </c>
      <c r="AB48" s="4">
        <v>72</v>
      </c>
      <c r="AC48" s="4">
        <v>41</v>
      </c>
      <c r="AD48" s="4">
        <v>41</v>
      </c>
      <c r="AE48" s="4">
        <v>11</v>
      </c>
      <c r="AF48" s="4">
        <v>12</v>
      </c>
      <c r="AG48" s="4">
        <v>12</v>
      </c>
      <c r="AH48" s="4">
        <v>12</v>
      </c>
      <c r="AI48" s="4">
        <v>12</v>
      </c>
      <c r="AJ48" s="4">
        <v>80</v>
      </c>
      <c r="AK48" s="4">
        <v>178</v>
      </c>
      <c r="AL48" s="4">
        <v>268</v>
      </c>
      <c r="AM48" s="4">
        <v>361</v>
      </c>
      <c r="AN48" s="4">
        <v>367</v>
      </c>
      <c r="AO48" s="4">
        <v>281</v>
      </c>
      <c r="AP48" s="4">
        <v>193</v>
      </c>
      <c r="AQ48" s="4">
        <v>120</v>
      </c>
      <c r="AR48" s="4">
        <v>162</v>
      </c>
      <c r="AS48" s="4">
        <v>203</v>
      </c>
      <c r="AT48" s="4">
        <v>208</v>
      </c>
      <c r="AU48" s="4">
        <v>210</v>
      </c>
      <c r="AV48" s="4">
        <v>213</v>
      </c>
      <c r="AW48" s="4">
        <v>217</v>
      </c>
      <c r="AX48" s="4">
        <v>220</v>
      </c>
      <c r="AY48" s="4">
        <v>224</v>
      </c>
      <c r="AZ48" s="4">
        <v>227</v>
      </c>
      <c r="BA48" s="4">
        <v>232</v>
      </c>
      <c r="BB48" s="4">
        <v>234</v>
      </c>
      <c r="BC48" s="4">
        <v>238</v>
      </c>
      <c r="BD48" s="4">
        <v>239</v>
      </c>
      <c r="BE48" s="4">
        <v>243</v>
      </c>
      <c r="BF48" s="4">
        <v>244</v>
      </c>
      <c r="BG48" s="4">
        <v>248</v>
      </c>
      <c r="BH48" s="4">
        <v>251</v>
      </c>
      <c r="BI48" s="4">
        <v>256</v>
      </c>
      <c r="BJ48" s="4">
        <v>260</v>
      </c>
      <c r="BK48" s="4">
        <v>264</v>
      </c>
      <c r="BL48" s="4">
        <v>268</v>
      </c>
      <c r="BM48" s="4">
        <v>272</v>
      </c>
      <c r="BN48" s="4">
        <v>277</v>
      </c>
      <c r="BO48" s="4">
        <v>281</v>
      </c>
      <c r="BP48" s="4">
        <v>286</v>
      </c>
      <c r="BQ48" s="4">
        <v>290</v>
      </c>
      <c r="BR48" s="4">
        <v>257</v>
      </c>
      <c r="BS48" s="4">
        <v>303</v>
      </c>
      <c r="BT48" s="4">
        <v>307</v>
      </c>
      <c r="BU48" s="4">
        <v>328</v>
      </c>
      <c r="BV48" s="4">
        <v>318</v>
      </c>
      <c r="BW48" s="4">
        <v>331</v>
      </c>
      <c r="BX48" s="4">
        <v>330</v>
      </c>
      <c r="BY48" s="4">
        <v>318</v>
      </c>
      <c r="BZ48" s="4">
        <v>336</v>
      </c>
      <c r="CA48" s="4">
        <v>329</v>
      </c>
      <c r="CB48" s="4">
        <v>349</v>
      </c>
      <c r="CC48" s="4">
        <v>339</v>
      </c>
      <c r="CD48" s="4">
        <v>344</v>
      </c>
      <c r="CE48" s="4">
        <v>350</v>
      </c>
      <c r="CF48" s="4">
        <v>246</v>
      </c>
      <c r="CG48" s="4">
        <v>251</v>
      </c>
      <c r="CH48" s="4">
        <v>254</v>
      </c>
      <c r="CI48" s="4">
        <v>258</v>
      </c>
      <c r="CJ48" s="4">
        <v>259</v>
      </c>
      <c r="CK48" s="4">
        <v>0</v>
      </c>
    </row>
    <row r="49" spans="1:89" ht="35.4" customHeight="1" x14ac:dyDescent="0.3">
      <c r="A49" s="4" t="s">
        <v>101</v>
      </c>
      <c r="B49" s="4" t="s">
        <v>96</v>
      </c>
      <c r="C49" s="4" t="s">
        <v>97</v>
      </c>
      <c r="D49" s="4"/>
      <c r="E49" s="4">
        <v>1.97</v>
      </c>
      <c r="F49" s="4">
        <v>1.97</v>
      </c>
      <c r="G49" s="4">
        <v>1.97</v>
      </c>
      <c r="H49" s="4">
        <v>1.97</v>
      </c>
      <c r="I49" s="4">
        <v>1.97</v>
      </c>
      <c r="J49" s="4">
        <v>1.97</v>
      </c>
      <c r="K49" s="4">
        <v>1.97</v>
      </c>
      <c r="L49" s="4">
        <v>1.97</v>
      </c>
      <c r="M49" s="4">
        <v>1.97</v>
      </c>
      <c r="N49" s="4">
        <v>1.97</v>
      </c>
      <c r="O49" s="4">
        <v>1.97</v>
      </c>
      <c r="P49" s="4">
        <v>1.97</v>
      </c>
      <c r="Q49" s="17">
        <v>1.97</v>
      </c>
      <c r="R49" s="4">
        <v>1.97</v>
      </c>
      <c r="S49" s="4">
        <v>1.97</v>
      </c>
      <c r="T49" s="4">
        <v>1.97</v>
      </c>
      <c r="U49" s="4">
        <v>1.97</v>
      </c>
      <c r="V49" s="4">
        <v>1.97</v>
      </c>
      <c r="W49" s="4">
        <v>1.97</v>
      </c>
      <c r="X49" s="4">
        <v>1.97</v>
      </c>
      <c r="Y49" s="4">
        <v>1.97</v>
      </c>
      <c r="Z49" s="4">
        <v>1.97</v>
      </c>
      <c r="AA49" s="4">
        <v>1.97</v>
      </c>
      <c r="AB49" s="4">
        <v>1.97</v>
      </c>
      <c r="AC49" s="4">
        <v>1.97</v>
      </c>
      <c r="AD49" s="4">
        <v>1.97</v>
      </c>
      <c r="AE49" s="4">
        <v>1.97</v>
      </c>
      <c r="AF49" s="4">
        <v>1.97</v>
      </c>
      <c r="AG49" s="4">
        <v>1.97</v>
      </c>
      <c r="AH49" s="4">
        <v>1.97</v>
      </c>
      <c r="AI49" s="4">
        <v>1.97</v>
      </c>
      <c r="AJ49" s="4">
        <v>1.97</v>
      </c>
      <c r="AK49" s="4">
        <v>1.97</v>
      </c>
      <c r="AL49" s="4">
        <v>1.97</v>
      </c>
      <c r="AM49" s="4">
        <v>1.97</v>
      </c>
      <c r="AN49" s="4">
        <v>1.97</v>
      </c>
      <c r="AO49" s="4">
        <v>1.97</v>
      </c>
      <c r="AP49" s="4">
        <v>1.97</v>
      </c>
      <c r="AQ49" s="4">
        <v>1.97</v>
      </c>
      <c r="AR49" s="4">
        <v>1.97</v>
      </c>
      <c r="AS49" s="4">
        <v>1.97</v>
      </c>
      <c r="AT49" s="4">
        <v>1.97</v>
      </c>
      <c r="AU49" s="4">
        <v>1.97</v>
      </c>
      <c r="AV49" s="4">
        <v>1.97</v>
      </c>
      <c r="AW49" s="4">
        <v>1.97</v>
      </c>
      <c r="AX49" s="4">
        <v>1.97</v>
      </c>
      <c r="AY49" s="4">
        <v>1.97</v>
      </c>
      <c r="AZ49" s="4">
        <v>1.97</v>
      </c>
      <c r="BA49" s="4">
        <v>1.97</v>
      </c>
      <c r="BB49" s="4">
        <v>1.97</v>
      </c>
      <c r="BC49" s="4">
        <v>1.97</v>
      </c>
      <c r="BD49" s="4">
        <v>1.97</v>
      </c>
      <c r="BE49" s="4">
        <v>1.97</v>
      </c>
      <c r="BF49" s="4">
        <v>1.97</v>
      </c>
      <c r="BG49" s="4">
        <v>1.97</v>
      </c>
      <c r="BH49" s="4">
        <v>1.97</v>
      </c>
      <c r="BI49" s="4">
        <v>1.97</v>
      </c>
      <c r="BJ49" s="4">
        <v>1.97</v>
      </c>
      <c r="BK49" s="4">
        <v>1.97</v>
      </c>
      <c r="BL49" s="4">
        <v>1.97</v>
      </c>
      <c r="BM49" s="4">
        <v>1.97</v>
      </c>
      <c r="BN49" s="4">
        <v>1.97</v>
      </c>
      <c r="BO49" s="4">
        <v>1.97</v>
      </c>
      <c r="BP49" s="4">
        <v>1.97</v>
      </c>
      <c r="BQ49" s="4">
        <v>1.97</v>
      </c>
      <c r="BR49" s="4">
        <v>1.97</v>
      </c>
      <c r="BS49" s="4">
        <v>1.97</v>
      </c>
      <c r="BT49" s="4">
        <v>1.97</v>
      </c>
      <c r="BU49" s="4">
        <v>1.97</v>
      </c>
      <c r="BV49" s="4">
        <v>1.97</v>
      </c>
      <c r="BW49" s="4">
        <v>1.97</v>
      </c>
      <c r="BX49" s="4">
        <v>1.97</v>
      </c>
      <c r="BY49" s="4">
        <v>1.97</v>
      </c>
      <c r="BZ49" s="4">
        <v>1.97</v>
      </c>
      <c r="CA49" s="4">
        <v>1.97</v>
      </c>
      <c r="CB49" s="4">
        <v>1.97</v>
      </c>
      <c r="CC49" s="4">
        <v>1.97</v>
      </c>
      <c r="CD49" s="4">
        <v>1.97</v>
      </c>
      <c r="CE49" s="4">
        <v>1.97</v>
      </c>
      <c r="CF49" s="4">
        <v>1.97</v>
      </c>
      <c r="CG49" s="4">
        <v>1.97</v>
      </c>
      <c r="CH49" s="4">
        <v>1.97</v>
      </c>
      <c r="CI49" s="4">
        <v>1.97</v>
      </c>
      <c r="CJ49" s="4">
        <v>1.97</v>
      </c>
      <c r="CK49" s="4">
        <v>1.97</v>
      </c>
    </row>
    <row r="50" spans="1:89" ht="35.4" customHeight="1" x14ac:dyDescent="0.3">
      <c r="A50" s="4" t="s">
        <v>98</v>
      </c>
      <c r="B50" s="7" t="s">
        <v>102</v>
      </c>
      <c r="C50" s="4" t="s">
        <v>103</v>
      </c>
      <c r="D50" s="4">
        <v>52.84</v>
      </c>
      <c r="E50" s="4">
        <v>523</v>
      </c>
      <c r="F50" s="4">
        <v>440</v>
      </c>
      <c r="G50" s="4">
        <v>314</v>
      </c>
      <c r="H50" s="4">
        <v>473</v>
      </c>
      <c r="I50" s="4">
        <v>428</v>
      </c>
      <c r="J50" s="4">
        <v>362</v>
      </c>
      <c r="K50" s="4">
        <v>312</v>
      </c>
      <c r="L50" s="4">
        <v>339</v>
      </c>
      <c r="M50" s="4">
        <v>283</v>
      </c>
      <c r="N50" s="4">
        <v>278</v>
      </c>
      <c r="O50" s="4">
        <v>258</v>
      </c>
      <c r="P50" s="4">
        <v>247</v>
      </c>
      <c r="Q50" s="17">
        <v>151</v>
      </c>
      <c r="R50" s="4">
        <v>161</v>
      </c>
      <c r="S50" s="4">
        <v>138</v>
      </c>
      <c r="T50" s="4">
        <v>137</v>
      </c>
      <c r="U50" s="4">
        <v>146</v>
      </c>
      <c r="V50" s="4">
        <v>115</v>
      </c>
      <c r="W50" s="4">
        <v>105</v>
      </c>
      <c r="X50" s="4">
        <v>102</v>
      </c>
      <c r="Y50" s="4">
        <v>104</v>
      </c>
      <c r="Z50" s="4">
        <v>108</v>
      </c>
      <c r="AA50" s="4">
        <v>112</v>
      </c>
      <c r="AB50" s="4">
        <v>116</v>
      </c>
      <c r="AC50" s="4">
        <v>66</v>
      </c>
      <c r="AD50" s="4">
        <v>69</v>
      </c>
      <c r="AE50" s="4">
        <v>19</v>
      </c>
      <c r="AF50" s="4">
        <v>20</v>
      </c>
      <c r="AG50" s="4">
        <v>21</v>
      </c>
      <c r="AH50" s="4">
        <v>21</v>
      </c>
      <c r="AI50" s="4">
        <v>22</v>
      </c>
      <c r="AJ50" s="4">
        <v>149</v>
      </c>
      <c r="AK50" s="4">
        <v>339</v>
      </c>
      <c r="AL50" s="4">
        <v>521</v>
      </c>
      <c r="AM50" s="4">
        <v>715</v>
      </c>
      <c r="AN50" s="4">
        <v>741</v>
      </c>
      <c r="AO50" s="4">
        <v>579</v>
      </c>
      <c r="AP50" s="4">
        <v>405</v>
      </c>
      <c r="AQ50" s="4">
        <v>258</v>
      </c>
      <c r="AR50" s="4">
        <v>355</v>
      </c>
      <c r="AS50" s="4">
        <v>453</v>
      </c>
      <c r="AT50" s="4">
        <v>473</v>
      </c>
      <c r="AU50" s="4">
        <v>487</v>
      </c>
      <c r="AV50" s="4">
        <v>504</v>
      </c>
      <c r="AW50" s="4">
        <v>522</v>
      </c>
      <c r="AX50" s="4">
        <v>541</v>
      </c>
      <c r="AY50" s="4">
        <v>561</v>
      </c>
      <c r="AZ50" s="4">
        <v>581</v>
      </c>
      <c r="BA50" s="4">
        <v>604</v>
      </c>
      <c r="BB50" s="4">
        <v>623</v>
      </c>
      <c r="BC50" s="4">
        <v>645</v>
      </c>
      <c r="BD50" s="4">
        <v>661</v>
      </c>
      <c r="BE50" s="4">
        <v>684</v>
      </c>
      <c r="BF50" s="4">
        <v>700</v>
      </c>
      <c r="BG50" s="4">
        <v>725</v>
      </c>
      <c r="BH50" s="4">
        <v>751</v>
      </c>
      <c r="BI50" s="4">
        <v>778</v>
      </c>
      <c r="BJ50" s="4">
        <v>806</v>
      </c>
      <c r="BK50" s="4">
        <v>835</v>
      </c>
      <c r="BL50" s="4">
        <v>866</v>
      </c>
      <c r="BM50" s="4">
        <v>897</v>
      </c>
      <c r="BN50" s="4">
        <v>929</v>
      </c>
      <c r="BO50" s="4">
        <v>963</v>
      </c>
      <c r="BP50" s="4">
        <v>997</v>
      </c>
      <c r="BQ50" s="4">
        <v>1033</v>
      </c>
      <c r="BR50" s="4">
        <v>935</v>
      </c>
      <c r="BS50" s="4">
        <v>1122</v>
      </c>
      <c r="BT50" s="4">
        <v>1160</v>
      </c>
      <c r="BU50" s="4">
        <v>1262</v>
      </c>
      <c r="BV50" s="4">
        <v>1248</v>
      </c>
      <c r="BW50" s="4">
        <v>1327</v>
      </c>
      <c r="BX50" s="4">
        <v>1347</v>
      </c>
      <c r="BY50" s="4">
        <v>1324</v>
      </c>
      <c r="BZ50" s="4">
        <v>1427</v>
      </c>
      <c r="CA50" s="4">
        <v>1424</v>
      </c>
      <c r="CB50" s="4">
        <v>1543</v>
      </c>
      <c r="CC50" s="4">
        <v>1528</v>
      </c>
      <c r="CD50" s="4">
        <v>1581</v>
      </c>
      <c r="CE50" s="4">
        <v>1637</v>
      </c>
      <c r="CF50" s="4">
        <v>1176</v>
      </c>
      <c r="CG50" s="4">
        <v>1221</v>
      </c>
      <c r="CH50" s="4">
        <v>1262</v>
      </c>
      <c r="CI50" s="4">
        <v>1308</v>
      </c>
      <c r="CJ50" s="4">
        <v>1336</v>
      </c>
      <c r="CK50" s="4">
        <v>0</v>
      </c>
    </row>
    <row r="51" spans="1:89" ht="35.4" customHeight="1" x14ac:dyDescent="0.3">
      <c r="A51" s="16" t="s">
        <v>153</v>
      </c>
      <c r="B51" s="16"/>
      <c r="C51" s="4"/>
      <c r="D51" s="16" t="s">
        <v>106</v>
      </c>
      <c r="E51" s="16" t="s">
        <v>8</v>
      </c>
      <c r="F51" s="16" t="s">
        <v>9</v>
      </c>
      <c r="G51" s="16" t="s">
        <v>10</v>
      </c>
      <c r="H51" s="16" t="s">
        <v>11</v>
      </c>
      <c r="I51" s="16" t="s">
        <v>12</v>
      </c>
      <c r="J51" s="16" t="s">
        <v>13</v>
      </c>
      <c r="K51" s="16" t="s">
        <v>14</v>
      </c>
      <c r="L51" s="16" t="s">
        <v>15</v>
      </c>
      <c r="M51" s="16" t="s">
        <v>16</v>
      </c>
      <c r="N51" s="16" t="s">
        <v>17</v>
      </c>
      <c r="O51" s="16" t="s">
        <v>18</v>
      </c>
      <c r="P51" s="16" t="s">
        <v>19</v>
      </c>
      <c r="Q51" s="17" t="s">
        <v>20</v>
      </c>
      <c r="R51" s="16" t="s">
        <v>21</v>
      </c>
      <c r="S51" s="16" t="s">
        <v>22</v>
      </c>
      <c r="T51" s="16" t="s">
        <v>23</v>
      </c>
      <c r="U51" s="16" t="s">
        <v>24</v>
      </c>
      <c r="V51" s="16" t="s">
        <v>25</v>
      </c>
      <c r="W51" s="16" t="s">
        <v>26</v>
      </c>
      <c r="X51" s="16" t="s">
        <v>27</v>
      </c>
      <c r="Y51" s="16" t="s">
        <v>28</v>
      </c>
      <c r="Z51" s="16" t="s">
        <v>29</v>
      </c>
      <c r="AA51" s="16" t="s">
        <v>30</v>
      </c>
      <c r="AB51" s="16" t="s">
        <v>31</v>
      </c>
      <c r="AC51" s="16" t="s">
        <v>32</v>
      </c>
      <c r="AD51" s="16" t="s">
        <v>33</v>
      </c>
      <c r="AE51" s="16" t="s">
        <v>34</v>
      </c>
      <c r="AF51" s="16" t="s">
        <v>35</v>
      </c>
      <c r="AG51" s="16" t="s">
        <v>36</v>
      </c>
      <c r="AH51" s="16" t="s">
        <v>37</v>
      </c>
      <c r="AI51" s="16" t="s">
        <v>38</v>
      </c>
      <c r="AJ51" s="16" t="s">
        <v>39</v>
      </c>
      <c r="AK51" s="16" t="s">
        <v>40</v>
      </c>
      <c r="AL51" s="16" t="s">
        <v>41</v>
      </c>
      <c r="AM51" s="16" t="s">
        <v>42</v>
      </c>
      <c r="AN51" s="16" t="s">
        <v>43</v>
      </c>
      <c r="AO51" s="16" t="s">
        <v>44</v>
      </c>
      <c r="AP51" s="16" t="s">
        <v>45</v>
      </c>
      <c r="AQ51" s="16" t="s">
        <v>46</v>
      </c>
      <c r="AR51" s="16" t="s">
        <v>47</v>
      </c>
      <c r="AS51" s="16" t="s">
        <v>48</v>
      </c>
      <c r="AT51" s="16" t="s">
        <v>49</v>
      </c>
      <c r="AU51" s="16" t="s">
        <v>50</v>
      </c>
      <c r="AV51" s="16" t="s">
        <v>51</v>
      </c>
      <c r="AW51" s="16" t="s">
        <v>52</v>
      </c>
      <c r="AX51" s="16" t="s">
        <v>53</v>
      </c>
      <c r="AY51" s="16" t="s">
        <v>54</v>
      </c>
      <c r="AZ51" s="16" t="s">
        <v>55</v>
      </c>
      <c r="BA51" s="16" t="s">
        <v>56</v>
      </c>
      <c r="BB51" s="16" t="s">
        <v>57</v>
      </c>
      <c r="BC51" s="16" t="s">
        <v>58</v>
      </c>
      <c r="BD51" s="16" t="s">
        <v>59</v>
      </c>
      <c r="BE51" s="16" t="s">
        <v>60</v>
      </c>
      <c r="BF51" s="16" t="s">
        <v>61</v>
      </c>
      <c r="BG51" s="16" t="s">
        <v>62</v>
      </c>
      <c r="BH51" s="16" t="s">
        <v>63</v>
      </c>
      <c r="BI51" s="16" t="s">
        <v>64</v>
      </c>
      <c r="BJ51" s="16" t="s">
        <v>65</v>
      </c>
      <c r="BK51" s="16" t="s">
        <v>66</v>
      </c>
      <c r="BL51" s="16" t="s">
        <v>67</v>
      </c>
      <c r="BM51" s="16" t="s">
        <v>68</v>
      </c>
      <c r="BN51" s="16" t="s">
        <v>69</v>
      </c>
      <c r="BO51" s="16" t="s">
        <v>70</v>
      </c>
      <c r="BP51" s="16" t="s">
        <v>71</v>
      </c>
      <c r="BQ51" s="16" t="s">
        <v>72</v>
      </c>
      <c r="BR51" s="16" t="s">
        <v>73</v>
      </c>
      <c r="BS51" s="16" t="s">
        <v>74</v>
      </c>
      <c r="BT51" s="16" t="s">
        <v>75</v>
      </c>
      <c r="BU51" s="16" t="s">
        <v>76</v>
      </c>
      <c r="BV51" s="16" t="s">
        <v>77</v>
      </c>
      <c r="BW51" s="16" t="s">
        <v>78</v>
      </c>
      <c r="BX51" s="16" t="s">
        <v>79</v>
      </c>
      <c r="BY51" s="16" t="s">
        <v>80</v>
      </c>
      <c r="BZ51" s="16" t="s">
        <v>81</v>
      </c>
      <c r="CA51" s="16" t="s">
        <v>82</v>
      </c>
      <c r="CB51" s="16" t="s">
        <v>83</v>
      </c>
      <c r="CC51" s="16" t="s">
        <v>84</v>
      </c>
      <c r="CD51" s="16" t="s">
        <v>85</v>
      </c>
      <c r="CE51" s="16" t="s">
        <v>86</v>
      </c>
      <c r="CF51" s="16" t="s">
        <v>87</v>
      </c>
      <c r="CG51" s="16" t="s">
        <v>88</v>
      </c>
      <c r="CH51" s="16" t="s">
        <v>89</v>
      </c>
      <c r="CI51" s="16" t="s">
        <v>90</v>
      </c>
      <c r="CJ51" s="16" t="s">
        <v>91</v>
      </c>
      <c r="CK51" s="16" t="s">
        <v>92</v>
      </c>
    </row>
    <row r="52" spans="1:89" ht="35.4" customHeight="1" x14ac:dyDescent="0.3">
      <c r="A52" s="18" t="s">
        <v>147</v>
      </c>
      <c r="B52" s="7" t="s">
        <v>93</v>
      </c>
      <c r="C52" s="4" t="s">
        <v>94</v>
      </c>
      <c r="D52" s="4">
        <f>SUM(M52:CK52)</f>
        <v>2334</v>
      </c>
      <c r="E52" s="4">
        <v>198</v>
      </c>
      <c r="F52" s="4">
        <v>236</v>
      </c>
      <c r="G52" s="4">
        <v>235</v>
      </c>
      <c r="H52" s="4">
        <v>188</v>
      </c>
      <c r="I52" s="4">
        <v>150</v>
      </c>
      <c r="J52" s="4">
        <v>124</v>
      </c>
      <c r="K52" s="4">
        <v>112</v>
      </c>
      <c r="L52" s="4">
        <v>158</v>
      </c>
      <c r="M52" s="4">
        <v>67</v>
      </c>
      <c r="N52" s="4">
        <v>53</v>
      </c>
      <c r="O52" s="4">
        <v>53</v>
      </c>
      <c r="P52" s="4">
        <v>53</v>
      </c>
      <c r="Q52" s="17">
        <v>53</v>
      </c>
      <c r="R52" s="4">
        <v>53</v>
      </c>
      <c r="S52" s="4">
        <v>53</v>
      </c>
      <c r="T52" s="4">
        <v>53</v>
      </c>
      <c r="U52" s="4">
        <v>53</v>
      </c>
      <c r="V52" s="4">
        <v>53</v>
      </c>
      <c r="W52" s="4">
        <v>53</v>
      </c>
      <c r="X52" s="4">
        <v>53</v>
      </c>
      <c r="Y52" s="4">
        <v>53</v>
      </c>
      <c r="Z52" s="4">
        <v>53</v>
      </c>
      <c r="AA52" s="4">
        <v>53</v>
      </c>
      <c r="AB52" s="4">
        <v>53</v>
      </c>
      <c r="AC52" s="4">
        <v>53</v>
      </c>
      <c r="AD52" s="4">
        <v>53</v>
      </c>
      <c r="AE52" s="4">
        <v>53</v>
      </c>
      <c r="AF52" s="4">
        <v>53</v>
      </c>
      <c r="AG52" s="4">
        <v>53</v>
      </c>
      <c r="AH52" s="4">
        <v>53</v>
      </c>
      <c r="AI52" s="4">
        <v>53</v>
      </c>
      <c r="AJ52" s="4">
        <v>53</v>
      </c>
      <c r="AK52" s="4">
        <v>53</v>
      </c>
      <c r="AL52" s="4">
        <v>53</v>
      </c>
      <c r="AM52" s="4">
        <v>53</v>
      </c>
      <c r="AN52" s="4">
        <v>53</v>
      </c>
      <c r="AO52" s="4">
        <v>53</v>
      </c>
      <c r="AP52" s="4">
        <v>53</v>
      </c>
      <c r="AQ52" s="4">
        <v>53</v>
      </c>
      <c r="AR52" s="4">
        <v>53</v>
      </c>
      <c r="AS52" s="4">
        <v>53</v>
      </c>
      <c r="AT52" s="4">
        <v>53</v>
      </c>
      <c r="AU52" s="4">
        <v>53</v>
      </c>
      <c r="AV52" s="4">
        <v>93</v>
      </c>
      <c r="AW52" s="4">
        <v>93</v>
      </c>
      <c r="AX52" s="4">
        <v>93</v>
      </c>
      <c r="AY52" s="4">
        <v>93</v>
      </c>
      <c r="AZ52" s="4">
        <v>93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</row>
    <row r="53" spans="1:89" ht="35.4" customHeight="1" x14ac:dyDescent="0.3">
      <c r="A53" s="4" t="s">
        <v>95</v>
      </c>
      <c r="B53" s="4" t="s">
        <v>96</v>
      </c>
      <c r="C53" s="4" t="s">
        <v>97</v>
      </c>
      <c r="D53" s="4"/>
      <c r="E53" s="4">
        <v>1.6</v>
      </c>
      <c r="F53" s="4">
        <v>1.6</v>
      </c>
      <c r="G53" s="4">
        <v>1.6</v>
      </c>
      <c r="H53" s="4">
        <v>1.6</v>
      </c>
      <c r="I53" s="4">
        <v>1.6</v>
      </c>
      <c r="J53" s="4">
        <v>1.6</v>
      </c>
      <c r="K53" s="4">
        <v>1.6</v>
      </c>
      <c r="L53" s="4">
        <v>1.6</v>
      </c>
      <c r="M53" s="4">
        <v>1.6</v>
      </c>
      <c r="N53" s="4">
        <v>1.6</v>
      </c>
      <c r="O53" s="4">
        <v>1.6</v>
      </c>
      <c r="P53" s="4">
        <v>1.6</v>
      </c>
      <c r="Q53" s="17">
        <v>1.6</v>
      </c>
      <c r="R53" s="4">
        <v>1.6</v>
      </c>
      <c r="S53" s="4">
        <v>1.6</v>
      </c>
      <c r="T53" s="4">
        <v>1.6</v>
      </c>
      <c r="U53" s="4">
        <v>1.6</v>
      </c>
      <c r="V53" s="4">
        <v>1.6</v>
      </c>
      <c r="W53" s="4">
        <v>1.6</v>
      </c>
      <c r="X53" s="4">
        <v>1.6</v>
      </c>
      <c r="Y53" s="4">
        <v>1.6</v>
      </c>
      <c r="Z53" s="4">
        <v>1.6</v>
      </c>
      <c r="AA53" s="4">
        <v>1.6</v>
      </c>
      <c r="AB53" s="4">
        <v>1.6</v>
      </c>
      <c r="AC53" s="4">
        <v>1.6</v>
      </c>
      <c r="AD53" s="4">
        <v>1.6</v>
      </c>
      <c r="AE53" s="4">
        <v>1.6</v>
      </c>
      <c r="AF53" s="4">
        <v>1.6</v>
      </c>
      <c r="AG53" s="4">
        <v>1.6</v>
      </c>
      <c r="AH53" s="4">
        <v>1.6</v>
      </c>
      <c r="AI53" s="4">
        <v>1.6</v>
      </c>
      <c r="AJ53" s="4">
        <v>1.6</v>
      </c>
      <c r="AK53" s="4">
        <v>1.6</v>
      </c>
      <c r="AL53" s="4">
        <v>1.6</v>
      </c>
      <c r="AM53" s="4">
        <v>1.6</v>
      </c>
      <c r="AN53" s="4">
        <v>1.6</v>
      </c>
      <c r="AO53" s="4">
        <v>1.6</v>
      </c>
      <c r="AP53" s="4">
        <v>1.6</v>
      </c>
      <c r="AQ53" s="4">
        <v>1.6</v>
      </c>
      <c r="AR53" s="4">
        <v>1.6</v>
      </c>
      <c r="AS53" s="4">
        <v>1.6</v>
      </c>
      <c r="AT53" s="4">
        <v>1.6</v>
      </c>
      <c r="AU53" s="4">
        <v>1.6</v>
      </c>
      <c r="AV53" s="4">
        <v>1.6</v>
      </c>
      <c r="AW53" s="4">
        <v>1.6</v>
      </c>
      <c r="AX53" s="4">
        <v>1.6</v>
      </c>
      <c r="AY53" s="4">
        <v>1.6</v>
      </c>
      <c r="AZ53" s="4">
        <v>1.6</v>
      </c>
      <c r="BA53" s="4">
        <v>1.6</v>
      </c>
      <c r="BB53" s="4">
        <v>1.6</v>
      </c>
      <c r="BC53" s="4">
        <v>1.6</v>
      </c>
      <c r="BD53" s="4">
        <v>1.6</v>
      </c>
      <c r="BE53" s="4">
        <v>1.6</v>
      </c>
      <c r="BF53" s="4">
        <v>1.6</v>
      </c>
      <c r="BG53" s="4">
        <v>1.6</v>
      </c>
      <c r="BH53" s="4">
        <v>1.6</v>
      </c>
      <c r="BI53" s="4">
        <v>1.6</v>
      </c>
      <c r="BJ53" s="4">
        <v>1.6</v>
      </c>
      <c r="BK53" s="4">
        <v>1.6</v>
      </c>
      <c r="BL53" s="4">
        <v>1.6</v>
      </c>
      <c r="BM53" s="4">
        <v>1.6</v>
      </c>
      <c r="BN53" s="4">
        <v>1.6</v>
      </c>
      <c r="BO53" s="4">
        <v>1.6</v>
      </c>
      <c r="BP53" s="4">
        <v>1.6</v>
      </c>
      <c r="BQ53" s="4">
        <v>1.6</v>
      </c>
      <c r="BR53" s="4">
        <v>1.6</v>
      </c>
      <c r="BS53" s="4">
        <v>1.6</v>
      </c>
      <c r="BT53" s="4">
        <v>1.6</v>
      </c>
      <c r="BU53" s="4">
        <v>1.6</v>
      </c>
      <c r="BV53" s="4">
        <v>1.6</v>
      </c>
      <c r="BW53" s="4">
        <v>1.6</v>
      </c>
      <c r="BX53" s="4">
        <v>1.6</v>
      </c>
      <c r="BY53" s="4">
        <v>1.6</v>
      </c>
      <c r="BZ53" s="4">
        <v>1.6</v>
      </c>
      <c r="CA53" s="4">
        <v>1.6</v>
      </c>
      <c r="CB53" s="4">
        <v>1.6</v>
      </c>
      <c r="CC53" s="4">
        <v>1.6</v>
      </c>
      <c r="CD53" s="4">
        <v>1.6</v>
      </c>
      <c r="CE53" s="4">
        <v>1.6</v>
      </c>
      <c r="CF53" s="4">
        <v>1.6</v>
      </c>
      <c r="CG53" s="4">
        <v>1.6</v>
      </c>
      <c r="CH53" s="4">
        <v>1.6</v>
      </c>
      <c r="CI53" s="4">
        <v>1.6</v>
      </c>
      <c r="CJ53" s="4">
        <v>1.6</v>
      </c>
      <c r="CK53" s="4">
        <v>1.6</v>
      </c>
    </row>
    <row r="54" spans="1:89" ht="35.4" customHeight="1" x14ac:dyDescent="0.3">
      <c r="A54" s="4" t="s">
        <v>98</v>
      </c>
      <c r="B54" s="7" t="s">
        <v>99</v>
      </c>
      <c r="C54" s="4" t="s">
        <v>100</v>
      </c>
      <c r="D54" s="4">
        <f>SUM(M54:CK54)</f>
        <v>3845</v>
      </c>
      <c r="E54" s="4">
        <v>201</v>
      </c>
      <c r="F54" s="4">
        <v>244</v>
      </c>
      <c r="G54" s="4">
        <v>246</v>
      </c>
      <c r="H54" s="4">
        <v>201</v>
      </c>
      <c r="I54" s="4">
        <v>162</v>
      </c>
      <c r="J54" s="4">
        <v>136</v>
      </c>
      <c r="K54" s="4">
        <v>126</v>
      </c>
      <c r="L54" s="4">
        <v>180</v>
      </c>
      <c r="M54" s="4">
        <v>78</v>
      </c>
      <c r="N54" s="4">
        <v>63</v>
      </c>
      <c r="O54" s="4">
        <v>64</v>
      </c>
      <c r="P54" s="4">
        <v>65</v>
      </c>
      <c r="Q54" s="17">
        <v>66</v>
      </c>
      <c r="R54" s="4">
        <v>67</v>
      </c>
      <c r="S54" s="4">
        <v>68</v>
      </c>
      <c r="T54" s="4">
        <v>69</v>
      </c>
      <c r="U54" s="4">
        <v>70</v>
      </c>
      <c r="V54" s="4">
        <v>71</v>
      </c>
      <c r="W54" s="4">
        <v>72</v>
      </c>
      <c r="X54" s="4">
        <v>73</v>
      </c>
      <c r="Y54" s="4">
        <v>75</v>
      </c>
      <c r="Z54" s="4">
        <v>76</v>
      </c>
      <c r="AA54" s="4">
        <v>77</v>
      </c>
      <c r="AB54" s="4">
        <v>78</v>
      </c>
      <c r="AC54" s="4">
        <v>79</v>
      </c>
      <c r="AD54" s="4">
        <v>81</v>
      </c>
      <c r="AE54" s="4">
        <v>82</v>
      </c>
      <c r="AF54" s="4">
        <v>83</v>
      </c>
      <c r="AG54" s="4">
        <v>85</v>
      </c>
      <c r="AH54" s="4">
        <v>86</v>
      </c>
      <c r="AI54" s="4">
        <v>87</v>
      </c>
      <c r="AJ54" s="4">
        <v>89</v>
      </c>
      <c r="AK54" s="4">
        <v>90</v>
      </c>
      <c r="AL54" s="4">
        <v>92</v>
      </c>
      <c r="AM54" s="4">
        <v>93</v>
      </c>
      <c r="AN54" s="4">
        <v>95</v>
      </c>
      <c r="AO54" s="4">
        <v>96</v>
      </c>
      <c r="AP54" s="4">
        <v>98</v>
      </c>
      <c r="AQ54" s="4">
        <v>99</v>
      </c>
      <c r="AR54" s="4">
        <v>101</v>
      </c>
      <c r="AS54" s="4">
        <v>102</v>
      </c>
      <c r="AT54" s="4">
        <v>104</v>
      </c>
      <c r="AU54" s="4">
        <v>106</v>
      </c>
      <c r="AV54" s="4">
        <v>187</v>
      </c>
      <c r="AW54" s="4">
        <v>190</v>
      </c>
      <c r="AX54" s="4">
        <v>193</v>
      </c>
      <c r="AY54" s="4">
        <v>196</v>
      </c>
      <c r="AZ54" s="4">
        <v>199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</row>
    <row r="55" spans="1:89" ht="35.4" customHeight="1" x14ac:dyDescent="0.3">
      <c r="A55" s="4" t="s">
        <v>101</v>
      </c>
      <c r="B55" s="4" t="s">
        <v>96</v>
      </c>
      <c r="C55" s="4" t="s">
        <v>97</v>
      </c>
      <c r="D55" s="4"/>
      <c r="E55" s="4">
        <v>1.97</v>
      </c>
      <c r="F55" s="4">
        <v>1.97</v>
      </c>
      <c r="G55" s="4">
        <v>1.97</v>
      </c>
      <c r="H55" s="4">
        <v>1.97</v>
      </c>
      <c r="I55" s="4">
        <v>1.97</v>
      </c>
      <c r="J55" s="4">
        <v>1.97</v>
      </c>
      <c r="K55" s="4">
        <v>1.97</v>
      </c>
      <c r="L55" s="4">
        <v>1.97</v>
      </c>
      <c r="M55" s="4">
        <v>1.97</v>
      </c>
      <c r="N55" s="4">
        <v>1.97</v>
      </c>
      <c r="O55" s="4">
        <v>1.97</v>
      </c>
      <c r="P55" s="4">
        <v>1.97</v>
      </c>
      <c r="Q55" s="17">
        <v>1.97</v>
      </c>
      <c r="R55" s="4">
        <v>1.97</v>
      </c>
      <c r="S55" s="4">
        <v>1.97</v>
      </c>
      <c r="T55" s="4">
        <v>1.97</v>
      </c>
      <c r="U55" s="4">
        <v>1.97</v>
      </c>
      <c r="V55" s="4">
        <v>1.97</v>
      </c>
      <c r="W55" s="4">
        <v>1.97</v>
      </c>
      <c r="X55" s="4">
        <v>1.97</v>
      </c>
      <c r="Y55" s="4">
        <v>1.97</v>
      </c>
      <c r="Z55" s="4">
        <v>1.97</v>
      </c>
      <c r="AA55" s="4">
        <v>1.97</v>
      </c>
      <c r="AB55" s="4">
        <v>1.97</v>
      </c>
      <c r="AC55" s="4">
        <v>1.97</v>
      </c>
      <c r="AD55" s="4">
        <v>1.97</v>
      </c>
      <c r="AE55" s="4">
        <v>1.97</v>
      </c>
      <c r="AF55" s="4">
        <v>1.97</v>
      </c>
      <c r="AG55" s="4">
        <v>1.97</v>
      </c>
      <c r="AH55" s="4">
        <v>1.97</v>
      </c>
      <c r="AI55" s="4">
        <v>1.97</v>
      </c>
      <c r="AJ55" s="4">
        <v>1.97</v>
      </c>
      <c r="AK55" s="4">
        <v>1.97</v>
      </c>
      <c r="AL55" s="4">
        <v>1.97</v>
      </c>
      <c r="AM55" s="4">
        <v>1.97</v>
      </c>
      <c r="AN55" s="4">
        <v>1.97</v>
      </c>
      <c r="AO55" s="4">
        <v>1.97</v>
      </c>
      <c r="AP55" s="4">
        <v>1.97</v>
      </c>
      <c r="AQ55" s="4">
        <v>1.97</v>
      </c>
      <c r="AR55" s="4">
        <v>1.97</v>
      </c>
      <c r="AS55" s="4">
        <v>1.97</v>
      </c>
      <c r="AT55" s="4">
        <v>1.97</v>
      </c>
      <c r="AU55" s="4">
        <v>1.97</v>
      </c>
      <c r="AV55" s="4">
        <v>1.97</v>
      </c>
      <c r="AW55" s="4">
        <v>1.97</v>
      </c>
      <c r="AX55" s="4">
        <v>1.97</v>
      </c>
      <c r="AY55" s="4">
        <v>1.97</v>
      </c>
      <c r="AZ55" s="4">
        <v>1.97</v>
      </c>
      <c r="BA55" s="4">
        <v>1.97</v>
      </c>
      <c r="BB55" s="4">
        <v>1.97</v>
      </c>
      <c r="BC55" s="4">
        <v>1.97</v>
      </c>
      <c r="BD55" s="4">
        <v>1.97</v>
      </c>
      <c r="BE55" s="4">
        <v>1.97</v>
      </c>
      <c r="BF55" s="4">
        <v>1.97</v>
      </c>
      <c r="BG55" s="4">
        <v>1.97</v>
      </c>
      <c r="BH55" s="4">
        <v>1.97</v>
      </c>
      <c r="BI55" s="4">
        <v>1.97</v>
      </c>
      <c r="BJ55" s="4">
        <v>1.97</v>
      </c>
      <c r="BK55" s="4">
        <v>1.97</v>
      </c>
      <c r="BL55" s="4">
        <v>1.97</v>
      </c>
      <c r="BM55" s="4">
        <v>1.97</v>
      </c>
      <c r="BN55" s="4">
        <v>1.97</v>
      </c>
      <c r="BO55" s="4">
        <v>1.97</v>
      </c>
      <c r="BP55" s="4">
        <v>1.97</v>
      </c>
      <c r="BQ55" s="4">
        <v>1.97</v>
      </c>
      <c r="BR55" s="4">
        <v>1.97</v>
      </c>
      <c r="BS55" s="4">
        <v>1.97</v>
      </c>
      <c r="BT55" s="4">
        <v>1.97</v>
      </c>
      <c r="BU55" s="4">
        <v>1.97</v>
      </c>
      <c r="BV55" s="4">
        <v>1.97</v>
      </c>
      <c r="BW55" s="4">
        <v>1.97</v>
      </c>
      <c r="BX55" s="4">
        <v>1.97</v>
      </c>
      <c r="BY55" s="4">
        <v>1.97</v>
      </c>
      <c r="BZ55" s="4">
        <v>1.97</v>
      </c>
      <c r="CA55" s="4">
        <v>1.97</v>
      </c>
      <c r="CB55" s="4">
        <v>1.97</v>
      </c>
      <c r="CC55" s="4">
        <v>1.97</v>
      </c>
      <c r="CD55" s="4">
        <v>1.97</v>
      </c>
      <c r="CE55" s="4">
        <v>1.97</v>
      </c>
      <c r="CF55" s="4">
        <v>1.97</v>
      </c>
      <c r="CG55" s="4">
        <v>1.97</v>
      </c>
      <c r="CH55" s="4">
        <v>1.97</v>
      </c>
      <c r="CI55" s="4">
        <v>1.97</v>
      </c>
      <c r="CJ55" s="4">
        <v>1.97</v>
      </c>
      <c r="CK55" s="4">
        <v>1.97</v>
      </c>
    </row>
    <row r="56" spans="1:89" ht="35.4" customHeight="1" x14ac:dyDescent="0.3">
      <c r="A56" s="4" t="s">
        <v>98</v>
      </c>
      <c r="B56" s="7" t="s">
        <v>102</v>
      </c>
      <c r="C56" s="4" t="s">
        <v>103</v>
      </c>
      <c r="D56" s="4">
        <f>SUM(M56:CK56)</f>
        <v>7394</v>
      </c>
      <c r="E56" s="4">
        <v>205</v>
      </c>
      <c r="F56" s="4">
        <v>253</v>
      </c>
      <c r="G56" s="4">
        <v>261</v>
      </c>
      <c r="H56" s="4">
        <v>217</v>
      </c>
      <c r="I56" s="4">
        <v>179</v>
      </c>
      <c r="J56" s="4">
        <v>153</v>
      </c>
      <c r="K56" s="4">
        <v>144</v>
      </c>
      <c r="L56" s="4">
        <v>210</v>
      </c>
      <c r="M56" s="4">
        <v>93</v>
      </c>
      <c r="N56" s="4">
        <v>76</v>
      </c>
      <c r="O56" s="4">
        <v>79</v>
      </c>
      <c r="P56" s="4">
        <v>82</v>
      </c>
      <c r="Q56" s="17">
        <v>85</v>
      </c>
      <c r="R56" s="4">
        <v>88</v>
      </c>
      <c r="S56" s="4">
        <v>91</v>
      </c>
      <c r="T56" s="4">
        <v>94</v>
      </c>
      <c r="U56" s="1">
        <v>98</v>
      </c>
      <c r="V56" s="1">
        <v>101</v>
      </c>
      <c r="W56" s="1">
        <v>105</v>
      </c>
      <c r="X56" s="1">
        <v>108</v>
      </c>
      <c r="Y56" s="1">
        <v>112</v>
      </c>
      <c r="Z56" s="1">
        <v>116</v>
      </c>
      <c r="AA56" s="1">
        <v>121</v>
      </c>
      <c r="AB56" s="1">
        <v>125</v>
      </c>
      <c r="AC56" s="1">
        <v>130</v>
      </c>
      <c r="AD56" s="1">
        <v>134</v>
      </c>
      <c r="AE56" s="1">
        <v>139</v>
      </c>
      <c r="AF56" s="1">
        <v>144</v>
      </c>
      <c r="AG56" s="1">
        <v>149</v>
      </c>
      <c r="AH56" s="1">
        <v>155</v>
      </c>
      <c r="AI56" s="1">
        <v>160</v>
      </c>
      <c r="AJ56" s="1">
        <v>166</v>
      </c>
      <c r="AK56" s="1">
        <v>172</v>
      </c>
      <c r="AL56" s="1">
        <v>178</v>
      </c>
      <c r="AM56" s="1">
        <v>185</v>
      </c>
      <c r="AN56" s="1">
        <v>191</v>
      </c>
      <c r="AO56" s="1">
        <v>198</v>
      </c>
      <c r="AP56" s="1">
        <v>205</v>
      </c>
      <c r="AQ56" s="1">
        <v>213</v>
      </c>
      <c r="AR56" s="1">
        <v>220</v>
      </c>
      <c r="AS56" s="1">
        <v>228</v>
      </c>
      <c r="AT56" s="1">
        <v>236</v>
      </c>
      <c r="AU56" s="1">
        <v>245</v>
      </c>
      <c r="AV56" s="1">
        <v>441</v>
      </c>
      <c r="AW56" s="1">
        <v>457</v>
      </c>
      <c r="AX56" s="1">
        <v>474</v>
      </c>
      <c r="AY56" s="1">
        <v>491</v>
      </c>
      <c r="AZ56" s="1">
        <v>509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</row>
    <row r="57" spans="1:89" ht="35.4" customHeight="1" x14ac:dyDescent="0.3">
      <c r="A57" s="16" t="s">
        <v>153</v>
      </c>
      <c r="B57" s="16"/>
      <c r="C57" s="4"/>
      <c r="D57" s="16" t="s">
        <v>106</v>
      </c>
      <c r="E57" s="16" t="s">
        <v>8</v>
      </c>
      <c r="F57" s="16" t="s">
        <v>9</v>
      </c>
      <c r="G57" s="16" t="s">
        <v>10</v>
      </c>
      <c r="H57" s="16" t="s">
        <v>11</v>
      </c>
      <c r="I57" s="16" t="s">
        <v>12</v>
      </c>
      <c r="J57" s="16" t="s">
        <v>13</v>
      </c>
      <c r="K57" s="16" t="s">
        <v>14</v>
      </c>
      <c r="L57" s="16" t="s">
        <v>15</v>
      </c>
      <c r="M57" s="16" t="s">
        <v>16</v>
      </c>
      <c r="N57" s="16" t="s">
        <v>17</v>
      </c>
      <c r="O57" s="16" t="s">
        <v>18</v>
      </c>
      <c r="P57" s="16" t="s">
        <v>19</v>
      </c>
      <c r="Q57" s="17" t="s">
        <v>20</v>
      </c>
      <c r="R57" s="16" t="s">
        <v>21</v>
      </c>
      <c r="S57" s="16" t="s">
        <v>22</v>
      </c>
      <c r="T57" s="16" t="s">
        <v>23</v>
      </c>
      <c r="U57" s="16" t="s">
        <v>24</v>
      </c>
      <c r="V57" s="16" t="s">
        <v>25</v>
      </c>
      <c r="W57" s="16" t="s">
        <v>26</v>
      </c>
      <c r="X57" s="16" t="s">
        <v>27</v>
      </c>
      <c r="Y57" s="16" t="s">
        <v>28</v>
      </c>
      <c r="Z57" s="16" t="s">
        <v>29</v>
      </c>
      <c r="AA57" s="16" t="s">
        <v>30</v>
      </c>
      <c r="AB57" s="16" t="s">
        <v>31</v>
      </c>
      <c r="AC57" s="16" t="s">
        <v>32</v>
      </c>
      <c r="AD57" s="16" t="s">
        <v>33</v>
      </c>
      <c r="AE57" s="16" t="s">
        <v>34</v>
      </c>
      <c r="AF57" s="16" t="s">
        <v>35</v>
      </c>
      <c r="AG57" s="16" t="s">
        <v>36</v>
      </c>
      <c r="AH57" s="16" t="s">
        <v>37</v>
      </c>
      <c r="AI57" s="16" t="s">
        <v>38</v>
      </c>
      <c r="AJ57" s="16" t="s">
        <v>39</v>
      </c>
      <c r="AK57" s="16" t="s">
        <v>40</v>
      </c>
      <c r="AL57" s="16" t="s">
        <v>41</v>
      </c>
      <c r="AM57" s="16" t="s">
        <v>42</v>
      </c>
      <c r="AN57" s="16" t="s">
        <v>43</v>
      </c>
      <c r="AO57" s="16" t="s">
        <v>44</v>
      </c>
      <c r="AP57" s="16" t="s">
        <v>45</v>
      </c>
      <c r="AQ57" s="16" t="s">
        <v>46</v>
      </c>
      <c r="AR57" s="16" t="s">
        <v>47</v>
      </c>
      <c r="AS57" s="16" t="s">
        <v>48</v>
      </c>
      <c r="AT57" s="16" t="s">
        <v>49</v>
      </c>
      <c r="AU57" s="16" t="s">
        <v>50</v>
      </c>
      <c r="AV57" s="16" t="s">
        <v>51</v>
      </c>
      <c r="AW57" s="16" t="s">
        <v>52</v>
      </c>
      <c r="AX57" s="16" t="s">
        <v>53</v>
      </c>
      <c r="AY57" s="16" t="s">
        <v>54</v>
      </c>
      <c r="AZ57" s="16" t="s">
        <v>55</v>
      </c>
      <c r="BA57" s="16" t="s">
        <v>56</v>
      </c>
      <c r="BB57" s="16" t="s">
        <v>57</v>
      </c>
      <c r="BC57" s="16" t="s">
        <v>58</v>
      </c>
      <c r="BD57" s="16" t="s">
        <v>59</v>
      </c>
      <c r="BE57" s="16" t="s">
        <v>60</v>
      </c>
      <c r="BF57" s="16" t="s">
        <v>61</v>
      </c>
      <c r="BG57" s="16" t="s">
        <v>62</v>
      </c>
      <c r="BH57" s="16" t="s">
        <v>63</v>
      </c>
      <c r="BI57" s="16" t="s">
        <v>64</v>
      </c>
      <c r="BJ57" s="16" t="s">
        <v>65</v>
      </c>
      <c r="BK57" s="16" t="s">
        <v>66</v>
      </c>
      <c r="BL57" s="16" t="s">
        <v>67</v>
      </c>
      <c r="BM57" s="16" t="s">
        <v>68</v>
      </c>
      <c r="BN57" s="16" t="s">
        <v>69</v>
      </c>
      <c r="BO57" s="16" t="s">
        <v>70</v>
      </c>
      <c r="BP57" s="16" t="s">
        <v>71</v>
      </c>
      <c r="BQ57" s="16" t="s">
        <v>72</v>
      </c>
      <c r="BR57" s="16" t="s">
        <v>73</v>
      </c>
      <c r="BS57" s="16" t="s">
        <v>74</v>
      </c>
      <c r="BT57" s="16" t="s">
        <v>75</v>
      </c>
      <c r="BU57" s="16" t="s">
        <v>76</v>
      </c>
      <c r="BV57" s="16" t="s">
        <v>77</v>
      </c>
      <c r="BW57" s="16" t="s">
        <v>78</v>
      </c>
      <c r="BX57" s="16" t="s">
        <v>79</v>
      </c>
      <c r="BY57" s="16" t="s">
        <v>80</v>
      </c>
      <c r="BZ57" s="16" t="s">
        <v>81</v>
      </c>
      <c r="CA57" s="16" t="s">
        <v>82</v>
      </c>
      <c r="CB57" s="16" t="s">
        <v>83</v>
      </c>
      <c r="CC57" s="16" t="s">
        <v>84</v>
      </c>
      <c r="CD57" s="16" t="s">
        <v>85</v>
      </c>
      <c r="CE57" s="16" t="s">
        <v>86</v>
      </c>
      <c r="CF57" s="16" t="s">
        <v>87</v>
      </c>
      <c r="CG57" s="16" t="s">
        <v>88</v>
      </c>
      <c r="CH57" s="16" t="s">
        <v>89</v>
      </c>
      <c r="CI57" s="16" t="s">
        <v>90</v>
      </c>
      <c r="CJ57" s="16" t="s">
        <v>91</v>
      </c>
      <c r="CK57" s="16" t="s">
        <v>92</v>
      </c>
    </row>
    <row r="58" spans="1:89" ht="35.4" customHeight="1" x14ac:dyDescent="0.3">
      <c r="A58" s="18" t="s">
        <v>150</v>
      </c>
      <c r="B58" s="7" t="s">
        <v>93</v>
      </c>
      <c r="C58" s="4" t="s">
        <v>94</v>
      </c>
      <c r="D58" s="4">
        <f>SUM(M58:CK58)</f>
        <v>7421</v>
      </c>
      <c r="E58" s="4">
        <v>32</v>
      </c>
      <c r="F58" s="4">
        <v>121</v>
      </c>
      <c r="G58" s="4">
        <v>121</v>
      </c>
      <c r="H58" s="4">
        <v>121</v>
      </c>
      <c r="I58" s="4">
        <v>121</v>
      </c>
      <c r="J58" s="4">
        <v>121</v>
      </c>
      <c r="K58" s="4">
        <v>121</v>
      </c>
      <c r="L58" s="4">
        <v>121</v>
      </c>
      <c r="M58" s="4">
        <v>121</v>
      </c>
      <c r="N58" s="4">
        <v>178</v>
      </c>
      <c r="O58" s="4">
        <v>178</v>
      </c>
      <c r="P58" s="4">
        <v>178</v>
      </c>
      <c r="Q58" s="17">
        <v>178</v>
      </c>
      <c r="R58" s="4">
        <v>178</v>
      </c>
      <c r="S58" s="4">
        <v>178</v>
      </c>
      <c r="T58" s="4">
        <v>178</v>
      </c>
      <c r="U58" s="4">
        <v>178</v>
      </c>
      <c r="V58" s="4">
        <v>227</v>
      </c>
      <c r="W58" s="4">
        <v>74</v>
      </c>
      <c r="X58" s="4">
        <v>67</v>
      </c>
      <c r="Y58" s="4">
        <v>65</v>
      </c>
      <c r="Z58" s="4">
        <v>133</v>
      </c>
      <c r="AA58" s="4">
        <v>27</v>
      </c>
      <c r="AB58" s="4">
        <v>27</v>
      </c>
      <c r="AC58" s="4">
        <v>27</v>
      </c>
      <c r="AD58" s="4">
        <v>27</v>
      </c>
      <c r="AE58" s="4">
        <v>27</v>
      </c>
      <c r="AF58" s="4">
        <v>27</v>
      </c>
      <c r="AG58" s="4">
        <v>27</v>
      </c>
      <c r="AH58" s="4">
        <v>27</v>
      </c>
      <c r="AI58" s="4">
        <v>27</v>
      </c>
      <c r="AJ58" s="4">
        <v>27</v>
      </c>
      <c r="AK58" s="4">
        <v>70</v>
      </c>
      <c r="AL58" s="4">
        <v>70</v>
      </c>
      <c r="AM58" s="4">
        <v>79</v>
      </c>
      <c r="AN58" s="4">
        <v>274</v>
      </c>
      <c r="AO58" s="4">
        <v>274</v>
      </c>
      <c r="AP58" s="4">
        <v>274</v>
      </c>
      <c r="AQ58" s="4">
        <v>209</v>
      </c>
      <c r="AR58" s="4">
        <v>76</v>
      </c>
      <c r="AS58" s="4">
        <v>76</v>
      </c>
      <c r="AT58" s="4">
        <v>76</v>
      </c>
      <c r="AU58" s="4">
        <v>76</v>
      </c>
      <c r="AV58" s="4">
        <v>76</v>
      </c>
      <c r="AW58" s="4">
        <v>76</v>
      </c>
      <c r="AX58" s="4">
        <v>76</v>
      </c>
      <c r="AY58" s="4">
        <v>76</v>
      </c>
      <c r="AZ58" s="4">
        <v>76</v>
      </c>
      <c r="BA58" s="4">
        <v>76</v>
      </c>
      <c r="BB58" s="4">
        <v>76</v>
      </c>
      <c r="BC58" s="4">
        <v>76</v>
      </c>
      <c r="BD58" s="4">
        <v>76</v>
      </c>
      <c r="BE58" s="4">
        <v>76</v>
      </c>
      <c r="BF58" s="4">
        <v>76</v>
      </c>
      <c r="BG58" s="4">
        <v>76</v>
      </c>
      <c r="BH58" s="4">
        <v>76</v>
      </c>
      <c r="BI58" s="4">
        <v>76</v>
      </c>
      <c r="BJ58" s="4">
        <v>76</v>
      </c>
      <c r="BK58" s="4">
        <v>76</v>
      </c>
      <c r="BL58" s="4">
        <v>76</v>
      </c>
      <c r="BM58" s="4">
        <v>76</v>
      </c>
      <c r="BN58" s="4">
        <v>76</v>
      </c>
      <c r="BO58" s="4">
        <v>76</v>
      </c>
      <c r="BP58" s="4">
        <v>76</v>
      </c>
      <c r="BQ58" s="4">
        <v>76</v>
      </c>
      <c r="BR58" s="4">
        <v>76</v>
      </c>
      <c r="BS58" s="4">
        <v>76</v>
      </c>
      <c r="BT58" s="4">
        <v>76</v>
      </c>
      <c r="BU58" s="4">
        <v>76</v>
      </c>
      <c r="BV58" s="4">
        <v>76</v>
      </c>
      <c r="BW58" s="4">
        <v>76</v>
      </c>
      <c r="BX58" s="4">
        <v>76</v>
      </c>
      <c r="BY58" s="4">
        <v>76</v>
      </c>
      <c r="BZ58" s="4">
        <v>76</v>
      </c>
      <c r="CA58" s="4">
        <v>76</v>
      </c>
      <c r="CB58" s="4">
        <v>76</v>
      </c>
      <c r="CC58" s="4">
        <v>76</v>
      </c>
      <c r="CD58" s="4">
        <v>76</v>
      </c>
      <c r="CE58" s="4">
        <v>76</v>
      </c>
      <c r="CF58" s="4">
        <v>150</v>
      </c>
      <c r="CG58" s="4">
        <v>150</v>
      </c>
      <c r="CH58" s="4">
        <v>150</v>
      </c>
      <c r="CI58" s="4">
        <v>150</v>
      </c>
      <c r="CJ58" s="4">
        <v>150</v>
      </c>
      <c r="CK58" s="4">
        <v>0</v>
      </c>
    </row>
    <row r="59" spans="1:89" ht="35.4" customHeight="1" x14ac:dyDescent="0.3">
      <c r="A59" s="4" t="s">
        <v>95</v>
      </c>
      <c r="B59" s="4" t="s">
        <v>96</v>
      </c>
      <c r="C59" s="4" t="s">
        <v>97</v>
      </c>
      <c r="D59" s="4"/>
      <c r="E59" s="4">
        <v>1.6</v>
      </c>
      <c r="F59" s="4">
        <v>1.6</v>
      </c>
      <c r="G59" s="4">
        <v>1.6</v>
      </c>
      <c r="H59" s="4">
        <v>1.6</v>
      </c>
      <c r="I59" s="4">
        <v>1.6</v>
      </c>
      <c r="J59" s="4">
        <v>1.6</v>
      </c>
      <c r="K59" s="4">
        <v>1.6</v>
      </c>
      <c r="L59" s="4">
        <v>1.6</v>
      </c>
      <c r="M59" s="4">
        <v>1.6</v>
      </c>
      <c r="N59" s="4">
        <v>1.6</v>
      </c>
      <c r="O59" s="4">
        <v>1.6</v>
      </c>
      <c r="P59" s="4">
        <v>1.6</v>
      </c>
      <c r="Q59" s="17">
        <v>1.6</v>
      </c>
      <c r="R59" s="4">
        <v>1.6</v>
      </c>
      <c r="S59" s="4">
        <v>1.6</v>
      </c>
      <c r="T59" s="4">
        <v>1.6</v>
      </c>
      <c r="U59" s="4">
        <v>1.6</v>
      </c>
      <c r="V59" s="4">
        <v>1.6</v>
      </c>
      <c r="W59" s="4">
        <v>1.6</v>
      </c>
      <c r="X59" s="4">
        <v>1.6</v>
      </c>
      <c r="Y59" s="4">
        <v>1.6</v>
      </c>
      <c r="Z59" s="4">
        <v>1.6</v>
      </c>
      <c r="AA59" s="4">
        <v>1.6</v>
      </c>
      <c r="AB59" s="4">
        <v>1.6</v>
      </c>
      <c r="AC59" s="4">
        <v>1.6</v>
      </c>
      <c r="AD59" s="4">
        <v>1.6</v>
      </c>
      <c r="AE59" s="4">
        <v>1.6</v>
      </c>
      <c r="AF59" s="4">
        <v>1.6</v>
      </c>
      <c r="AG59" s="4">
        <v>1.6</v>
      </c>
      <c r="AH59" s="4">
        <v>1.6</v>
      </c>
      <c r="AI59" s="4">
        <v>1.6</v>
      </c>
      <c r="AJ59" s="4">
        <v>1.6</v>
      </c>
      <c r="AK59" s="4">
        <v>1.6</v>
      </c>
      <c r="AL59" s="4">
        <v>1.6</v>
      </c>
      <c r="AM59" s="4">
        <v>1.6</v>
      </c>
      <c r="AN59" s="4">
        <v>1.6</v>
      </c>
      <c r="AO59" s="4">
        <v>1.6</v>
      </c>
      <c r="AP59" s="4">
        <v>1.6</v>
      </c>
      <c r="AQ59" s="4">
        <v>1.6</v>
      </c>
      <c r="AR59" s="4">
        <v>1.6</v>
      </c>
      <c r="AS59" s="4">
        <v>1.6</v>
      </c>
      <c r="AT59" s="4">
        <v>1.6</v>
      </c>
      <c r="AU59" s="4">
        <v>1.6</v>
      </c>
      <c r="AV59" s="4">
        <v>1.6</v>
      </c>
      <c r="AW59" s="4">
        <v>1.6</v>
      </c>
      <c r="AX59" s="4">
        <v>1.6</v>
      </c>
      <c r="AY59" s="4">
        <v>1.6</v>
      </c>
      <c r="AZ59" s="4">
        <v>1.6</v>
      </c>
      <c r="BA59" s="4">
        <v>1.6</v>
      </c>
      <c r="BB59" s="4">
        <v>1.6</v>
      </c>
      <c r="BC59" s="4">
        <v>1.6</v>
      </c>
      <c r="BD59" s="4">
        <v>1.6</v>
      </c>
      <c r="BE59" s="4">
        <v>1.6</v>
      </c>
      <c r="BF59" s="4">
        <v>1.6</v>
      </c>
      <c r="BG59" s="4">
        <v>1.6</v>
      </c>
      <c r="BH59" s="4">
        <v>1.6</v>
      </c>
      <c r="BI59" s="4">
        <v>1.6</v>
      </c>
      <c r="BJ59" s="4">
        <v>1.6</v>
      </c>
      <c r="BK59" s="4">
        <v>1.6</v>
      </c>
      <c r="BL59" s="4">
        <v>1.6</v>
      </c>
      <c r="BM59" s="4">
        <v>1.6</v>
      </c>
      <c r="BN59" s="4">
        <v>1.6</v>
      </c>
      <c r="BO59" s="4">
        <v>1.6</v>
      </c>
      <c r="BP59" s="4">
        <v>1.6</v>
      </c>
      <c r="BQ59" s="4">
        <v>1.6</v>
      </c>
      <c r="BR59" s="4">
        <v>1.6</v>
      </c>
      <c r="BS59" s="4">
        <v>1.6</v>
      </c>
      <c r="BT59" s="4">
        <v>1.6</v>
      </c>
      <c r="BU59" s="4">
        <v>1.6</v>
      </c>
      <c r="BV59" s="4">
        <v>1.6</v>
      </c>
      <c r="BW59" s="4">
        <v>1.6</v>
      </c>
      <c r="BX59" s="4">
        <v>1.6</v>
      </c>
      <c r="BY59" s="4">
        <v>1.6</v>
      </c>
      <c r="BZ59" s="4">
        <v>1.6</v>
      </c>
      <c r="CA59" s="4">
        <v>1.6</v>
      </c>
      <c r="CB59" s="4">
        <v>1.6</v>
      </c>
      <c r="CC59" s="4">
        <v>1.6</v>
      </c>
      <c r="CD59" s="4">
        <v>1.6</v>
      </c>
      <c r="CE59" s="4">
        <v>1.6</v>
      </c>
      <c r="CF59" s="4">
        <v>1.6</v>
      </c>
      <c r="CG59" s="4">
        <v>1.6</v>
      </c>
      <c r="CH59" s="4">
        <v>1.6</v>
      </c>
      <c r="CI59" s="4">
        <v>1.6</v>
      </c>
      <c r="CJ59" s="4">
        <v>1.6</v>
      </c>
      <c r="CK59" s="4">
        <v>1.6</v>
      </c>
    </row>
    <row r="60" spans="1:89" ht="35.4" customHeight="1" x14ac:dyDescent="0.3">
      <c r="A60" s="4" t="s">
        <v>98</v>
      </c>
      <c r="B60" s="7" t="s">
        <v>99</v>
      </c>
      <c r="C60" s="4" t="s">
        <v>100</v>
      </c>
      <c r="D60" s="4">
        <f>SUM(M60:CK60)</f>
        <v>16086</v>
      </c>
      <c r="E60" s="4">
        <v>33</v>
      </c>
      <c r="F60" s="4">
        <v>125</v>
      </c>
      <c r="G60" s="4">
        <v>127</v>
      </c>
      <c r="H60" s="4">
        <v>129</v>
      </c>
      <c r="I60" s="4">
        <v>131</v>
      </c>
      <c r="J60" s="4">
        <v>134</v>
      </c>
      <c r="K60" s="4">
        <v>136</v>
      </c>
      <c r="L60" s="4">
        <v>138</v>
      </c>
      <c r="M60" s="4">
        <v>140</v>
      </c>
      <c r="N60" s="4">
        <v>209</v>
      </c>
      <c r="O60" s="4">
        <v>212</v>
      </c>
      <c r="P60" s="4">
        <v>216</v>
      </c>
      <c r="Q60" s="17">
        <v>219</v>
      </c>
      <c r="R60" s="4">
        <v>223</v>
      </c>
      <c r="S60" s="4">
        <v>226</v>
      </c>
      <c r="T60" s="4">
        <v>230</v>
      </c>
      <c r="U60" s="4">
        <v>233</v>
      </c>
      <c r="V60" s="4">
        <v>303</v>
      </c>
      <c r="W60" s="4">
        <v>101</v>
      </c>
      <c r="X60" s="4">
        <v>92</v>
      </c>
      <c r="Y60" s="4">
        <v>91</v>
      </c>
      <c r="Z60" s="4">
        <v>189</v>
      </c>
      <c r="AA60" s="4">
        <v>39</v>
      </c>
      <c r="AB60" s="4">
        <v>40</v>
      </c>
      <c r="AC60" s="4">
        <v>40</v>
      </c>
      <c r="AD60" s="4">
        <v>41</v>
      </c>
      <c r="AE60" s="4">
        <v>42</v>
      </c>
      <c r="AF60" s="4">
        <v>42</v>
      </c>
      <c r="AG60" s="4">
        <v>43</v>
      </c>
      <c r="AH60" s="4">
        <v>44</v>
      </c>
      <c r="AI60" s="4">
        <v>44</v>
      </c>
      <c r="AJ60" s="4">
        <v>45</v>
      </c>
      <c r="AK60" s="4">
        <v>117</v>
      </c>
      <c r="AL60" s="4">
        <v>119</v>
      </c>
      <c r="AM60" s="4">
        <v>137</v>
      </c>
      <c r="AN60" s="4">
        <v>484</v>
      </c>
      <c r="AO60" s="4">
        <v>492</v>
      </c>
      <c r="AP60" s="4">
        <v>500</v>
      </c>
      <c r="AQ60" s="4">
        <v>388</v>
      </c>
      <c r="AR60" s="4">
        <v>144</v>
      </c>
      <c r="AS60" s="4">
        <v>147</v>
      </c>
      <c r="AT60" s="4">
        <v>149</v>
      </c>
      <c r="AU60" s="4">
        <v>151</v>
      </c>
      <c r="AV60" s="4">
        <v>154</v>
      </c>
      <c r="AW60" s="4">
        <v>156</v>
      </c>
      <c r="AX60" s="4">
        <v>159</v>
      </c>
      <c r="AY60" s="4">
        <v>161</v>
      </c>
      <c r="AZ60" s="4">
        <v>164</v>
      </c>
      <c r="BA60" s="4">
        <v>166</v>
      </c>
      <c r="BB60" s="4">
        <v>169</v>
      </c>
      <c r="BC60" s="4">
        <v>172</v>
      </c>
      <c r="BD60" s="4">
        <v>174</v>
      </c>
      <c r="BE60" s="4">
        <v>177</v>
      </c>
      <c r="BF60" s="4">
        <v>180</v>
      </c>
      <c r="BG60" s="4">
        <v>183</v>
      </c>
      <c r="BH60" s="4">
        <v>186</v>
      </c>
      <c r="BI60" s="4">
        <v>189</v>
      </c>
      <c r="BJ60" s="4">
        <v>192</v>
      </c>
      <c r="BK60" s="4">
        <v>195</v>
      </c>
      <c r="BL60" s="4">
        <v>198</v>
      </c>
      <c r="BM60" s="4">
        <v>201</v>
      </c>
      <c r="BN60" s="4">
        <v>204</v>
      </c>
      <c r="BO60" s="4">
        <v>208</v>
      </c>
      <c r="BP60" s="4">
        <v>211</v>
      </c>
      <c r="BQ60" s="4">
        <v>214</v>
      </c>
      <c r="BR60" s="4">
        <v>218</v>
      </c>
      <c r="BS60" s="4">
        <v>221</v>
      </c>
      <c r="BT60" s="4">
        <v>225</v>
      </c>
      <c r="BU60" s="4">
        <v>229</v>
      </c>
      <c r="BV60" s="4">
        <v>232</v>
      </c>
      <c r="BW60" s="4">
        <v>236</v>
      </c>
      <c r="BX60" s="4">
        <v>240</v>
      </c>
      <c r="BY60" s="4">
        <v>244</v>
      </c>
      <c r="BZ60" s="4">
        <v>247</v>
      </c>
      <c r="CA60" s="4">
        <v>251</v>
      </c>
      <c r="CB60" s="4">
        <v>255</v>
      </c>
      <c r="CC60" s="4">
        <v>259</v>
      </c>
      <c r="CD60" s="4">
        <v>264</v>
      </c>
      <c r="CE60" s="4">
        <v>268</v>
      </c>
      <c r="CF60" s="4">
        <v>533</v>
      </c>
      <c r="CG60" s="4">
        <v>542</v>
      </c>
      <c r="CH60" s="4">
        <v>550</v>
      </c>
      <c r="CI60" s="4">
        <v>559</v>
      </c>
      <c r="CJ60" s="4">
        <v>568</v>
      </c>
      <c r="CK60" s="4">
        <v>0</v>
      </c>
    </row>
    <row r="61" spans="1:89" ht="35.4" customHeight="1" x14ac:dyDescent="0.3">
      <c r="A61" s="4" t="s">
        <v>101</v>
      </c>
      <c r="B61" s="4" t="s">
        <v>96</v>
      </c>
      <c r="C61" s="4" t="s">
        <v>97</v>
      </c>
      <c r="D61" s="4"/>
      <c r="E61" s="4">
        <v>1.97</v>
      </c>
      <c r="F61" s="4">
        <v>1.97</v>
      </c>
      <c r="G61" s="4">
        <v>1.97</v>
      </c>
      <c r="H61" s="4">
        <v>1.97</v>
      </c>
      <c r="I61" s="4">
        <v>1.97</v>
      </c>
      <c r="J61" s="4">
        <v>1.97</v>
      </c>
      <c r="K61" s="4">
        <v>1.97</v>
      </c>
      <c r="L61" s="4">
        <v>1.97</v>
      </c>
      <c r="M61" s="4">
        <v>1.97</v>
      </c>
      <c r="N61" s="4">
        <v>1.97</v>
      </c>
      <c r="O61" s="4">
        <v>1.97</v>
      </c>
      <c r="P61" s="4">
        <v>1.97</v>
      </c>
      <c r="Q61" s="17">
        <v>1.97</v>
      </c>
      <c r="R61" s="4">
        <v>1.97</v>
      </c>
      <c r="S61" s="4">
        <v>1.97</v>
      </c>
      <c r="T61" s="4">
        <v>1.97</v>
      </c>
      <c r="U61" s="4">
        <v>1.97</v>
      </c>
      <c r="V61" s="4">
        <v>1.97</v>
      </c>
      <c r="W61" s="4">
        <v>1.97</v>
      </c>
      <c r="X61" s="4">
        <v>1.97</v>
      </c>
      <c r="Y61" s="4">
        <v>1.97</v>
      </c>
      <c r="Z61" s="4">
        <v>1.97</v>
      </c>
      <c r="AA61" s="4">
        <v>1.97</v>
      </c>
      <c r="AB61" s="4">
        <v>1.97</v>
      </c>
      <c r="AC61" s="4">
        <v>1.97</v>
      </c>
      <c r="AD61" s="4">
        <v>1.97</v>
      </c>
      <c r="AE61" s="4">
        <v>1.97</v>
      </c>
      <c r="AF61" s="4">
        <v>1.97</v>
      </c>
      <c r="AG61" s="4">
        <v>1.97</v>
      </c>
      <c r="AH61" s="4">
        <v>1.97</v>
      </c>
      <c r="AI61" s="4">
        <v>1.97</v>
      </c>
      <c r="AJ61" s="4">
        <v>1.97</v>
      </c>
      <c r="AK61" s="4">
        <v>1.97</v>
      </c>
      <c r="AL61" s="4">
        <v>1.97</v>
      </c>
      <c r="AM61" s="4">
        <v>1.97</v>
      </c>
      <c r="AN61" s="4">
        <v>1.97</v>
      </c>
      <c r="AO61" s="4">
        <v>1.97</v>
      </c>
      <c r="AP61" s="4">
        <v>1.97</v>
      </c>
      <c r="AQ61" s="4">
        <v>1.97</v>
      </c>
      <c r="AR61" s="4">
        <v>1.97</v>
      </c>
      <c r="AS61" s="4">
        <v>1.97</v>
      </c>
      <c r="AT61" s="4">
        <v>1.97</v>
      </c>
      <c r="AU61" s="4">
        <v>1.97</v>
      </c>
      <c r="AV61" s="4">
        <v>1.97</v>
      </c>
      <c r="AW61" s="4">
        <v>1.97</v>
      </c>
      <c r="AX61" s="4">
        <v>1.97</v>
      </c>
      <c r="AY61" s="4">
        <v>1.97</v>
      </c>
      <c r="AZ61" s="4">
        <v>1.97</v>
      </c>
      <c r="BA61" s="4">
        <v>1.97</v>
      </c>
      <c r="BB61" s="4">
        <v>1.97</v>
      </c>
      <c r="BC61" s="4">
        <v>1.97</v>
      </c>
      <c r="BD61" s="4">
        <v>1.97</v>
      </c>
      <c r="BE61" s="4">
        <v>1.97</v>
      </c>
      <c r="BF61" s="4">
        <v>1.97</v>
      </c>
      <c r="BG61" s="4">
        <v>1.97</v>
      </c>
      <c r="BH61" s="4">
        <v>1.97</v>
      </c>
      <c r="BI61" s="4">
        <v>1.97</v>
      </c>
      <c r="BJ61" s="4">
        <v>1.97</v>
      </c>
      <c r="BK61" s="4">
        <v>1.97</v>
      </c>
      <c r="BL61" s="4">
        <v>1.97</v>
      </c>
      <c r="BM61" s="4">
        <v>1.97</v>
      </c>
      <c r="BN61" s="4">
        <v>1.97</v>
      </c>
      <c r="BO61" s="4">
        <v>1.97</v>
      </c>
      <c r="BP61" s="4">
        <v>1.97</v>
      </c>
      <c r="BQ61" s="4">
        <v>1.97</v>
      </c>
      <c r="BR61" s="4">
        <v>1.97</v>
      </c>
      <c r="BS61" s="4">
        <v>1.97</v>
      </c>
      <c r="BT61" s="4">
        <v>1.97</v>
      </c>
      <c r="BU61" s="4">
        <v>1.97</v>
      </c>
      <c r="BV61" s="4">
        <v>1.97</v>
      </c>
      <c r="BW61" s="4">
        <v>1.97</v>
      </c>
      <c r="BX61" s="4">
        <v>1.97</v>
      </c>
      <c r="BY61" s="4">
        <v>1.97</v>
      </c>
      <c r="BZ61" s="4">
        <v>1.97</v>
      </c>
      <c r="CA61" s="4">
        <v>1.97</v>
      </c>
      <c r="CB61" s="4">
        <v>1.97</v>
      </c>
      <c r="CC61" s="4">
        <v>1.97</v>
      </c>
      <c r="CD61" s="4">
        <v>1.97</v>
      </c>
      <c r="CE61" s="4">
        <v>1.97</v>
      </c>
      <c r="CF61" s="4">
        <v>1.97</v>
      </c>
      <c r="CG61" s="4">
        <v>1.97</v>
      </c>
      <c r="CH61" s="4">
        <v>1.97</v>
      </c>
      <c r="CI61" s="4">
        <v>1.97</v>
      </c>
      <c r="CJ61" s="4">
        <v>1.97</v>
      </c>
      <c r="CK61" s="4">
        <v>1.97</v>
      </c>
    </row>
    <row r="62" spans="1:89" ht="35.4" customHeight="1" x14ac:dyDescent="0.3">
      <c r="A62" s="4" t="s">
        <v>98</v>
      </c>
      <c r="B62" s="7" t="s">
        <v>102</v>
      </c>
      <c r="C62" s="7" t="s">
        <v>103</v>
      </c>
      <c r="D62" s="4">
        <f>SUM(M62:CK62)</f>
        <v>49911</v>
      </c>
      <c r="E62" s="4">
        <v>34</v>
      </c>
      <c r="F62" s="4">
        <v>130</v>
      </c>
      <c r="G62" s="4">
        <v>135</v>
      </c>
      <c r="H62" s="4">
        <v>140</v>
      </c>
      <c r="I62" s="4">
        <v>145</v>
      </c>
      <c r="J62" s="4">
        <v>150</v>
      </c>
      <c r="K62" s="4">
        <v>156</v>
      </c>
      <c r="L62" s="4">
        <v>161</v>
      </c>
      <c r="M62" s="4">
        <v>167</v>
      </c>
      <c r="N62" s="4">
        <v>254</v>
      </c>
      <c r="O62" s="4">
        <v>263</v>
      </c>
      <c r="P62" s="4">
        <v>273</v>
      </c>
      <c r="Q62" s="17">
        <v>282</v>
      </c>
      <c r="R62" s="4">
        <v>293</v>
      </c>
      <c r="S62" s="4">
        <v>303</v>
      </c>
      <c r="T62" s="4">
        <v>314</v>
      </c>
      <c r="U62" s="4">
        <v>325</v>
      </c>
      <c r="V62" s="4">
        <v>430</v>
      </c>
      <c r="W62" s="4">
        <v>146</v>
      </c>
      <c r="X62" s="4">
        <v>136</v>
      </c>
      <c r="Y62" s="4">
        <v>137</v>
      </c>
      <c r="Z62" s="4">
        <v>291</v>
      </c>
      <c r="AA62" s="4">
        <v>61</v>
      </c>
      <c r="AB62" s="4">
        <v>63</v>
      </c>
      <c r="AC62" s="4">
        <v>66</v>
      </c>
      <c r="AD62" s="4">
        <v>68</v>
      </c>
      <c r="AE62" s="4">
        <v>70</v>
      </c>
      <c r="AF62" s="4">
        <v>73</v>
      </c>
      <c r="AG62" s="4">
        <v>76</v>
      </c>
      <c r="AH62" s="4">
        <v>78</v>
      </c>
      <c r="AI62" s="4">
        <v>81</v>
      </c>
      <c r="AJ62" s="4">
        <v>84</v>
      </c>
      <c r="AK62" s="4">
        <v>224</v>
      </c>
      <c r="AL62" s="4">
        <v>232</v>
      </c>
      <c r="AM62" s="4">
        <v>272</v>
      </c>
      <c r="AN62" s="4">
        <v>979</v>
      </c>
      <c r="AO62" s="4">
        <v>1014</v>
      </c>
      <c r="AP62" s="4">
        <v>1051</v>
      </c>
      <c r="AQ62" s="4">
        <v>831</v>
      </c>
      <c r="AR62" s="4">
        <v>315</v>
      </c>
      <c r="AS62" s="4">
        <v>326</v>
      </c>
      <c r="AT62" s="4">
        <v>338</v>
      </c>
      <c r="AU62" s="4">
        <v>350</v>
      </c>
      <c r="AV62" s="4">
        <v>363</v>
      </c>
      <c r="AW62" s="4">
        <v>376</v>
      </c>
      <c r="AX62" s="4">
        <v>390</v>
      </c>
      <c r="AY62" s="4">
        <v>404</v>
      </c>
      <c r="AZ62" s="4">
        <v>418</v>
      </c>
      <c r="BA62" s="4">
        <v>433</v>
      </c>
      <c r="BB62" s="4">
        <v>449</v>
      </c>
      <c r="BC62" s="4">
        <v>465</v>
      </c>
      <c r="BD62" s="4">
        <v>482</v>
      </c>
      <c r="BE62" s="4">
        <v>499</v>
      </c>
      <c r="BF62" s="4">
        <v>517</v>
      </c>
      <c r="BG62" s="4">
        <v>536</v>
      </c>
      <c r="BH62" s="4">
        <v>555</v>
      </c>
      <c r="BI62" s="4">
        <v>575</v>
      </c>
      <c r="BJ62" s="4">
        <v>596</v>
      </c>
      <c r="BK62" s="4">
        <v>618</v>
      </c>
      <c r="BL62" s="4">
        <v>640</v>
      </c>
      <c r="BM62" s="4">
        <v>663</v>
      </c>
      <c r="BN62" s="4">
        <v>687</v>
      </c>
      <c r="BO62" s="4">
        <v>712</v>
      </c>
      <c r="BP62" s="4">
        <v>737</v>
      </c>
      <c r="BQ62" s="4">
        <v>764</v>
      </c>
      <c r="BR62" s="4">
        <v>791</v>
      </c>
      <c r="BS62" s="4">
        <v>820</v>
      </c>
      <c r="BT62" s="4">
        <v>849</v>
      </c>
      <c r="BU62" s="4">
        <v>880</v>
      </c>
      <c r="BV62" s="4">
        <v>912</v>
      </c>
      <c r="BW62" s="4">
        <v>945</v>
      </c>
      <c r="BX62" s="4">
        <v>979</v>
      </c>
      <c r="BY62" s="4">
        <v>1014</v>
      </c>
      <c r="BZ62" s="4">
        <v>1051</v>
      </c>
      <c r="CA62" s="4">
        <v>1088</v>
      </c>
      <c r="CB62" s="4">
        <v>1128</v>
      </c>
      <c r="CC62" s="4">
        <v>1168</v>
      </c>
      <c r="CD62" s="4">
        <v>1211</v>
      </c>
      <c r="CE62" s="4">
        <v>1254</v>
      </c>
      <c r="CF62" s="4">
        <v>2545</v>
      </c>
      <c r="CG62" s="4">
        <v>2637</v>
      </c>
      <c r="CH62" s="4">
        <v>2732</v>
      </c>
      <c r="CI62" s="4">
        <v>2830</v>
      </c>
      <c r="CJ62" s="4">
        <v>2932</v>
      </c>
      <c r="CK62" s="4">
        <v>0</v>
      </c>
    </row>
    <row r="63" spans="1:89" ht="35.4" customHeight="1" x14ac:dyDescent="0.3">
      <c r="A63" s="15" t="s">
        <v>137</v>
      </c>
    </row>
    <row r="64" spans="1:89" s="25" customFormat="1" ht="56.4" customHeight="1" x14ac:dyDescent="0.3">
      <c r="A64" s="24" t="s">
        <v>135</v>
      </c>
      <c r="B64" s="11"/>
    </row>
    <row r="65" spans="1:101" s="25" customFormat="1" ht="51" customHeight="1" x14ac:dyDescent="0.3">
      <c r="A65" s="26"/>
      <c r="B65" s="26"/>
      <c r="C65" s="26"/>
      <c r="D65" s="26" t="s">
        <v>119</v>
      </c>
      <c r="E65" s="26" t="s">
        <v>120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  <c r="CE65" s="27">
        <v>73415</v>
      </c>
      <c r="CF65" s="28">
        <v>73780</v>
      </c>
      <c r="CG65" s="27">
        <v>74145</v>
      </c>
      <c r="CH65" s="28">
        <v>74510</v>
      </c>
      <c r="CI65" s="27">
        <v>74876</v>
      </c>
      <c r="CJ65" s="28">
        <v>75241</v>
      </c>
      <c r="CK65" s="27">
        <v>75606</v>
      </c>
      <c r="CL65" s="28">
        <v>75971</v>
      </c>
      <c r="CM65" s="27">
        <v>76337</v>
      </c>
      <c r="CN65" s="28">
        <v>76702</v>
      </c>
      <c r="CO65" s="27">
        <v>77067</v>
      </c>
      <c r="CP65" s="28">
        <v>77432</v>
      </c>
      <c r="CQ65" s="27">
        <v>77798</v>
      </c>
      <c r="CR65" s="28">
        <v>78163</v>
      </c>
      <c r="CS65" s="27">
        <v>78528</v>
      </c>
      <c r="CT65" s="28">
        <v>78893</v>
      </c>
      <c r="CU65" s="27">
        <v>79259</v>
      </c>
      <c r="CV65" s="28">
        <v>79624</v>
      </c>
      <c r="CW65" s="27">
        <v>79989</v>
      </c>
    </row>
    <row r="66" spans="1:101" s="25" customFormat="1" ht="21" customHeight="1" x14ac:dyDescent="0.3">
      <c r="A66" s="4"/>
      <c r="B66" s="7" t="s">
        <v>121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  <c r="CE66" s="4">
        <v>86</v>
      </c>
      <c r="CF66" s="30">
        <v>87</v>
      </c>
      <c r="CG66" s="4">
        <v>88</v>
      </c>
      <c r="CH66" s="30">
        <v>89</v>
      </c>
      <c r="CI66" s="4">
        <v>90</v>
      </c>
      <c r="CJ66" s="30">
        <v>91</v>
      </c>
      <c r="CK66" s="4">
        <v>92</v>
      </c>
      <c r="CL66" s="30">
        <v>93</v>
      </c>
      <c r="CM66" s="4">
        <v>94</v>
      </c>
      <c r="CN66" s="30">
        <v>95</v>
      </c>
      <c r="CO66" s="4">
        <v>96</v>
      </c>
      <c r="CP66" s="30">
        <v>97</v>
      </c>
      <c r="CQ66" s="4">
        <v>98</v>
      </c>
      <c r="CR66" s="30">
        <v>99</v>
      </c>
      <c r="CS66" s="4">
        <v>100</v>
      </c>
      <c r="CT66" s="30">
        <v>101</v>
      </c>
      <c r="CU66" s="4">
        <v>102</v>
      </c>
      <c r="CV66" s="30">
        <v>103</v>
      </c>
      <c r="CW66" s="4">
        <v>104</v>
      </c>
    </row>
    <row r="67" spans="1:101" s="25" customFormat="1" ht="25.5" customHeight="1" x14ac:dyDescent="0.3">
      <c r="A67" s="31" t="s">
        <v>122</v>
      </c>
      <c r="B67" s="7" t="s">
        <v>123</v>
      </c>
      <c r="C67" s="4" t="s">
        <v>124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 t="shared" ref="CA67:CW67" si="42">CH40*1000</f>
        <v>8000</v>
      </c>
      <c r="CB67" s="34">
        <f t="shared" si="42"/>
        <v>8000</v>
      </c>
      <c r="CC67" s="34">
        <f t="shared" si="42"/>
        <v>8000</v>
      </c>
      <c r="CD67" s="34">
        <f t="shared" si="42"/>
        <v>0</v>
      </c>
      <c r="CE67" s="34">
        <f t="shared" si="42"/>
        <v>0</v>
      </c>
      <c r="CF67" s="34">
        <f t="shared" si="42"/>
        <v>0</v>
      </c>
      <c r="CG67" s="34">
        <f t="shared" si="42"/>
        <v>0</v>
      </c>
      <c r="CH67" s="34">
        <f t="shared" si="42"/>
        <v>0</v>
      </c>
      <c r="CI67" s="34">
        <f t="shared" si="42"/>
        <v>0</v>
      </c>
      <c r="CJ67" s="34">
        <f t="shared" si="42"/>
        <v>0</v>
      </c>
      <c r="CK67" s="34">
        <f t="shared" si="42"/>
        <v>0</v>
      </c>
      <c r="CL67" s="34">
        <f t="shared" si="42"/>
        <v>0</v>
      </c>
      <c r="CM67" s="34">
        <f t="shared" si="42"/>
        <v>0</v>
      </c>
      <c r="CN67" s="34">
        <f t="shared" si="42"/>
        <v>0</v>
      </c>
      <c r="CO67" s="34">
        <f t="shared" si="42"/>
        <v>0</v>
      </c>
      <c r="CP67" s="34">
        <f t="shared" si="42"/>
        <v>0</v>
      </c>
      <c r="CQ67" s="34">
        <f t="shared" si="42"/>
        <v>0</v>
      </c>
      <c r="CR67" s="34">
        <f t="shared" si="42"/>
        <v>0</v>
      </c>
      <c r="CS67" s="34">
        <f t="shared" si="42"/>
        <v>0</v>
      </c>
      <c r="CT67" s="34">
        <f t="shared" si="42"/>
        <v>0</v>
      </c>
      <c r="CU67" s="34">
        <f t="shared" si="42"/>
        <v>0</v>
      </c>
      <c r="CV67" s="34">
        <f t="shared" si="42"/>
        <v>0</v>
      </c>
      <c r="CW67" s="34">
        <f t="shared" si="42"/>
        <v>0</v>
      </c>
    </row>
    <row r="68" spans="1:101" s="25" customFormat="1" ht="21" customHeight="1" x14ac:dyDescent="0.3">
      <c r="A68" s="4" t="s">
        <v>125</v>
      </c>
      <c r="B68" s="4" t="s">
        <v>96</v>
      </c>
      <c r="C68" s="36">
        <v>1.72045</v>
      </c>
      <c r="D68" s="32"/>
      <c r="E68" s="32"/>
      <c r="F68" s="36">
        <f>C68</f>
        <v>1.72045</v>
      </c>
      <c r="G68" s="36">
        <f>F68</f>
        <v>1.72045</v>
      </c>
      <c r="H68" s="36">
        <f t="shared" ref="H68:BS68" si="43">G68</f>
        <v>1.72045</v>
      </c>
      <c r="I68" s="36">
        <f t="shared" si="43"/>
        <v>1.72045</v>
      </c>
      <c r="J68" s="36">
        <f t="shared" si="43"/>
        <v>1.72045</v>
      </c>
      <c r="K68" s="36">
        <f t="shared" si="43"/>
        <v>1.72045</v>
      </c>
      <c r="L68" s="36">
        <f t="shared" si="43"/>
        <v>1.72045</v>
      </c>
      <c r="M68" s="36">
        <f t="shared" si="43"/>
        <v>1.72045</v>
      </c>
      <c r="N68" s="36">
        <f t="shared" si="43"/>
        <v>1.72045</v>
      </c>
      <c r="O68" s="36">
        <f t="shared" si="43"/>
        <v>1.72045</v>
      </c>
      <c r="P68" s="36">
        <f t="shared" si="43"/>
        <v>1.72045</v>
      </c>
      <c r="Q68" s="36">
        <f t="shared" si="43"/>
        <v>1.72045</v>
      </c>
      <c r="R68" s="36">
        <f t="shared" si="43"/>
        <v>1.72045</v>
      </c>
      <c r="S68" s="36">
        <f t="shared" si="43"/>
        <v>1.72045</v>
      </c>
      <c r="T68" s="36">
        <f t="shared" si="43"/>
        <v>1.72045</v>
      </c>
      <c r="U68" s="36">
        <f t="shared" si="43"/>
        <v>1.72045</v>
      </c>
      <c r="V68" s="36">
        <f t="shared" si="43"/>
        <v>1.72045</v>
      </c>
      <c r="W68" s="36">
        <f t="shared" si="43"/>
        <v>1.72045</v>
      </c>
      <c r="X68" s="36">
        <f t="shared" si="43"/>
        <v>1.72045</v>
      </c>
      <c r="Y68" s="36">
        <f t="shared" si="43"/>
        <v>1.72045</v>
      </c>
      <c r="Z68" s="36">
        <f t="shared" si="43"/>
        <v>1.72045</v>
      </c>
      <c r="AA68" s="36">
        <f t="shared" si="43"/>
        <v>1.72045</v>
      </c>
      <c r="AB68" s="36">
        <f t="shared" si="43"/>
        <v>1.72045</v>
      </c>
      <c r="AC68" s="36">
        <f t="shared" si="43"/>
        <v>1.72045</v>
      </c>
      <c r="AD68" s="36">
        <f t="shared" si="43"/>
        <v>1.72045</v>
      </c>
      <c r="AE68" s="36">
        <f t="shared" si="43"/>
        <v>1.72045</v>
      </c>
      <c r="AF68" s="36">
        <f t="shared" si="43"/>
        <v>1.72045</v>
      </c>
      <c r="AG68" s="36">
        <f t="shared" si="43"/>
        <v>1.72045</v>
      </c>
      <c r="AH68" s="36">
        <f t="shared" si="43"/>
        <v>1.72045</v>
      </c>
      <c r="AI68" s="36">
        <f t="shared" si="43"/>
        <v>1.72045</v>
      </c>
      <c r="AJ68" s="36">
        <f t="shared" si="43"/>
        <v>1.72045</v>
      </c>
      <c r="AK68" s="36">
        <f t="shared" si="43"/>
        <v>1.72045</v>
      </c>
      <c r="AL68" s="36">
        <f t="shared" si="43"/>
        <v>1.72045</v>
      </c>
      <c r="AM68" s="36">
        <f t="shared" si="43"/>
        <v>1.72045</v>
      </c>
      <c r="AN68" s="36">
        <f t="shared" si="43"/>
        <v>1.72045</v>
      </c>
      <c r="AO68" s="36">
        <f t="shared" si="43"/>
        <v>1.72045</v>
      </c>
      <c r="AP68" s="36">
        <f t="shared" si="43"/>
        <v>1.72045</v>
      </c>
      <c r="AQ68" s="36">
        <f t="shared" si="43"/>
        <v>1.72045</v>
      </c>
      <c r="AR68" s="36">
        <f t="shared" si="43"/>
        <v>1.72045</v>
      </c>
      <c r="AS68" s="36">
        <f t="shared" si="43"/>
        <v>1.72045</v>
      </c>
      <c r="AT68" s="36">
        <f t="shared" si="43"/>
        <v>1.72045</v>
      </c>
      <c r="AU68" s="36">
        <f t="shared" si="43"/>
        <v>1.72045</v>
      </c>
      <c r="AV68" s="36">
        <f t="shared" si="43"/>
        <v>1.72045</v>
      </c>
      <c r="AW68" s="36">
        <f t="shared" si="43"/>
        <v>1.72045</v>
      </c>
      <c r="AX68" s="36">
        <f t="shared" si="43"/>
        <v>1.72045</v>
      </c>
      <c r="AY68" s="36">
        <f t="shared" si="43"/>
        <v>1.72045</v>
      </c>
      <c r="AZ68" s="36">
        <f t="shared" si="43"/>
        <v>1.72045</v>
      </c>
      <c r="BA68" s="36">
        <f t="shared" si="43"/>
        <v>1.72045</v>
      </c>
      <c r="BB68" s="36">
        <f t="shared" si="43"/>
        <v>1.72045</v>
      </c>
      <c r="BC68" s="36">
        <f t="shared" si="43"/>
        <v>1.72045</v>
      </c>
      <c r="BD68" s="36">
        <f t="shared" si="43"/>
        <v>1.72045</v>
      </c>
      <c r="BE68" s="36">
        <f t="shared" si="43"/>
        <v>1.72045</v>
      </c>
      <c r="BF68" s="36">
        <f t="shared" si="43"/>
        <v>1.72045</v>
      </c>
      <c r="BG68" s="36">
        <f t="shared" si="43"/>
        <v>1.72045</v>
      </c>
      <c r="BH68" s="36">
        <f t="shared" si="43"/>
        <v>1.72045</v>
      </c>
      <c r="BI68" s="36">
        <f t="shared" si="43"/>
        <v>1.72045</v>
      </c>
      <c r="BJ68" s="36">
        <f t="shared" si="43"/>
        <v>1.72045</v>
      </c>
      <c r="BK68" s="36">
        <f t="shared" si="43"/>
        <v>1.72045</v>
      </c>
      <c r="BL68" s="36">
        <f t="shared" si="43"/>
        <v>1.72045</v>
      </c>
      <c r="BM68" s="36">
        <f t="shared" si="43"/>
        <v>1.72045</v>
      </c>
      <c r="BN68" s="36">
        <f t="shared" si="43"/>
        <v>1.72045</v>
      </c>
      <c r="BO68" s="36">
        <f t="shared" si="43"/>
        <v>1.72045</v>
      </c>
      <c r="BP68" s="36">
        <f t="shared" si="43"/>
        <v>1.72045</v>
      </c>
      <c r="BQ68" s="36">
        <f t="shared" si="43"/>
        <v>1.72045</v>
      </c>
      <c r="BR68" s="36">
        <f t="shared" si="43"/>
        <v>1.72045</v>
      </c>
      <c r="BS68" s="36">
        <f t="shared" si="43"/>
        <v>1.72045</v>
      </c>
      <c r="BT68" s="36">
        <f t="shared" ref="BT68:CL68" si="44">BS68</f>
        <v>1.72045</v>
      </c>
      <c r="BU68" s="36">
        <f t="shared" si="44"/>
        <v>1.72045</v>
      </c>
      <c r="BV68" s="36">
        <f t="shared" si="44"/>
        <v>1.72045</v>
      </c>
      <c r="BW68" s="36">
        <f t="shared" si="44"/>
        <v>1.72045</v>
      </c>
      <c r="BX68" s="36">
        <f t="shared" si="44"/>
        <v>1.72045</v>
      </c>
      <c r="BY68" s="36">
        <f t="shared" si="44"/>
        <v>1.72045</v>
      </c>
      <c r="BZ68" s="37">
        <f t="shared" si="44"/>
        <v>1.72045</v>
      </c>
      <c r="CA68" s="37">
        <f t="shared" si="44"/>
        <v>1.72045</v>
      </c>
      <c r="CB68" s="37">
        <f t="shared" si="44"/>
        <v>1.72045</v>
      </c>
      <c r="CC68" s="37">
        <f t="shared" si="44"/>
        <v>1.72045</v>
      </c>
      <c r="CD68" s="37">
        <f t="shared" si="44"/>
        <v>1.72045</v>
      </c>
      <c r="CE68" s="37">
        <f t="shared" si="44"/>
        <v>1.72045</v>
      </c>
      <c r="CF68" s="37">
        <f t="shared" si="44"/>
        <v>1.72045</v>
      </c>
      <c r="CG68" s="37">
        <f t="shared" si="44"/>
        <v>1.72045</v>
      </c>
      <c r="CH68" s="37">
        <f t="shared" si="44"/>
        <v>1.72045</v>
      </c>
      <c r="CI68" s="37">
        <f t="shared" si="44"/>
        <v>1.72045</v>
      </c>
      <c r="CJ68" s="37">
        <f t="shared" si="44"/>
        <v>1.72045</v>
      </c>
      <c r="CK68" s="37">
        <f t="shared" si="44"/>
        <v>1.72045</v>
      </c>
      <c r="CL68" s="37">
        <f t="shared" si="44"/>
        <v>1.72045</v>
      </c>
      <c r="CM68" s="37">
        <f t="shared" ref="CM68" si="45">CL68</f>
        <v>1.72045</v>
      </c>
      <c r="CN68" s="37">
        <f t="shared" ref="CN68" si="46">CM68</f>
        <v>1.72045</v>
      </c>
      <c r="CO68" s="37">
        <f t="shared" ref="CO68" si="47">CN68</f>
        <v>1.72045</v>
      </c>
      <c r="CP68" s="37">
        <f t="shared" ref="CP68" si="48">CO68</f>
        <v>1.72045</v>
      </c>
      <c r="CQ68" s="37">
        <f t="shared" ref="CQ68" si="49">CP68</f>
        <v>1.72045</v>
      </c>
      <c r="CR68" s="37">
        <f t="shared" ref="CR68" si="50">CQ68</f>
        <v>1.72045</v>
      </c>
      <c r="CS68" s="37">
        <f t="shared" ref="CS68" si="51">CR68</f>
        <v>1.72045</v>
      </c>
      <c r="CT68" s="37">
        <f t="shared" ref="CT68" si="52">CS68</f>
        <v>1.72045</v>
      </c>
      <c r="CU68" s="37">
        <f t="shared" ref="CU68" si="53">CT68</f>
        <v>1.72045</v>
      </c>
      <c r="CV68" s="37">
        <f t="shared" ref="CV68" si="54">CU68</f>
        <v>1.72045</v>
      </c>
      <c r="CW68" s="37">
        <f t="shared" ref="CW68" si="55">CV68</f>
        <v>1.72045</v>
      </c>
    </row>
    <row r="69" spans="1:101" s="25" customFormat="1" ht="21" customHeight="1" x14ac:dyDescent="0.3">
      <c r="A69" s="4" t="s">
        <v>98</v>
      </c>
      <c r="B69" s="7" t="s">
        <v>123</v>
      </c>
      <c r="C69" s="4" t="s">
        <v>126</v>
      </c>
      <c r="D69" s="32">
        <f>SUM(F69:CB69)</f>
        <v>10313898.368420195</v>
      </c>
      <c r="E69" s="32"/>
      <c r="F69" s="8">
        <f t="shared" ref="F69:I69" si="56">F67*POWER((1+(F68/100)),F66)</f>
        <v>107266.04852735109</v>
      </c>
      <c r="G69" s="8">
        <f t="shared" si="56"/>
        <v>109111.50725923991</v>
      </c>
      <c r="H69" s="8">
        <f t="shared" si="56"/>
        <v>109782.31709690453</v>
      </c>
      <c r="I69" s="8">
        <f t="shared" si="56"/>
        <v>111671.06697139825</v>
      </c>
      <c r="J69" s="8">
        <f>J67*POWER((1+(J68/100)),J66)</f>
        <v>114840.57900621874</v>
      </c>
      <c r="K69" s="8">
        <f t="shared" ref="K69:BV69" si="57">K67*POWER((1+(K68/100)),K66)</f>
        <v>115546.61077221244</v>
      </c>
      <c r="L69" s="8">
        <f t="shared" si="57"/>
        <v>121409.29724286638</v>
      </c>
      <c r="M69" s="8">
        <f t="shared" si="57"/>
        <v>116929.03650274506</v>
      </c>
      <c r="N69" s="8">
        <f t="shared" si="57"/>
        <v>116267.91644583506</v>
      </c>
      <c r="O69" s="8">
        <f t="shared" si="57"/>
        <v>115549.43751974519</v>
      </c>
      <c r="P69" s="8">
        <f t="shared" si="57"/>
        <v>117537.40781755366</v>
      </c>
      <c r="Q69" s="8">
        <f t="shared" si="57"/>
        <v>116746.41355857783</v>
      </c>
      <c r="R69" s="8">
        <f t="shared" si="57"/>
        <v>123047.32580524807</v>
      </c>
      <c r="S69" s="8">
        <f t="shared" si="57"/>
        <v>122253.49599829553</v>
      </c>
      <c r="T69" s="8">
        <f t="shared" si="57"/>
        <v>125837.24444008151</v>
      </c>
      <c r="U69" s="8">
        <f t="shared" si="57"/>
        <v>128002.21131205093</v>
      </c>
      <c r="V69" s="8">
        <f t="shared" si="57"/>
        <v>131736.24212546993</v>
      </c>
      <c r="W69" s="8">
        <f t="shared" si="57"/>
        <v>134002.69830311759</v>
      </c>
      <c r="X69" s="8">
        <f t="shared" si="57"/>
        <v>136308.1477260736</v>
      </c>
      <c r="Y69" s="8">
        <f t="shared" si="57"/>
        <v>138653.26125362684</v>
      </c>
      <c r="Z69" s="8">
        <f t="shared" si="57"/>
        <v>141038.72128686486</v>
      </c>
      <c r="AA69" s="8">
        <f t="shared" si="57"/>
        <v>143465.22196724478</v>
      </c>
      <c r="AB69" s="8">
        <f t="shared" si="57"/>
        <v>145933.46937858025</v>
      </c>
      <c r="AC69" s="8">
        <f t="shared" si="57"/>
        <v>148444.18175250408</v>
      </c>
      <c r="AD69" s="8">
        <f t="shared" si="57"/>
        <v>150998.08967746503</v>
      </c>
      <c r="AE69" s="8">
        <f t="shared" si="57"/>
        <v>153595.93631132101</v>
      </c>
      <c r="AF69" s="8">
        <f t="shared" si="57"/>
        <v>141704.66572804595</v>
      </c>
      <c r="AG69" s="8">
        <f t="shared" si="57"/>
        <v>144142.62364956414</v>
      </c>
      <c r="AH69" s="8">
        <f t="shared" si="57"/>
        <v>146622.52541814308</v>
      </c>
      <c r="AI69" s="8">
        <f t="shared" si="57"/>
        <v>149145.09265669956</v>
      </c>
      <c r="AJ69" s="8">
        <f t="shared" si="57"/>
        <v>151711.05940331175</v>
      </c>
      <c r="AK69" s="8">
        <f t="shared" si="57"/>
        <v>150364.21918828232</v>
      </c>
      <c r="AL69" s="8">
        <f t="shared" si="57"/>
        <v>142888.58405537903</v>
      </c>
      <c r="AM69" s="8">
        <f t="shared" si="57"/>
        <v>145346.91069975981</v>
      </c>
      <c r="AN69" s="8">
        <f t="shared" si="57"/>
        <v>147847.53162489383</v>
      </c>
      <c r="AO69" s="8">
        <f t="shared" si="57"/>
        <v>150391.17448273435</v>
      </c>
      <c r="AP69" s="8">
        <f t="shared" si="57"/>
        <v>152978.57944412256</v>
      </c>
      <c r="AQ69" s="8">
        <f t="shared" si="57"/>
        <v>155610.499414169</v>
      </c>
      <c r="AR69" s="8">
        <f t="shared" si="57"/>
        <v>158287.70025134008</v>
      </c>
      <c r="AS69" s="8">
        <f t="shared" si="57"/>
        <v>161010.96099031431</v>
      </c>
      <c r="AT69" s="8">
        <f t="shared" si="57"/>
        <v>156860.74699534799</v>
      </c>
      <c r="AU69" s="8">
        <f t="shared" si="57"/>
        <v>159559.45771702949</v>
      </c>
      <c r="AV69" s="8">
        <f t="shared" si="57"/>
        <v>143209.93977116657</v>
      </c>
      <c r="AW69" s="8">
        <f t="shared" si="57"/>
        <v>145673.79517995965</v>
      </c>
      <c r="AX69" s="8">
        <f t="shared" si="57"/>
        <v>148180.03998913328</v>
      </c>
      <c r="AY69" s="8">
        <f t="shared" si="57"/>
        <v>150729.40348712634</v>
      </c>
      <c r="AZ69" s="8">
        <f t="shared" si="57"/>
        <v>153322.62750942059</v>
      </c>
      <c r="BA69" s="8">
        <f t="shared" si="57"/>
        <v>155960.46665440645</v>
      </c>
      <c r="BB69" s="8">
        <f t="shared" si="57"/>
        <v>158643.68850296218</v>
      </c>
      <c r="BC69" s="8">
        <f t="shared" si="57"/>
        <v>161373.07384181145</v>
      </c>
      <c r="BD69" s="8">
        <f t="shared" si="57"/>
        <v>164149.4168907229</v>
      </c>
      <c r="BE69" s="8">
        <f t="shared" si="57"/>
        <v>166973.52553361937</v>
      </c>
      <c r="BF69" s="8">
        <f t="shared" si="57"/>
        <v>169846.22155366253</v>
      </c>
      <c r="BG69" s="8">
        <f t="shared" si="57"/>
        <v>172768.34087238257</v>
      </c>
      <c r="BH69" s="8">
        <f t="shared" si="57"/>
        <v>175740.73379292147</v>
      </c>
      <c r="BI69" s="8">
        <f t="shared" si="57"/>
        <v>178764.26524746185</v>
      </c>
      <c r="BJ69" s="8">
        <f t="shared" si="57"/>
        <v>181839.81504891181</v>
      </c>
      <c r="BK69" s="8">
        <f t="shared" si="57"/>
        <v>184968.27814692084</v>
      </c>
      <c r="BL69" s="8">
        <f t="shared" si="57"/>
        <v>188150.56488829956</v>
      </c>
      <c r="BM69" s="8">
        <f t="shared" si="57"/>
        <v>191387.60128192033</v>
      </c>
      <c r="BN69" s="8">
        <f t="shared" si="57"/>
        <v>194680.32926817515</v>
      </c>
      <c r="BO69" s="8">
        <f t="shared" si="57"/>
        <v>198029.7069930695</v>
      </c>
      <c r="BP69" s="8">
        <f t="shared" si="57"/>
        <v>201436.70908703178</v>
      </c>
      <c r="BQ69" s="8">
        <f t="shared" si="57"/>
        <v>204902.32694851962</v>
      </c>
      <c r="BR69" s="8">
        <f t="shared" si="57"/>
        <v>208427.56903250545</v>
      </c>
      <c r="BS69" s="8">
        <f t="shared" si="57"/>
        <v>212013.46114392523</v>
      </c>
      <c r="BT69" s="8">
        <f t="shared" si="57"/>
        <v>53915.261684043973</v>
      </c>
      <c r="BU69" s="8">
        <f t="shared" si="57"/>
        <v>54842.84680368712</v>
      </c>
      <c r="BV69" s="8">
        <f t="shared" si="57"/>
        <v>55786.390561521155</v>
      </c>
      <c r="BW69" s="8">
        <f t="shared" ref="BW69:CL69" si="58">BW67*POWER((1+(BW68/100)),BW66)</f>
        <v>49180.01184887861</v>
      </c>
      <c r="BX69" s="8">
        <f t="shared" si="58"/>
        <v>50026.129362732652</v>
      </c>
      <c r="BY69" s="8">
        <f t="shared" si="58"/>
        <v>31314.956249448489</v>
      </c>
      <c r="BZ69" s="33">
        <f t="shared" si="58"/>
        <v>31853.714414242131</v>
      </c>
      <c r="CA69" s="33">
        <f t="shared" si="58"/>
        <v>32401.741643881964</v>
      </c>
      <c r="CB69" s="33">
        <f t="shared" si="58"/>
        <v>32959.197407994128</v>
      </c>
      <c r="CC69" s="33">
        <f t="shared" si="58"/>
        <v>33526.243919799977</v>
      </c>
      <c r="CD69" s="33">
        <f t="shared" si="58"/>
        <v>0</v>
      </c>
      <c r="CE69" s="33">
        <f t="shared" si="58"/>
        <v>0</v>
      </c>
      <c r="CF69" s="33">
        <f t="shared" si="58"/>
        <v>0</v>
      </c>
      <c r="CG69" s="33">
        <f t="shared" si="58"/>
        <v>0</v>
      </c>
      <c r="CH69" s="33">
        <f t="shared" si="58"/>
        <v>0</v>
      </c>
      <c r="CI69" s="33">
        <f t="shared" si="58"/>
        <v>0</v>
      </c>
      <c r="CJ69" s="33">
        <f t="shared" si="58"/>
        <v>0</v>
      </c>
      <c r="CK69" s="33">
        <f t="shared" si="58"/>
        <v>0</v>
      </c>
      <c r="CL69" s="33">
        <f t="shared" si="58"/>
        <v>0</v>
      </c>
      <c r="CM69" s="33">
        <f t="shared" ref="CM69:CW69" si="59">CM67*POWER((1+(CM68/100)),CM66)</f>
        <v>0</v>
      </c>
      <c r="CN69" s="33">
        <f t="shared" si="59"/>
        <v>0</v>
      </c>
      <c r="CO69" s="33">
        <f t="shared" si="59"/>
        <v>0</v>
      </c>
      <c r="CP69" s="33">
        <f t="shared" si="59"/>
        <v>0</v>
      </c>
      <c r="CQ69" s="33">
        <f t="shared" si="59"/>
        <v>0</v>
      </c>
      <c r="CR69" s="33">
        <f t="shared" si="59"/>
        <v>0</v>
      </c>
      <c r="CS69" s="33">
        <f t="shared" si="59"/>
        <v>0</v>
      </c>
      <c r="CT69" s="33">
        <f t="shared" si="59"/>
        <v>0</v>
      </c>
      <c r="CU69" s="33">
        <f t="shared" si="59"/>
        <v>0</v>
      </c>
      <c r="CV69" s="33">
        <f t="shared" si="59"/>
        <v>0</v>
      </c>
      <c r="CW69" s="33">
        <f t="shared" si="59"/>
        <v>0</v>
      </c>
    </row>
    <row r="70" spans="1:101" s="25" customFormat="1" ht="36" customHeight="1" x14ac:dyDescent="0.3">
      <c r="A70" s="4" t="s">
        <v>127</v>
      </c>
      <c r="B70" s="4" t="s">
        <v>96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BS70" si="60">G70</f>
        <v>1.97</v>
      </c>
      <c r="I70" s="36">
        <f t="shared" si="60"/>
        <v>1.97</v>
      </c>
      <c r="J70" s="36">
        <f t="shared" si="60"/>
        <v>1.97</v>
      </c>
      <c r="K70" s="36">
        <f t="shared" si="60"/>
        <v>1.97</v>
      </c>
      <c r="L70" s="36">
        <f t="shared" si="60"/>
        <v>1.97</v>
      </c>
      <c r="M70" s="36">
        <f t="shared" si="60"/>
        <v>1.97</v>
      </c>
      <c r="N70" s="36">
        <f t="shared" si="60"/>
        <v>1.97</v>
      </c>
      <c r="O70" s="36">
        <f t="shared" si="60"/>
        <v>1.97</v>
      </c>
      <c r="P70" s="36">
        <f t="shared" si="60"/>
        <v>1.97</v>
      </c>
      <c r="Q70" s="36">
        <f t="shared" si="60"/>
        <v>1.97</v>
      </c>
      <c r="R70" s="36">
        <f t="shared" si="60"/>
        <v>1.97</v>
      </c>
      <c r="S70" s="36">
        <f t="shared" si="60"/>
        <v>1.97</v>
      </c>
      <c r="T70" s="36">
        <f t="shared" si="60"/>
        <v>1.97</v>
      </c>
      <c r="U70" s="36">
        <f t="shared" si="60"/>
        <v>1.97</v>
      </c>
      <c r="V70" s="36">
        <f t="shared" si="60"/>
        <v>1.97</v>
      </c>
      <c r="W70" s="36">
        <f t="shared" si="60"/>
        <v>1.97</v>
      </c>
      <c r="X70" s="36">
        <f t="shared" si="60"/>
        <v>1.97</v>
      </c>
      <c r="Y70" s="36">
        <f t="shared" si="60"/>
        <v>1.97</v>
      </c>
      <c r="Z70" s="36">
        <f t="shared" si="60"/>
        <v>1.97</v>
      </c>
      <c r="AA70" s="36">
        <f t="shared" si="60"/>
        <v>1.97</v>
      </c>
      <c r="AB70" s="36">
        <f t="shared" si="60"/>
        <v>1.97</v>
      </c>
      <c r="AC70" s="36">
        <f t="shared" si="60"/>
        <v>1.97</v>
      </c>
      <c r="AD70" s="36">
        <f t="shared" si="60"/>
        <v>1.97</v>
      </c>
      <c r="AE70" s="36">
        <f t="shared" si="60"/>
        <v>1.97</v>
      </c>
      <c r="AF70" s="36">
        <f t="shared" si="60"/>
        <v>1.97</v>
      </c>
      <c r="AG70" s="36">
        <f t="shared" si="60"/>
        <v>1.97</v>
      </c>
      <c r="AH70" s="36">
        <f t="shared" si="60"/>
        <v>1.97</v>
      </c>
      <c r="AI70" s="36">
        <f t="shared" si="60"/>
        <v>1.97</v>
      </c>
      <c r="AJ70" s="36">
        <f t="shared" si="60"/>
        <v>1.97</v>
      </c>
      <c r="AK70" s="36">
        <f t="shared" si="60"/>
        <v>1.97</v>
      </c>
      <c r="AL70" s="36">
        <f t="shared" si="60"/>
        <v>1.97</v>
      </c>
      <c r="AM70" s="36">
        <f t="shared" si="60"/>
        <v>1.97</v>
      </c>
      <c r="AN70" s="36">
        <f t="shared" si="60"/>
        <v>1.97</v>
      </c>
      <c r="AO70" s="36">
        <f t="shared" si="60"/>
        <v>1.97</v>
      </c>
      <c r="AP70" s="36">
        <f t="shared" si="60"/>
        <v>1.97</v>
      </c>
      <c r="AQ70" s="36">
        <f t="shared" si="60"/>
        <v>1.97</v>
      </c>
      <c r="AR70" s="36">
        <f t="shared" si="60"/>
        <v>1.97</v>
      </c>
      <c r="AS70" s="36">
        <f t="shared" si="60"/>
        <v>1.97</v>
      </c>
      <c r="AT70" s="36">
        <f t="shared" si="60"/>
        <v>1.97</v>
      </c>
      <c r="AU70" s="36">
        <f t="shared" si="60"/>
        <v>1.97</v>
      </c>
      <c r="AV70" s="36">
        <f t="shared" si="60"/>
        <v>1.97</v>
      </c>
      <c r="AW70" s="36">
        <f t="shared" si="60"/>
        <v>1.97</v>
      </c>
      <c r="AX70" s="36">
        <f t="shared" si="60"/>
        <v>1.97</v>
      </c>
      <c r="AY70" s="36">
        <f t="shared" si="60"/>
        <v>1.97</v>
      </c>
      <c r="AZ70" s="36">
        <f t="shared" si="60"/>
        <v>1.97</v>
      </c>
      <c r="BA70" s="36">
        <f t="shared" si="60"/>
        <v>1.97</v>
      </c>
      <c r="BB70" s="36">
        <f t="shared" si="60"/>
        <v>1.97</v>
      </c>
      <c r="BC70" s="36">
        <f t="shared" si="60"/>
        <v>1.97</v>
      </c>
      <c r="BD70" s="36">
        <f t="shared" si="60"/>
        <v>1.97</v>
      </c>
      <c r="BE70" s="36">
        <f t="shared" si="60"/>
        <v>1.97</v>
      </c>
      <c r="BF70" s="36">
        <f t="shared" si="60"/>
        <v>1.97</v>
      </c>
      <c r="BG70" s="36">
        <f t="shared" si="60"/>
        <v>1.97</v>
      </c>
      <c r="BH70" s="36">
        <f t="shared" si="60"/>
        <v>1.97</v>
      </c>
      <c r="BI70" s="36">
        <f t="shared" si="60"/>
        <v>1.97</v>
      </c>
      <c r="BJ70" s="36">
        <f t="shared" si="60"/>
        <v>1.97</v>
      </c>
      <c r="BK70" s="36">
        <f t="shared" si="60"/>
        <v>1.97</v>
      </c>
      <c r="BL70" s="36">
        <f t="shared" si="60"/>
        <v>1.97</v>
      </c>
      <c r="BM70" s="36">
        <f t="shared" si="60"/>
        <v>1.97</v>
      </c>
      <c r="BN70" s="36">
        <f t="shared" si="60"/>
        <v>1.97</v>
      </c>
      <c r="BO70" s="36">
        <f t="shared" si="60"/>
        <v>1.97</v>
      </c>
      <c r="BP70" s="36">
        <f t="shared" si="60"/>
        <v>1.97</v>
      </c>
      <c r="BQ70" s="36">
        <f t="shared" si="60"/>
        <v>1.97</v>
      </c>
      <c r="BR70" s="36">
        <f t="shared" si="60"/>
        <v>1.97</v>
      </c>
      <c r="BS70" s="36">
        <f t="shared" si="60"/>
        <v>1.97</v>
      </c>
      <c r="BT70" s="36">
        <f t="shared" ref="BT70:CL70" si="61">BS70</f>
        <v>1.97</v>
      </c>
      <c r="BU70" s="36">
        <f t="shared" si="61"/>
        <v>1.97</v>
      </c>
      <c r="BV70" s="36">
        <f t="shared" si="61"/>
        <v>1.97</v>
      </c>
      <c r="BW70" s="36">
        <f t="shared" si="61"/>
        <v>1.97</v>
      </c>
      <c r="BX70" s="36">
        <f t="shared" si="61"/>
        <v>1.97</v>
      </c>
      <c r="BY70" s="36">
        <f t="shared" si="61"/>
        <v>1.97</v>
      </c>
      <c r="BZ70" s="37">
        <f t="shared" si="61"/>
        <v>1.97</v>
      </c>
      <c r="CA70" s="37">
        <f t="shared" si="61"/>
        <v>1.97</v>
      </c>
      <c r="CB70" s="37">
        <f t="shared" si="61"/>
        <v>1.97</v>
      </c>
      <c r="CC70" s="37">
        <f t="shared" si="61"/>
        <v>1.97</v>
      </c>
      <c r="CD70" s="37">
        <f t="shared" si="61"/>
        <v>1.97</v>
      </c>
      <c r="CE70" s="37">
        <f t="shared" si="61"/>
        <v>1.97</v>
      </c>
      <c r="CF70" s="37">
        <f t="shared" si="61"/>
        <v>1.97</v>
      </c>
      <c r="CG70" s="37">
        <f t="shared" si="61"/>
        <v>1.97</v>
      </c>
      <c r="CH70" s="37">
        <f t="shared" si="61"/>
        <v>1.97</v>
      </c>
      <c r="CI70" s="37">
        <f t="shared" si="61"/>
        <v>1.97</v>
      </c>
      <c r="CJ70" s="37">
        <f t="shared" si="61"/>
        <v>1.97</v>
      </c>
      <c r="CK70" s="37">
        <f t="shared" si="61"/>
        <v>1.97</v>
      </c>
      <c r="CL70" s="37">
        <f t="shared" si="61"/>
        <v>1.97</v>
      </c>
      <c r="CM70" s="37">
        <f t="shared" ref="CM70" si="62">CL70</f>
        <v>1.97</v>
      </c>
      <c r="CN70" s="37">
        <f t="shared" ref="CN70" si="63">CM70</f>
        <v>1.97</v>
      </c>
      <c r="CO70" s="37">
        <f t="shared" ref="CO70" si="64">CN70</f>
        <v>1.97</v>
      </c>
      <c r="CP70" s="37">
        <f t="shared" ref="CP70" si="65">CO70</f>
        <v>1.97</v>
      </c>
      <c r="CQ70" s="37">
        <f t="shared" ref="CQ70" si="66">CP70</f>
        <v>1.97</v>
      </c>
      <c r="CR70" s="37">
        <f t="shared" ref="CR70" si="67">CQ70</f>
        <v>1.97</v>
      </c>
      <c r="CS70" s="37">
        <f t="shared" ref="CS70" si="68">CR70</f>
        <v>1.97</v>
      </c>
      <c r="CT70" s="37">
        <f t="shared" ref="CT70" si="69">CS70</f>
        <v>1.97</v>
      </c>
      <c r="CU70" s="37">
        <f t="shared" ref="CU70" si="70">CT70</f>
        <v>1.97</v>
      </c>
      <c r="CV70" s="37">
        <f t="shared" ref="CV70" si="71">CU70</f>
        <v>1.97</v>
      </c>
      <c r="CW70" s="37">
        <f t="shared" ref="CW70" si="72">CV70</f>
        <v>1.97</v>
      </c>
    </row>
    <row r="71" spans="1:101" s="25" customFormat="1" ht="21" customHeight="1" x14ac:dyDescent="0.3">
      <c r="A71" s="4" t="s">
        <v>98</v>
      </c>
      <c r="B71" s="7" t="s">
        <v>123</v>
      </c>
      <c r="C71" s="4" t="s">
        <v>128</v>
      </c>
      <c r="D71" s="32">
        <f>SUM(F71:CB71)</f>
        <v>27145134.188589025</v>
      </c>
      <c r="E71" s="32"/>
      <c r="F71" s="8">
        <f t="shared" ref="F71:I71" si="73">F69*POWER((1+(F70/100)),F66)</f>
        <v>127853.92236872303</v>
      </c>
      <c r="G71" s="8">
        <f t="shared" si="73"/>
        <v>132615.64080408521</v>
      </c>
      <c r="H71" s="8">
        <f t="shared" si="73"/>
        <v>136059.54215633048</v>
      </c>
      <c r="I71" s="8">
        <f t="shared" si="73"/>
        <v>141126.86600678149</v>
      </c>
      <c r="J71" s="8">
        <f>J69*POWER((1+(J70/100)),J66)</f>
        <v>147991.51782613507</v>
      </c>
      <c r="K71" s="8">
        <f t="shared" ref="K71:BV71" si="74">K69*POWER((1+(K70/100)),K66)</f>
        <v>151834.71599847733</v>
      </c>
      <c r="L71" s="8">
        <f t="shared" si="74"/>
        <v>162681.52497333853</v>
      </c>
      <c r="M71" s="8">
        <f t="shared" si="74"/>
        <v>159764.7925955395</v>
      </c>
      <c r="N71" s="8">
        <f t="shared" si="74"/>
        <v>161991.04908644673</v>
      </c>
      <c r="O71" s="8">
        <f t="shared" si="74"/>
        <v>164161.52700032297</v>
      </c>
      <c r="P71" s="8">
        <f t="shared" si="74"/>
        <v>170275.46511823457</v>
      </c>
      <c r="Q71" s="8">
        <f t="shared" si="74"/>
        <v>172461.41061293561</v>
      </c>
      <c r="R71" s="8">
        <f t="shared" si="74"/>
        <v>185350.16840291579</v>
      </c>
      <c r="S71" s="8">
        <f t="shared" si="74"/>
        <v>187782.23849660467</v>
      </c>
      <c r="T71" s="8">
        <f t="shared" si="74"/>
        <v>197094.65352752586</v>
      </c>
      <c r="U71" s="8">
        <f t="shared" si="74"/>
        <v>204435.13419347481</v>
      </c>
      <c r="V71" s="8">
        <f t="shared" si="74"/>
        <v>214543.69363944928</v>
      </c>
      <c r="W71" s="8">
        <f t="shared" si="74"/>
        <v>222534.0363858176</v>
      </c>
      <c r="X71" s="8">
        <f t="shared" si="74"/>
        <v>230821.96689214936</v>
      </c>
      <c r="Y71" s="8">
        <f t="shared" si="74"/>
        <v>239418.56834694985</v>
      </c>
      <c r="Z71" s="8">
        <f t="shared" si="74"/>
        <v>248335.33671466459</v>
      </c>
      <c r="AA71" s="8">
        <f t="shared" si="74"/>
        <v>257584.19610887105</v>
      </c>
      <c r="AB71" s="8">
        <f t="shared" si="74"/>
        <v>267177.51473801938</v>
      </c>
      <c r="AC71" s="8">
        <f t="shared" si="74"/>
        <v>277128.12144504924</v>
      </c>
      <c r="AD71" s="8">
        <f t="shared" si="74"/>
        <v>287449.32286299649</v>
      </c>
      <c r="AE71" s="8">
        <f t="shared" si="74"/>
        <v>298154.92120953539</v>
      </c>
      <c r="AF71" s="8">
        <f t="shared" si="74"/>
        <v>280490.93202385376</v>
      </c>
      <c r="AG71" s="8">
        <f t="shared" si="74"/>
        <v>290937.37603765627</v>
      </c>
      <c r="AH71" s="8">
        <f t="shared" si="74"/>
        <v>301772.881443733</v>
      </c>
      <c r="AI71" s="8">
        <f t="shared" si="74"/>
        <v>313011.93822228763</v>
      </c>
      <c r="AJ71" s="8">
        <f t="shared" si="74"/>
        <v>324669.5760100676</v>
      </c>
      <c r="AK71" s="8">
        <f t="shared" si="74"/>
        <v>328126.47691186995</v>
      </c>
      <c r="AL71" s="8">
        <f t="shared" si="74"/>
        <v>317955.77984140563</v>
      </c>
      <c r="AM71" s="8">
        <f t="shared" si="74"/>
        <v>329797.54324178415</v>
      </c>
      <c r="AN71" s="8">
        <f t="shared" si="74"/>
        <v>342080.33451245481</v>
      </c>
      <c r="AO71" s="8">
        <f t="shared" si="74"/>
        <v>354820.57904343773</v>
      </c>
      <c r="AP71" s="8">
        <f t="shared" si="74"/>
        <v>368035.31396259367</v>
      </c>
      <c r="AQ71" s="8">
        <f t="shared" si="74"/>
        <v>381742.21091883996</v>
      </c>
      <c r="AR71" s="8">
        <f t="shared" si="74"/>
        <v>395959.59971388901</v>
      </c>
      <c r="AS71" s="8">
        <f t="shared" si="74"/>
        <v>410706.49281411601</v>
      </c>
      <c r="AT71" s="8">
        <f t="shared" si="74"/>
        <v>408002.5004608797</v>
      </c>
      <c r="AU71" s="8">
        <f t="shared" si="74"/>
        <v>423197.91247581615</v>
      </c>
      <c r="AV71" s="8">
        <f t="shared" si="74"/>
        <v>387316.98858876893</v>
      </c>
      <c r="AW71" s="8">
        <f t="shared" si="74"/>
        <v>401742.00121820776</v>
      </c>
      <c r="AX71" s="8">
        <f t="shared" si="74"/>
        <v>416704.25077628635</v>
      </c>
      <c r="AY71" s="8">
        <f t="shared" si="74"/>
        <v>432223.74580822472</v>
      </c>
      <c r="AZ71" s="8">
        <f t="shared" si="74"/>
        <v>448321.24004606908</v>
      </c>
      <c r="BA71" s="8">
        <f t="shared" si="74"/>
        <v>465018.26016200456</v>
      </c>
      <c r="BB71" s="8">
        <f t="shared" si="74"/>
        <v>482337.13455529523</v>
      </c>
      <c r="BC71" s="8">
        <f t="shared" si="74"/>
        <v>500301.02321135101</v>
      </c>
      <c r="BD71" s="8">
        <f t="shared" si="74"/>
        <v>518933.94867284509</v>
      </c>
      <c r="BE71" s="8">
        <f t="shared" si="74"/>
        <v>538260.82816430507</v>
      </c>
      <c r="BF71" s="8">
        <f t="shared" si="74"/>
        <v>558307.50691313215</v>
      </c>
      <c r="BG71" s="8">
        <f t="shared" si="74"/>
        <v>579100.79271161102</v>
      </c>
      <c r="BH71" s="8">
        <f t="shared" si="74"/>
        <v>600668.49176612438</v>
      </c>
      <c r="BI71" s="8">
        <f t="shared" si="74"/>
        <v>623039.44588151935</v>
      </c>
      <c r="BJ71" s="8">
        <f t="shared" si="74"/>
        <v>646243.5710303433</v>
      </c>
      <c r="BK71" s="8">
        <f t="shared" si="74"/>
        <v>670311.89735853323</v>
      </c>
      <c r="BL71" s="8">
        <f t="shared" si="74"/>
        <v>695276.61068105197</v>
      </c>
      <c r="BM71" s="8">
        <f t="shared" si="74"/>
        <v>721171.09552296565</v>
      </c>
      <c r="BN71" s="8">
        <f t="shared" si="74"/>
        <v>748029.97976351762</v>
      </c>
      <c r="BO71" s="8">
        <f t="shared" si="74"/>
        <v>775889.18094290129</v>
      </c>
      <c r="BP71" s="8">
        <f t="shared" si="74"/>
        <v>804785.95429365523</v>
      </c>
      <c r="BQ71" s="8">
        <f t="shared" si="74"/>
        <v>834758.94256091327</v>
      </c>
      <c r="BR71" s="8">
        <f t="shared" si="74"/>
        <v>865848.22767813015</v>
      </c>
      <c r="BS71" s="8">
        <f t="shared" si="74"/>
        <v>898095.38436738984</v>
      </c>
      <c r="BT71" s="8">
        <f t="shared" si="74"/>
        <v>232885.88393399274</v>
      </c>
      <c r="BU71" s="8">
        <f t="shared" si="74"/>
        <v>241559.3527358807</v>
      </c>
      <c r="BV71" s="8">
        <f t="shared" si="74"/>
        <v>250555.85125423962</v>
      </c>
      <c r="BW71" s="8">
        <f t="shared" ref="BW71:CL71" si="75">BW69*POWER((1+(BW70/100)),BW66)</f>
        <v>225235.7555268314</v>
      </c>
      <c r="BX71" s="8">
        <f t="shared" si="75"/>
        <v>233624.30731722378</v>
      </c>
      <c r="BY71" s="8">
        <f t="shared" si="75"/>
        <v>149123.24771550679</v>
      </c>
      <c r="BZ71" s="33">
        <f t="shared" si="75"/>
        <v>154677.10875185559</v>
      </c>
      <c r="CA71" s="33">
        <f t="shared" si="75"/>
        <v>160437.81461544364</v>
      </c>
      <c r="CB71" s="33">
        <f t="shared" si="75"/>
        <v>166413.06891683585</v>
      </c>
      <c r="CC71" s="33">
        <f t="shared" si="75"/>
        <v>172610.86217546763</v>
      </c>
      <c r="CD71" s="33">
        <f t="shared" si="75"/>
        <v>0</v>
      </c>
      <c r="CE71" s="33">
        <f t="shared" si="75"/>
        <v>0</v>
      </c>
      <c r="CF71" s="33">
        <f t="shared" si="75"/>
        <v>0</v>
      </c>
      <c r="CG71" s="33">
        <f t="shared" si="75"/>
        <v>0</v>
      </c>
      <c r="CH71" s="33">
        <f t="shared" si="75"/>
        <v>0</v>
      </c>
      <c r="CI71" s="33">
        <f t="shared" si="75"/>
        <v>0</v>
      </c>
      <c r="CJ71" s="33">
        <f t="shared" si="75"/>
        <v>0</v>
      </c>
      <c r="CK71" s="33">
        <f t="shared" si="75"/>
        <v>0</v>
      </c>
      <c r="CL71" s="33">
        <f t="shared" si="75"/>
        <v>0</v>
      </c>
      <c r="CM71" s="33">
        <f t="shared" ref="CM71:CW71" si="76">CM69*POWER((1+(CM70/100)),CM66)</f>
        <v>0</v>
      </c>
      <c r="CN71" s="33">
        <f t="shared" si="76"/>
        <v>0</v>
      </c>
      <c r="CO71" s="33">
        <f t="shared" si="76"/>
        <v>0</v>
      </c>
      <c r="CP71" s="33">
        <f t="shared" si="76"/>
        <v>0</v>
      </c>
      <c r="CQ71" s="33">
        <f t="shared" si="76"/>
        <v>0</v>
      </c>
      <c r="CR71" s="33">
        <f t="shared" si="76"/>
        <v>0</v>
      </c>
      <c r="CS71" s="33">
        <f t="shared" si="76"/>
        <v>0</v>
      </c>
      <c r="CT71" s="33">
        <f t="shared" si="76"/>
        <v>0</v>
      </c>
      <c r="CU71" s="33">
        <f t="shared" si="76"/>
        <v>0</v>
      </c>
      <c r="CV71" s="33">
        <f t="shared" si="76"/>
        <v>0</v>
      </c>
      <c r="CW71" s="33">
        <f t="shared" si="76"/>
        <v>0</v>
      </c>
    </row>
    <row r="72" spans="1:101" s="44" customFormat="1" ht="21" customHeight="1" x14ac:dyDescent="0.3">
      <c r="A72" s="38"/>
      <c r="B72" s="38" t="s">
        <v>121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  <c r="CE72" s="42">
        <v>73</v>
      </c>
      <c r="CF72" s="42">
        <v>73</v>
      </c>
      <c r="CG72" s="42">
        <v>73</v>
      </c>
      <c r="CH72" s="42">
        <v>73</v>
      </c>
      <c r="CI72" s="42">
        <v>73</v>
      </c>
      <c r="CJ72" s="42">
        <v>73</v>
      </c>
      <c r="CK72" s="42">
        <v>73</v>
      </c>
      <c r="CL72" s="42">
        <v>73</v>
      </c>
      <c r="CM72" s="42">
        <v>74</v>
      </c>
      <c r="CN72" s="42">
        <v>75</v>
      </c>
      <c r="CO72" s="42">
        <v>76</v>
      </c>
      <c r="CP72" s="42">
        <v>77</v>
      </c>
      <c r="CQ72" s="42">
        <v>78</v>
      </c>
      <c r="CR72" s="42">
        <v>79</v>
      </c>
      <c r="CS72" s="42">
        <v>80</v>
      </c>
      <c r="CT72" s="42">
        <v>81</v>
      </c>
      <c r="CU72" s="42">
        <v>82</v>
      </c>
      <c r="CV72" s="42">
        <v>83</v>
      </c>
      <c r="CW72" s="42">
        <v>84</v>
      </c>
    </row>
    <row r="73" spans="1:101" s="25" customFormat="1" ht="55.95" customHeight="1" x14ac:dyDescent="0.3">
      <c r="A73" s="31" t="s">
        <v>129</v>
      </c>
      <c r="B73" s="7" t="s">
        <v>123</v>
      </c>
      <c r="C73" s="4" t="s">
        <v>124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 t="shared" ref="CA73:CW73" si="77">CH46*1000</f>
        <v>69000</v>
      </c>
      <c r="CB73" s="34">
        <f t="shared" si="77"/>
        <v>69000</v>
      </c>
      <c r="CC73" s="34">
        <f t="shared" si="77"/>
        <v>68000</v>
      </c>
      <c r="CD73" s="34">
        <f t="shared" si="77"/>
        <v>0</v>
      </c>
      <c r="CE73" s="34">
        <f t="shared" si="77"/>
        <v>0</v>
      </c>
      <c r="CF73" s="34">
        <f t="shared" si="77"/>
        <v>0</v>
      </c>
      <c r="CG73" s="34">
        <f t="shared" si="77"/>
        <v>0</v>
      </c>
      <c r="CH73" s="34">
        <f t="shared" si="77"/>
        <v>0</v>
      </c>
      <c r="CI73" s="34">
        <f t="shared" si="77"/>
        <v>0</v>
      </c>
      <c r="CJ73" s="34">
        <f t="shared" si="77"/>
        <v>0</v>
      </c>
      <c r="CK73" s="34">
        <f t="shared" si="77"/>
        <v>0</v>
      </c>
      <c r="CL73" s="34">
        <f t="shared" si="77"/>
        <v>0</v>
      </c>
      <c r="CM73" s="34">
        <f t="shared" si="77"/>
        <v>0</v>
      </c>
      <c r="CN73" s="34">
        <f t="shared" si="77"/>
        <v>0</v>
      </c>
      <c r="CO73" s="34">
        <f t="shared" si="77"/>
        <v>0</v>
      </c>
      <c r="CP73" s="34">
        <f t="shared" si="77"/>
        <v>0</v>
      </c>
      <c r="CQ73" s="34">
        <f t="shared" si="77"/>
        <v>0</v>
      </c>
      <c r="CR73" s="34">
        <f t="shared" si="77"/>
        <v>0</v>
      </c>
      <c r="CS73" s="34">
        <f t="shared" si="77"/>
        <v>0</v>
      </c>
      <c r="CT73" s="34">
        <f t="shared" si="77"/>
        <v>0</v>
      </c>
      <c r="CU73" s="34">
        <f t="shared" si="77"/>
        <v>0</v>
      </c>
      <c r="CV73" s="34">
        <f t="shared" si="77"/>
        <v>0</v>
      </c>
      <c r="CW73" s="34">
        <f t="shared" si="77"/>
        <v>0</v>
      </c>
    </row>
    <row r="74" spans="1:101" s="25" customFormat="1" ht="21" customHeight="1" x14ac:dyDescent="0.3">
      <c r="A74" s="4" t="s">
        <v>125</v>
      </c>
      <c r="B74" s="4" t="s">
        <v>96</v>
      </c>
      <c r="C74" s="36">
        <v>1.72045</v>
      </c>
      <c r="D74" s="32"/>
      <c r="E74" s="32"/>
      <c r="F74" s="36">
        <f>C74</f>
        <v>1.72045</v>
      </c>
      <c r="G74" s="36">
        <f>F74</f>
        <v>1.72045</v>
      </c>
      <c r="H74" s="36">
        <f t="shared" ref="H74:BS74" si="78">G74</f>
        <v>1.72045</v>
      </c>
      <c r="I74" s="36">
        <f t="shared" si="78"/>
        <v>1.72045</v>
      </c>
      <c r="J74" s="36">
        <f t="shared" si="78"/>
        <v>1.72045</v>
      </c>
      <c r="K74" s="36">
        <f t="shared" si="78"/>
        <v>1.72045</v>
      </c>
      <c r="L74" s="36">
        <f t="shared" si="78"/>
        <v>1.72045</v>
      </c>
      <c r="M74" s="36">
        <f t="shared" si="78"/>
        <v>1.72045</v>
      </c>
      <c r="N74" s="36">
        <f t="shared" si="78"/>
        <v>1.72045</v>
      </c>
      <c r="O74" s="36">
        <f t="shared" si="78"/>
        <v>1.72045</v>
      </c>
      <c r="P74" s="36">
        <f t="shared" si="78"/>
        <v>1.72045</v>
      </c>
      <c r="Q74" s="36">
        <f t="shared" si="78"/>
        <v>1.72045</v>
      </c>
      <c r="R74" s="36">
        <f t="shared" si="78"/>
        <v>1.72045</v>
      </c>
      <c r="S74" s="36">
        <f t="shared" si="78"/>
        <v>1.72045</v>
      </c>
      <c r="T74" s="36">
        <f t="shared" si="78"/>
        <v>1.72045</v>
      </c>
      <c r="U74" s="36">
        <f t="shared" si="78"/>
        <v>1.72045</v>
      </c>
      <c r="V74" s="36">
        <f t="shared" si="78"/>
        <v>1.72045</v>
      </c>
      <c r="W74" s="36">
        <f t="shared" si="78"/>
        <v>1.72045</v>
      </c>
      <c r="X74" s="36">
        <f t="shared" si="78"/>
        <v>1.72045</v>
      </c>
      <c r="Y74" s="36">
        <f t="shared" si="78"/>
        <v>1.72045</v>
      </c>
      <c r="Z74" s="36">
        <f t="shared" si="78"/>
        <v>1.72045</v>
      </c>
      <c r="AA74" s="36">
        <f t="shared" si="78"/>
        <v>1.72045</v>
      </c>
      <c r="AB74" s="36">
        <f t="shared" si="78"/>
        <v>1.72045</v>
      </c>
      <c r="AC74" s="36">
        <f t="shared" si="78"/>
        <v>1.72045</v>
      </c>
      <c r="AD74" s="36">
        <f t="shared" si="78"/>
        <v>1.72045</v>
      </c>
      <c r="AE74" s="36">
        <f t="shared" si="78"/>
        <v>1.72045</v>
      </c>
      <c r="AF74" s="36">
        <f t="shared" si="78"/>
        <v>1.72045</v>
      </c>
      <c r="AG74" s="36">
        <f t="shared" si="78"/>
        <v>1.72045</v>
      </c>
      <c r="AH74" s="36">
        <f t="shared" si="78"/>
        <v>1.72045</v>
      </c>
      <c r="AI74" s="36">
        <f t="shared" si="78"/>
        <v>1.72045</v>
      </c>
      <c r="AJ74" s="36">
        <f t="shared" si="78"/>
        <v>1.72045</v>
      </c>
      <c r="AK74" s="36">
        <f t="shared" si="78"/>
        <v>1.72045</v>
      </c>
      <c r="AL74" s="36">
        <f t="shared" si="78"/>
        <v>1.72045</v>
      </c>
      <c r="AM74" s="36">
        <f t="shared" si="78"/>
        <v>1.72045</v>
      </c>
      <c r="AN74" s="36">
        <f t="shared" si="78"/>
        <v>1.72045</v>
      </c>
      <c r="AO74" s="36">
        <f t="shared" si="78"/>
        <v>1.72045</v>
      </c>
      <c r="AP74" s="36">
        <f t="shared" si="78"/>
        <v>1.72045</v>
      </c>
      <c r="AQ74" s="36">
        <f t="shared" si="78"/>
        <v>1.72045</v>
      </c>
      <c r="AR74" s="36">
        <f t="shared" si="78"/>
        <v>1.72045</v>
      </c>
      <c r="AS74" s="36">
        <f t="shared" si="78"/>
        <v>1.72045</v>
      </c>
      <c r="AT74" s="36">
        <f t="shared" si="78"/>
        <v>1.72045</v>
      </c>
      <c r="AU74" s="36">
        <f t="shared" si="78"/>
        <v>1.72045</v>
      </c>
      <c r="AV74" s="36">
        <f t="shared" si="78"/>
        <v>1.72045</v>
      </c>
      <c r="AW74" s="36">
        <f t="shared" si="78"/>
        <v>1.72045</v>
      </c>
      <c r="AX74" s="36">
        <f t="shared" si="78"/>
        <v>1.72045</v>
      </c>
      <c r="AY74" s="36">
        <f t="shared" si="78"/>
        <v>1.72045</v>
      </c>
      <c r="AZ74" s="36">
        <f t="shared" si="78"/>
        <v>1.72045</v>
      </c>
      <c r="BA74" s="36">
        <f t="shared" si="78"/>
        <v>1.72045</v>
      </c>
      <c r="BB74" s="36">
        <f t="shared" si="78"/>
        <v>1.72045</v>
      </c>
      <c r="BC74" s="36">
        <f t="shared" si="78"/>
        <v>1.72045</v>
      </c>
      <c r="BD74" s="36">
        <f t="shared" si="78"/>
        <v>1.72045</v>
      </c>
      <c r="BE74" s="36">
        <f t="shared" si="78"/>
        <v>1.72045</v>
      </c>
      <c r="BF74" s="36">
        <f t="shared" si="78"/>
        <v>1.72045</v>
      </c>
      <c r="BG74" s="36">
        <f t="shared" si="78"/>
        <v>1.72045</v>
      </c>
      <c r="BH74" s="36">
        <f t="shared" si="78"/>
        <v>1.72045</v>
      </c>
      <c r="BI74" s="36">
        <f t="shared" si="78"/>
        <v>1.72045</v>
      </c>
      <c r="BJ74" s="36">
        <f t="shared" si="78"/>
        <v>1.72045</v>
      </c>
      <c r="BK74" s="36">
        <f t="shared" si="78"/>
        <v>1.72045</v>
      </c>
      <c r="BL74" s="36">
        <f t="shared" si="78"/>
        <v>1.72045</v>
      </c>
      <c r="BM74" s="36">
        <f t="shared" si="78"/>
        <v>1.72045</v>
      </c>
      <c r="BN74" s="36">
        <f t="shared" si="78"/>
        <v>1.72045</v>
      </c>
      <c r="BO74" s="36">
        <f t="shared" si="78"/>
        <v>1.72045</v>
      </c>
      <c r="BP74" s="36">
        <f t="shared" si="78"/>
        <v>1.72045</v>
      </c>
      <c r="BQ74" s="36">
        <f t="shared" si="78"/>
        <v>1.72045</v>
      </c>
      <c r="BR74" s="36">
        <f t="shared" si="78"/>
        <v>1.72045</v>
      </c>
      <c r="BS74" s="36">
        <f t="shared" si="78"/>
        <v>1.72045</v>
      </c>
      <c r="BT74" s="36">
        <f t="shared" ref="BT74:CL74" si="79">BS74</f>
        <v>1.72045</v>
      </c>
      <c r="BU74" s="36">
        <f t="shared" si="79"/>
        <v>1.72045</v>
      </c>
      <c r="BV74" s="36">
        <f t="shared" si="79"/>
        <v>1.72045</v>
      </c>
      <c r="BW74" s="36">
        <f t="shared" si="79"/>
        <v>1.72045</v>
      </c>
      <c r="BX74" s="36">
        <f t="shared" si="79"/>
        <v>1.72045</v>
      </c>
      <c r="BY74" s="36">
        <f t="shared" si="79"/>
        <v>1.72045</v>
      </c>
      <c r="BZ74" s="37">
        <f t="shared" si="79"/>
        <v>1.72045</v>
      </c>
      <c r="CA74" s="37">
        <f t="shared" si="79"/>
        <v>1.72045</v>
      </c>
      <c r="CB74" s="37">
        <f t="shared" si="79"/>
        <v>1.72045</v>
      </c>
      <c r="CC74" s="37">
        <f t="shared" si="79"/>
        <v>1.72045</v>
      </c>
      <c r="CD74" s="37">
        <f t="shared" si="79"/>
        <v>1.72045</v>
      </c>
      <c r="CE74" s="37">
        <f t="shared" si="79"/>
        <v>1.72045</v>
      </c>
      <c r="CF74" s="37">
        <f t="shared" si="79"/>
        <v>1.72045</v>
      </c>
      <c r="CG74" s="37">
        <f t="shared" si="79"/>
        <v>1.72045</v>
      </c>
      <c r="CH74" s="37">
        <f t="shared" si="79"/>
        <v>1.72045</v>
      </c>
      <c r="CI74" s="37">
        <f t="shared" si="79"/>
        <v>1.72045</v>
      </c>
      <c r="CJ74" s="37">
        <f t="shared" si="79"/>
        <v>1.72045</v>
      </c>
      <c r="CK74" s="37">
        <f t="shared" si="79"/>
        <v>1.72045</v>
      </c>
      <c r="CL74" s="37">
        <f t="shared" si="79"/>
        <v>1.72045</v>
      </c>
      <c r="CM74" s="37">
        <f t="shared" ref="CM74" si="80">CL74</f>
        <v>1.72045</v>
      </c>
      <c r="CN74" s="37">
        <f t="shared" ref="CN74" si="81">CM74</f>
        <v>1.72045</v>
      </c>
      <c r="CO74" s="37">
        <f t="shared" ref="CO74" si="82">CN74</f>
        <v>1.72045</v>
      </c>
      <c r="CP74" s="37">
        <f t="shared" ref="CP74" si="83">CO74</f>
        <v>1.72045</v>
      </c>
      <c r="CQ74" s="37">
        <f t="shared" ref="CQ74" si="84">CP74</f>
        <v>1.72045</v>
      </c>
      <c r="CR74" s="37">
        <f t="shared" ref="CR74" si="85">CQ74</f>
        <v>1.72045</v>
      </c>
      <c r="CS74" s="37">
        <f t="shared" ref="CS74" si="86">CR74</f>
        <v>1.72045</v>
      </c>
      <c r="CT74" s="37">
        <f t="shared" ref="CT74" si="87">CS74</f>
        <v>1.72045</v>
      </c>
      <c r="CU74" s="37">
        <f t="shared" ref="CU74" si="88">CT74</f>
        <v>1.72045</v>
      </c>
      <c r="CV74" s="37">
        <f t="shared" ref="CV74" si="89">CU74</f>
        <v>1.72045</v>
      </c>
      <c r="CW74" s="37">
        <f t="shared" ref="CW74" si="90">CV74</f>
        <v>1.72045</v>
      </c>
    </row>
    <row r="75" spans="1:101" s="25" customFormat="1" ht="21" customHeight="1" x14ac:dyDescent="0.3">
      <c r="A75" s="4" t="s">
        <v>98</v>
      </c>
      <c r="B75" s="7" t="s">
        <v>123</v>
      </c>
      <c r="C75" s="4" t="s">
        <v>126</v>
      </c>
      <c r="D75" s="32">
        <f>SUM(F75:CB75)</f>
        <v>15779939.91998571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118585.38049555197</v>
      </c>
      <c r="K75" s="8">
        <f t="shared" ref="K75:BV75" si="91">K73*POWER((1+(K74/100)),K66)</f>
        <v>124434.81160084417</v>
      </c>
      <c r="L75" s="8">
        <f t="shared" si="91"/>
        <v>104618.64975183168</v>
      </c>
      <c r="M75" s="8">
        <f t="shared" si="91"/>
        <v>102477.13311476534</v>
      </c>
      <c r="N75" s="8">
        <f t="shared" si="91"/>
        <v>106913.02661685983</v>
      </c>
      <c r="O75" s="8">
        <f t="shared" si="91"/>
        <v>82923.713984758317</v>
      </c>
      <c r="P75" s="8">
        <f t="shared" si="91"/>
        <v>74670.823789975271</v>
      </c>
      <c r="Q75" s="8">
        <f t="shared" si="91"/>
        <v>70329.164794323995</v>
      </c>
      <c r="R75" s="8">
        <f t="shared" si="91"/>
        <v>70108.360051827389</v>
      </c>
      <c r="S75" s="8">
        <f t="shared" si="91"/>
        <v>71314.53933233906</v>
      </c>
      <c r="T75" s="8">
        <f t="shared" si="91"/>
        <v>72541.470324282287</v>
      </c>
      <c r="U75" s="8">
        <f t="shared" si="91"/>
        <v>73789.510050476412</v>
      </c>
      <c r="V75" s="8">
        <f t="shared" si="91"/>
        <v>41359.052760321953</v>
      </c>
      <c r="W75" s="8">
        <f t="shared" si="91"/>
        <v>42070.614583536924</v>
      </c>
      <c r="X75" s="8">
        <f t="shared" si="91"/>
        <v>11094.849233517618</v>
      </c>
      <c r="Y75" s="8">
        <f t="shared" si="91"/>
        <v>11285.730567155673</v>
      </c>
      <c r="Z75" s="8">
        <f t="shared" si="91"/>
        <v>11479.895918698303</v>
      </c>
      <c r="AA75" s="8">
        <f t="shared" si="91"/>
        <v>11677.401788031551</v>
      </c>
      <c r="AB75" s="8">
        <f t="shared" si="91"/>
        <v>11878.305647093743</v>
      </c>
      <c r="AC75" s="8">
        <f t="shared" si="91"/>
        <v>82852.566559537154</v>
      </c>
      <c r="AD75" s="8">
        <f t="shared" si="91"/>
        <v>184358.13274574222</v>
      </c>
      <c r="AE75" s="8">
        <f t="shared" si="91"/>
        <v>278615.88447169861</v>
      </c>
      <c r="AF75" s="8">
        <f t="shared" si="91"/>
        <v>376062.38212442969</v>
      </c>
      <c r="AG75" s="8">
        <f t="shared" si="91"/>
        <v>382532.3473776895</v>
      </c>
      <c r="AH75" s="8">
        <f t="shared" si="91"/>
        <v>293245.05083628616</v>
      </c>
      <c r="AI75" s="8">
        <f t="shared" si="91"/>
        <v>200772.24011478786</v>
      </c>
      <c r="AJ75" s="8">
        <f t="shared" si="91"/>
        <v>126425.88283609312</v>
      </c>
      <c r="AK75" s="8">
        <f t="shared" si="91"/>
        <v>170148.98487095104</v>
      </c>
      <c r="AL75" s="8">
        <f t="shared" si="91"/>
        <v>213326.61844887573</v>
      </c>
      <c r="AM75" s="8">
        <f t="shared" si="91"/>
        <v>219043.93584329999</v>
      </c>
      <c r="AN75" s="8">
        <f t="shared" si="91"/>
        <v>220730.11763716544</v>
      </c>
      <c r="AO75" s="8">
        <f t="shared" si="91"/>
        <v>224527.66894605412</v>
      </c>
      <c r="AP75" s="8">
        <f t="shared" si="91"/>
        <v>228390.5552264365</v>
      </c>
      <c r="AQ75" s="8">
        <f t="shared" si="91"/>
        <v>232319.90053382979</v>
      </c>
      <c r="AR75" s="8">
        <f t="shared" si="91"/>
        <v>236316.84826256408</v>
      </c>
      <c r="AS75" s="8">
        <f t="shared" si="91"/>
        <v>240382.56147849743</v>
      </c>
      <c r="AT75" s="8">
        <f t="shared" si="91"/>
        <v>246824.99894856228</v>
      </c>
      <c r="AU75" s="8">
        <f t="shared" si="91"/>
        <v>248725.03702948714</v>
      </c>
      <c r="AV75" s="8">
        <f t="shared" si="91"/>
        <v>253004.22692906094</v>
      </c>
      <c r="AW75" s="8">
        <f t="shared" si="91"/>
        <v>254929.14156492936</v>
      </c>
      <c r="AX75" s="8">
        <f t="shared" si="91"/>
        <v>259315.06998098321</v>
      </c>
      <c r="AY75" s="8">
        <f t="shared" si="91"/>
        <v>258752.14265290019</v>
      </c>
      <c r="AZ75" s="8">
        <f t="shared" si="91"/>
        <v>263203.84389117203</v>
      </c>
      <c r="BA75" s="8">
        <f t="shared" si="91"/>
        <v>267732.13442339777</v>
      </c>
      <c r="BB75" s="8">
        <f t="shared" si="91"/>
        <v>272338.33193008509</v>
      </c>
      <c r="BC75" s="8">
        <f t="shared" si="91"/>
        <v>277023.7767617763</v>
      </c>
      <c r="BD75" s="8">
        <f t="shared" si="91"/>
        <v>281789.83232907433</v>
      </c>
      <c r="BE75" s="8">
        <f t="shared" si="91"/>
        <v>286637.88549937995</v>
      </c>
      <c r="BF75" s="8">
        <f t="shared" si="91"/>
        <v>291569.34700045397</v>
      </c>
      <c r="BG75" s="8">
        <f t="shared" si="91"/>
        <v>296585.65183092339</v>
      </c>
      <c r="BH75" s="8">
        <f t="shared" si="91"/>
        <v>301688.25967784855</v>
      </c>
      <c r="BI75" s="8">
        <f t="shared" si="91"/>
        <v>306878.65534147614</v>
      </c>
      <c r="BJ75" s="8">
        <f t="shared" si="91"/>
        <v>312158.34916729858</v>
      </c>
      <c r="BK75" s="8">
        <f t="shared" si="91"/>
        <v>277452.41722038126</v>
      </c>
      <c r="BL75" s="8">
        <f t="shared" si="91"/>
        <v>329263.4885545242</v>
      </c>
      <c r="BM75" s="8">
        <f t="shared" si="91"/>
        <v>331738.50888866192</v>
      </c>
      <c r="BN75" s="8">
        <f t="shared" si="91"/>
        <v>356913.93699165439</v>
      </c>
      <c r="BO75" s="8">
        <f t="shared" si="91"/>
        <v>346551.98723787162</v>
      </c>
      <c r="BP75" s="8">
        <f t="shared" si="91"/>
        <v>359228.79787187331</v>
      </c>
      <c r="BQ75" s="8">
        <f t="shared" si="91"/>
        <v>358579.07215990935</v>
      </c>
      <c r="BR75" s="8">
        <f t="shared" si="91"/>
        <v>347379.28172084241</v>
      </c>
      <c r="BS75" s="8">
        <f t="shared" si="91"/>
        <v>367489.99931613705</v>
      </c>
      <c r="BT75" s="8">
        <f t="shared" si="91"/>
        <v>359435.07789362647</v>
      </c>
      <c r="BU75" s="8">
        <f t="shared" si="91"/>
        <v>383899.92762580985</v>
      </c>
      <c r="BV75" s="8">
        <f t="shared" si="91"/>
        <v>371909.27041014103</v>
      </c>
      <c r="BW75" s="8">
        <f t="shared" ref="BW75:BZ75" si="92">BW73*POWER((1+(BW74/100)),BW66)</f>
        <v>378307.78345291241</v>
      </c>
      <c r="BX75" s="8">
        <f t="shared" si="92"/>
        <v>384816.37971332809</v>
      </c>
      <c r="BY75" s="8">
        <f t="shared" si="92"/>
        <v>270091.49765149324</v>
      </c>
      <c r="BZ75" s="33">
        <f t="shared" si="92"/>
        <v>274738.28682283836</v>
      </c>
      <c r="CA75" s="33">
        <f t="shared" ref="CA75:CL75" si="93">CA73*POWER((1+(CA74/100)),CA72)</f>
        <v>239691.70438738127</v>
      </c>
      <c r="CB75" s="33">
        <f t="shared" si="93"/>
        <v>239691.70438738127</v>
      </c>
      <c r="CC75" s="33">
        <f t="shared" si="93"/>
        <v>236217.91157017284</v>
      </c>
      <c r="CD75" s="33">
        <f t="shared" si="93"/>
        <v>0</v>
      </c>
      <c r="CE75" s="33">
        <f t="shared" si="93"/>
        <v>0</v>
      </c>
      <c r="CF75" s="33">
        <f t="shared" si="93"/>
        <v>0</v>
      </c>
      <c r="CG75" s="33">
        <f t="shared" si="93"/>
        <v>0</v>
      </c>
      <c r="CH75" s="33">
        <f t="shared" si="93"/>
        <v>0</v>
      </c>
      <c r="CI75" s="33">
        <f t="shared" si="93"/>
        <v>0</v>
      </c>
      <c r="CJ75" s="33">
        <f t="shared" si="93"/>
        <v>0</v>
      </c>
      <c r="CK75" s="33">
        <f t="shared" si="93"/>
        <v>0</v>
      </c>
      <c r="CL75" s="33">
        <f t="shared" si="93"/>
        <v>0</v>
      </c>
      <c r="CM75" s="33">
        <f t="shared" ref="CM75:CW75" si="94">CM73*POWER((1+(CM74/100)),CM72)</f>
        <v>0</v>
      </c>
      <c r="CN75" s="33">
        <f t="shared" si="94"/>
        <v>0</v>
      </c>
      <c r="CO75" s="33">
        <f t="shared" si="94"/>
        <v>0</v>
      </c>
      <c r="CP75" s="33">
        <f t="shared" si="94"/>
        <v>0</v>
      </c>
      <c r="CQ75" s="33">
        <f t="shared" si="94"/>
        <v>0</v>
      </c>
      <c r="CR75" s="33">
        <f t="shared" si="94"/>
        <v>0</v>
      </c>
      <c r="CS75" s="33">
        <f t="shared" si="94"/>
        <v>0</v>
      </c>
      <c r="CT75" s="33">
        <f t="shared" si="94"/>
        <v>0</v>
      </c>
      <c r="CU75" s="33">
        <f t="shared" si="94"/>
        <v>0</v>
      </c>
      <c r="CV75" s="33">
        <f t="shared" si="94"/>
        <v>0</v>
      </c>
      <c r="CW75" s="33">
        <f t="shared" si="94"/>
        <v>0</v>
      </c>
    </row>
    <row r="76" spans="1:101" s="25" customFormat="1" ht="36.6" customHeight="1" x14ac:dyDescent="0.3">
      <c r="A76" s="4" t="s">
        <v>127</v>
      </c>
      <c r="B76" s="4" t="s">
        <v>96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BS76" si="95">G76</f>
        <v>1.97</v>
      </c>
      <c r="I76" s="36">
        <f t="shared" si="95"/>
        <v>1.97</v>
      </c>
      <c r="J76" s="36">
        <f t="shared" si="95"/>
        <v>1.97</v>
      </c>
      <c r="K76" s="36">
        <f t="shared" si="95"/>
        <v>1.97</v>
      </c>
      <c r="L76" s="36">
        <f t="shared" si="95"/>
        <v>1.97</v>
      </c>
      <c r="M76" s="36">
        <f t="shared" si="95"/>
        <v>1.97</v>
      </c>
      <c r="N76" s="36">
        <f t="shared" si="95"/>
        <v>1.97</v>
      </c>
      <c r="O76" s="36">
        <f t="shared" si="95"/>
        <v>1.97</v>
      </c>
      <c r="P76" s="36">
        <f t="shared" si="95"/>
        <v>1.97</v>
      </c>
      <c r="Q76" s="36">
        <f t="shared" si="95"/>
        <v>1.97</v>
      </c>
      <c r="R76" s="36">
        <f t="shared" si="95"/>
        <v>1.97</v>
      </c>
      <c r="S76" s="36">
        <f t="shared" si="95"/>
        <v>1.97</v>
      </c>
      <c r="T76" s="36">
        <f t="shared" si="95"/>
        <v>1.97</v>
      </c>
      <c r="U76" s="36">
        <f t="shared" si="95"/>
        <v>1.97</v>
      </c>
      <c r="V76" s="36">
        <f t="shared" si="95"/>
        <v>1.97</v>
      </c>
      <c r="W76" s="36">
        <f t="shared" si="95"/>
        <v>1.97</v>
      </c>
      <c r="X76" s="36">
        <f t="shared" si="95"/>
        <v>1.97</v>
      </c>
      <c r="Y76" s="36">
        <f t="shared" si="95"/>
        <v>1.97</v>
      </c>
      <c r="Z76" s="36">
        <f t="shared" si="95"/>
        <v>1.97</v>
      </c>
      <c r="AA76" s="36">
        <f t="shared" si="95"/>
        <v>1.97</v>
      </c>
      <c r="AB76" s="36">
        <f t="shared" si="95"/>
        <v>1.97</v>
      </c>
      <c r="AC76" s="36">
        <f t="shared" si="95"/>
        <v>1.97</v>
      </c>
      <c r="AD76" s="36">
        <f t="shared" si="95"/>
        <v>1.97</v>
      </c>
      <c r="AE76" s="36">
        <f t="shared" si="95"/>
        <v>1.97</v>
      </c>
      <c r="AF76" s="36">
        <f t="shared" si="95"/>
        <v>1.97</v>
      </c>
      <c r="AG76" s="36">
        <f t="shared" si="95"/>
        <v>1.97</v>
      </c>
      <c r="AH76" s="36">
        <f t="shared" si="95"/>
        <v>1.97</v>
      </c>
      <c r="AI76" s="36">
        <f t="shared" si="95"/>
        <v>1.97</v>
      </c>
      <c r="AJ76" s="36">
        <f t="shared" si="95"/>
        <v>1.97</v>
      </c>
      <c r="AK76" s="36">
        <f t="shared" si="95"/>
        <v>1.97</v>
      </c>
      <c r="AL76" s="36">
        <f t="shared" si="95"/>
        <v>1.97</v>
      </c>
      <c r="AM76" s="36">
        <f t="shared" si="95"/>
        <v>1.97</v>
      </c>
      <c r="AN76" s="36">
        <f t="shared" si="95"/>
        <v>1.97</v>
      </c>
      <c r="AO76" s="36">
        <f t="shared" si="95"/>
        <v>1.97</v>
      </c>
      <c r="AP76" s="36">
        <f t="shared" si="95"/>
        <v>1.97</v>
      </c>
      <c r="AQ76" s="36">
        <f t="shared" si="95"/>
        <v>1.97</v>
      </c>
      <c r="AR76" s="36">
        <f t="shared" si="95"/>
        <v>1.97</v>
      </c>
      <c r="AS76" s="36">
        <f t="shared" si="95"/>
        <v>1.97</v>
      </c>
      <c r="AT76" s="36">
        <f t="shared" si="95"/>
        <v>1.97</v>
      </c>
      <c r="AU76" s="36">
        <f t="shared" si="95"/>
        <v>1.97</v>
      </c>
      <c r="AV76" s="36">
        <f t="shared" si="95"/>
        <v>1.97</v>
      </c>
      <c r="AW76" s="36">
        <f t="shared" si="95"/>
        <v>1.97</v>
      </c>
      <c r="AX76" s="36">
        <f t="shared" si="95"/>
        <v>1.97</v>
      </c>
      <c r="AY76" s="36">
        <f t="shared" si="95"/>
        <v>1.97</v>
      </c>
      <c r="AZ76" s="36">
        <f t="shared" si="95"/>
        <v>1.97</v>
      </c>
      <c r="BA76" s="36">
        <f t="shared" si="95"/>
        <v>1.97</v>
      </c>
      <c r="BB76" s="36">
        <f t="shared" si="95"/>
        <v>1.97</v>
      </c>
      <c r="BC76" s="36">
        <f t="shared" si="95"/>
        <v>1.97</v>
      </c>
      <c r="BD76" s="36">
        <f t="shared" si="95"/>
        <v>1.97</v>
      </c>
      <c r="BE76" s="36">
        <f t="shared" si="95"/>
        <v>1.97</v>
      </c>
      <c r="BF76" s="36">
        <f t="shared" si="95"/>
        <v>1.97</v>
      </c>
      <c r="BG76" s="36">
        <f t="shared" si="95"/>
        <v>1.97</v>
      </c>
      <c r="BH76" s="36">
        <f t="shared" si="95"/>
        <v>1.97</v>
      </c>
      <c r="BI76" s="36">
        <f t="shared" si="95"/>
        <v>1.97</v>
      </c>
      <c r="BJ76" s="36">
        <f t="shared" si="95"/>
        <v>1.97</v>
      </c>
      <c r="BK76" s="36">
        <f t="shared" si="95"/>
        <v>1.97</v>
      </c>
      <c r="BL76" s="36">
        <f t="shared" si="95"/>
        <v>1.97</v>
      </c>
      <c r="BM76" s="36">
        <f t="shared" si="95"/>
        <v>1.97</v>
      </c>
      <c r="BN76" s="36">
        <f t="shared" si="95"/>
        <v>1.97</v>
      </c>
      <c r="BO76" s="36">
        <f t="shared" si="95"/>
        <v>1.97</v>
      </c>
      <c r="BP76" s="36">
        <f t="shared" si="95"/>
        <v>1.97</v>
      </c>
      <c r="BQ76" s="36">
        <f t="shared" si="95"/>
        <v>1.97</v>
      </c>
      <c r="BR76" s="36">
        <f t="shared" si="95"/>
        <v>1.97</v>
      </c>
      <c r="BS76" s="36">
        <f t="shared" si="95"/>
        <v>1.97</v>
      </c>
      <c r="BT76" s="36">
        <f t="shared" ref="BT76:CL76" si="96">BS76</f>
        <v>1.97</v>
      </c>
      <c r="BU76" s="36">
        <f t="shared" si="96"/>
        <v>1.97</v>
      </c>
      <c r="BV76" s="36">
        <f t="shared" si="96"/>
        <v>1.97</v>
      </c>
      <c r="BW76" s="36">
        <f t="shared" si="96"/>
        <v>1.97</v>
      </c>
      <c r="BX76" s="36">
        <f t="shared" si="96"/>
        <v>1.97</v>
      </c>
      <c r="BY76" s="36">
        <f t="shared" si="96"/>
        <v>1.97</v>
      </c>
      <c r="BZ76" s="37">
        <f t="shared" si="96"/>
        <v>1.97</v>
      </c>
      <c r="CA76" s="37">
        <f t="shared" si="96"/>
        <v>1.97</v>
      </c>
      <c r="CB76" s="37">
        <f t="shared" si="96"/>
        <v>1.97</v>
      </c>
      <c r="CC76" s="37">
        <f t="shared" si="96"/>
        <v>1.97</v>
      </c>
      <c r="CD76" s="37">
        <f t="shared" si="96"/>
        <v>1.97</v>
      </c>
      <c r="CE76" s="37">
        <f t="shared" si="96"/>
        <v>1.97</v>
      </c>
      <c r="CF76" s="37">
        <f t="shared" si="96"/>
        <v>1.97</v>
      </c>
      <c r="CG76" s="37">
        <f t="shared" si="96"/>
        <v>1.97</v>
      </c>
      <c r="CH76" s="37">
        <f t="shared" si="96"/>
        <v>1.97</v>
      </c>
      <c r="CI76" s="37">
        <f t="shared" si="96"/>
        <v>1.97</v>
      </c>
      <c r="CJ76" s="37">
        <f t="shared" si="96"/>
        <v>1.97</v>
      </c>
      <c r="CK76" s="37">
        <f t="shared" si="96"/>
        <v>1.97</v>
      </c>
      <c r="CL76" s="37">
        <f t="shared" si="96"/>
        <v>1.97</v>
      </c>
      <c r="CM76" s="37">
        <f t="shared" ref="CM76" si="97">CL76</f>
        <v>1.97</v>
      </c>
      <c r="CN76" s="37">
        <f t="shared" ref="CN76" si="98">CM76</f>
        <v>1.97</v>
      </c>
      <c r="CO76" s="37">
        <f t="shared" ref="CO76" si="99">CN76</f>
        <v>1.97</v>
      </c>
      <c r="CP76" s="37">
        <f t="shared" ref="CP76" si="100">CO76</f>
        <v>1.97</v>
      </c>
      <c r="CQ76" s="37">
        <f t="shared" ref="CQ76" si="101">CP76</f>
        <v>1.97</v>
      </c>
      <c r="CR76" s="37">
        <f t="shared" ref="CR76" si="102">CQ76</f>
        <v>1.97</v>
      </c>
      <c r="CS76" s="37">
        <f t="shared" ref="CS76" si="103">CR76</f>
        <v>1.97</v>
      </c>
      <c r="CT76" s="37">
        <f t="shared" ref="CT76" si="104">CS76</f>
        <v>1.97</v>
      </c>
      <c r="CU76" s="37">
        <f t="shared" ref="CU76" si="105">CT76</f>
        <v>1.97</v>
      </c>
      <c r="CV76" s="37">
        <f t="shared" ref="CV76" si="106">CU76</f>
        <v>1.97</v>
      </c>
      <c r="CW76" s="37">
        <f t="shared" ref="CW76" si="107">CV76</f>
        <v>1.97</v>
      </c>
    </row>
    <row r="77" spans="1:101" s="25" customFormat="1" ht="21" customHeight="1" x14ac:dyDescent="0.3">
      <c r="A77" s="4" t="s">
        <v>98</v>
      </c>
      <c r="B77" s="7" t="s">
        <v>123</v>
      </c>
      <c r="C77" s="4" t="s">
        <v>128</v>
      </c>
      <c r="D77" s="32">
        <f>SUM(F77:CB77)</f>
        <v>49870974.448742867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152817.32819003079</v>
      </c>
      <c r="K77" s="8">
        <f t="shared" ref="K77:BV77" si="108">K75*POWER((1+(K76/100)),K66)</f>
        <v>163514.30953682176</v>
      </c>
      <c r="L77" s="8">
        <f t="shared" si="108"/>
        <v>140183.01620043002</v>
      </c>
      <c r="M77" s="8">
        <f t="shared" si="108"/>
        <v>140018.58227474248</v>
      </c>
      <c r="N77" s="8">
        <f t="shared" si="108"/>
        <v>148957.28651627287</v>
      </c>
      <c r="O77" s="8">
        <f t="shared" si="108"/>
        <v>117810.03702376119</v>
      </c>
      <c r="P77" s="8">
        <f t="shared" si="108"/>
        <v>108175.00136923138</v>
      </c>
      <c r="Q77" s="8">
        <f t="shared" si="108"/>
        <v>103892.41603188892</v>
      </c>
      <c r="R77" s="8">
        <f t="shared" si="108"/>
        <v>105606.49129933574</v>
      </c>
      <c r="S77" s="8">
        <f t="shared" si="108"/>
        <v>109539.63912301938</v>
      </c>
      <c r="T77" s="8">
        <f t="shared" si="108"/>
        <v>113619.27085704432</v>
      </c>
      <c r="U77" s="8">
        <f t="shared" si="108"/>
        <v>117850.84206447371</v>
      </c>
      <c r="V77" s="8">
        <f t="shared" si="108"/>
        <v>67356.741026338728</v>
      </c>
      <c r="W77" s="8">
        <f t="shared" si="108"/>
        <v>69865.337004849716</v>
      </c>
      <c r="X77" s="8">
        <f t="shared" si="108"/>
        <v>18787.834514477272</v>
      </c>
      <c r="Y77" s="8">
        <f t="shared" si="108"/>
        <v>19487.557888705222</v>
      </c>
      <c r="Z77" s="8">
        <f t="shared" si="108"/>
        <v>20213.341360495957</v>
      </c>
      <c r="AA77" s="8">
        <f t="shared" si="108"/>
        <v>20966.155497233689</v>
      </c>
      <c r="AB77" s="8">
        <f t="shared" si="108"/>
        <v>21747.00701355972</v>
      </c>
      <c r="AC77" s="8">
        <f t="shared" si="108"/>
        <v>154676.16080653909</v>
      </c>
      <c r="AD77" s="8">
        <f t="shared" si="108"/>
        <v>350955.56861179805</v>
      </c>
      <c r="AE77" s="8">
        <f t="shared" si="108"/>
        <v>540839.15940334322</v>
      </c>
      <c r="AF77" s="8">
        <f t="shared" si="108"/>
        <v>744379.78114022734</v>
      </c>
      <c r="AG77" s="8">
        <f t="shared" si="108"/>
        <v>772103.03640762635</v>
      </c>
      <c r="AH77" s="8">
        <f t="shared" si="108"/>
        <v>603545.762887466</v>
      </c>
      <c r="AI77" s="8">
        <f t="shared" si="108"/>
        <v>421362.22453000257</v>
      </c>
      <c r="AJ77" s="8">
        <f t="shared" si="108"/>
        <v>270557.98000838968</v>
      </c>
      <c r="AK77" s="8">
        <f t="shared" si="108"/>
        <v>371301.01334764226</v>
      </c>
      <c r="AL77" s="8">
        <f t="shared" si="108"/>
        <v>474694.54455195769</v>
      </c>
      <c r="AM77" s="8">
        <f t="shared" si="108"/>
        <v>497018.83277282963</v>
      </c>
      <c r="AN77" s="8">
        <f t="shared" si="108"/>
        <v>510711.48532845371</v>
      </c>
      <c r="AO77" s="8">
        <f t="shared" si="108"/>
        <v>529732.13209301978</v>
      </c>
      <c r="AP77" s="8">
        <f t="shared" si="108"/>
        <v>549461.17295823852</v>
      </c>
      <c r="AQ77" s="8">
        <f t="shared" si="108"/>
        <v>569924.99094925402</v>
      </c>
      <c r="AR77" s="8">
        <f t="shared" si="108"/>
        <v>591150.95168552455</v>
      </c>
      <c r="AS77" s="8">
        <f t="shared" si="108"/>
        <v>613167.43997600419</v>
      </c>
      <c r="AT77" s="8">
        <f t="shared" si="108"/>
        <v>642003.93454873713</v>
      </c>
      <c r="AU77" s="8">
        <f t="shared" si="108"/>
        <v>659690.86356524285</v>
      </c>
      <c r="AV77" s="8">
        <f t="shared" si="108"/>
        <v>684260.01317349181</v>
      </c>
      <c r="AW77" s="8">
        <f t="shared" si="108"/>
        <v>703048.5021318635</v>
      </c>
      <c r="AX77" s="8">
        <f t="shared" si="108"/>
        <v>729232.43885850115</v>
      </c>
      <c r="AY77" s="8">
        <f t="shared" si="108"/>
        <v>741984.09697078564</v>
      </c>
      <c r="AZ77" s="8">
        <f t="shared" si="108"/>
        <v>769618.12874575192</v>
      </c>
      <c r="BA77" s="8">
        <f t="shared" si="108"/>
        <v>798281.34661144123</v>
      </c>
      <c r="BB77" s="8">
        <f t="shared" si="108"/>
        <v>828012.08098659024</v>
      </c>
      <c r="BC77" s="8">
        <f t="shared" si="108"/>
        <v>858850.08984615246</v>
      </c>
      <c r="BD77" s="8">
        <f t="shared" si="108"/>
        <v>890836.6118883841</v>
      </c>
      <c r="BE77" s="8">
        <f t="shared" si="108"/>
        <v>924014.42168205709</v>
      </c>
      <c r="BF77" s="8">
        <f t="shared" si="108"/>
        <v>958427.88686754345</v>
      </c>
      <c r="BG77" s="8">
        <f t="shared" si="108"/>
        <v>994123.02748826565</v>
      </c>
      <c r="BH77" s="8">
        <f t="shared" si="108"/>
        <v>1031147.5775318469</v>
      </c>
      <c r="BI77" s="8">
        <f t="shared" si="108"/>
        <v>1069551.0487632747</v>
      </c>
      <c r="BJ77" s="8">
        <f t="shared" si="108"/>
        <v>1109384.7969354226</v>
      </c>
      <c r="BK77" s="8">
        <f t="shared" si="108"/>
        <v>1005467.8460377998</v>
      </c>
      <c r="BL77" s="8">
        <f t="shared" si="108"/>
        <v>1216734.0686918409</v>
      </c>
      <c r="BM77" s="8">
        <f t="shared" si="108"/>
        <v>1250029.898906474</v>
      </c>
      <c r="BN77" s="8">
        <f t="shared" si="108"/>
        <v>1371388.2962331155</v>
      </c>
      <c r="BO77" s="8">
        <f t="shared" si="108"/>
        <v>1357806.0666500772</v>
      </c>
      <c r="BP77" s="8">
        <f t="shared" si="108"/>
        <v>1435201.6184903516</v>
      </c>
      <c r="BQ77" s="8">
        <f t="shared" si="108"/>
        <v>1460828.1494815983</v>
      </c>
      <c r="BR77" s="8">
        <f t="shared" si="108"/>
        <v>1443080.3794635502</v>
      </c>
      <c r="BS77" s="8">
        <f t="shared" si="108"/>
        <v>1556698.666236809</v>
      </c>
      <c r="BT77" s="8">
        <f t="shared" si="108"/>
        <v>1552572.5595599515</v>
      </c>
      <c r="BU77" s="8">
        <f t="shared" si="108"/>
        <v>1690915.4691511649</v>
      </c>
      <c r="BV77" s="8">
        <f t="shared" si="108"/>
        <v>1670372.3416949308</v>
      </c>
      <c r="BW77" s="8">
        <f t="shared" ref="BW77:BZ77" si="109">BW75*POWER((1+(BW76/100)),BW66)</f>
        <v>1732582.7348217801</v>
      </c>
      <c r="BX77" s="8">
        <f t="shared" si="109"/>
        <v>1797110.0562863369</v>
      </c>
      <c r="BY77" s="8">
        <f t="shared" si="109"/>
        <v>1286188.0115462462</v>
      </c>
      <c r="BZ77" s="33">
        <f t="shared" si="109"/>
        <v>1334090.0629847543</v>
      </c>
      <c r="CA77" s="33">
        <f t="shared" ref="CA77:CL77" si="110">CA75*POWER((1+(CA76/100)),CA72)</f>
        <v>995725.46182984964</v>
      </c>
      <c r="CB77" s="33">
        <f t="shared" si="110"/>
        <v>995725.46182984964</v>
      </c>
      <c r="CC77" s="33">
        <f t="shared" si="110"/>
        <v>981294.65803521418</v>
      </c>
      <c r="CD77" s="33">
        <f t="shared" si="110"/>
        <v>0</v>
      </c>
      <c r="CE77" s="33">
        <f t="shared" si="110"/>
        <v>0</v>
      </c>
      <c r="CF77" s="33">
        <f t="shared" si="110"/>
        <v>0</v>
      </c>
      <c r="CG77" s="33">
        <f t="shared" si="110"/>
        <v>0</v>
      </c>
      <c r="CH77" s="33">
        <f t="shared" si="110"/>
        <v>0</v>
      </c>
      <c r="CI77" s="33">
        <f t="shared" si="110"/>
        <v>0</v>
      </c>
      <c r="CJ77" s="33">
        <f t="shared" si="110"/>
        <v>0</v>
      </c>
      <c r="CK77" s="33">
        <f t="shared" si="110"/>
        <v>0</v>
      </c>
      <c r="CL77" s="33">
        <f t="shared" si="110"/>
        <v>0</v>
      </c>
      <c r="CM77" s="33">
        <f t="shared" ref="CM77:CW77" si="111">CM75*POWER((1+(CM76/100)),CM72)</f>
        <v>0</v>
      </c>
      <c r="CN77" s="33">
        <f t="shared" si="111"/>
        <v>0</v>
      </c>
      <c r="CO77" s="33">
        <f t="shared" si="111"/>
        <v>0</v>
      </c>
      <c r="CP77" s="33">
        <f t="shared" si="111"/>
        <v>0</v>
      </c>
      <c r="CQ77" s="33">
        <f t="shared" si="111"/>
        <v>0</v>
      </c>
      <c r="CR77" s="33">
        <f t="shared" si="111"/>
        <v>0</v>
      </c>
      <c r="CS77" s="33">
        <f t="shared" si="111"/>
        <v>0</v>
      </c>
      <c r="CT77" s="33">
        <f t="shared" si="111"/>
        <v>0</v>
      </c>
      <c r="CU77" s="33">
        <f t="shared" si="111"/>
        <v>0</v>
      </c>
      <c r="CV77" s="33">
        <f t="shared" si="111"/>
        <v>0</v>
      </c>
      <c r="CW77" s="33">
        <f t="shared" si="111"/>
        <v>0</v>
      </c>
    </row>
    <row r="78" spans="1:101" s="44" customFormat="1" ht="21" customHeight="1" x14ac:dyDescent="0.3">
      <c r="A78" s="38"/>
      <c r="B78" s="38" t="s">
        <v>121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  <c r="CE78" s="42">
        <v>77</v>
      </c>
      <c r="CF78" s="42">
        <v>78</v>
      </c>
      <c r="CG78" s="42">
        <v>79</v>
      </c>
      <c r="CH78" s="42">
        <v>80</v>
      </c>
      <c r="CI78" s="42">
        <v>81</v>
      </c>
      <c r="CJ78" s="42">
        <v>82</v>
      </c>
      <c r="CK78" s="42">
        <v>83</v>
      </c>
      <c r="CL78" s="42">
        <v>84</v>
      </c>
      <c r="CM78" s="42">
        <v>85</v>
      </c>
      <c r="CN78" s="42">
        <v>86</v>
      </c>
      <c r="CO78" s="42">
        <v>87</v>
      </c>
      <c r="CP78" s="42">
        <v>88</v>
      </c>
      <c r="CQ78" s="42">
        <v>89</v>
      </c>
      <c r="CR78" s="42">
        <v>90</v>
      </c>
      <c r="CS78" s="42">
        <v>91</v>
      </c>
      <c r="CT78" s="42">
        <v>92</v>
      </c>
      <c r="CU78" s="42">
        <v>93</v>
      </c>
      <c r="CV78" s="42">
        <v>94</v>
      </c>
      <c r="CW78" s="42">
        <v>95</v>
      </c>
    </row>
    <row r="79" spans="1:101" s="25" customFormat="1" ht="37.200000000000003" customHeight="1" x14ac:dyDescent="0.3">
      <c r="A79" s="31" t="s">
        <v>130</v>
      </c>
      <c r="B79" s="7" t="s">
        <v>123</v>
      </c>
      <c r="C79" s="4" t="s">
        <v>124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 t="shared" ref="CA79:CW79" si="112">CH52*1000</f>
        <v>0</v>
      </c>
      <c r="CB79" s="34">
        <f t="shared" si="112"/>
        <v>0</v>
      </c>
      <c r="CC79" s="34">
        <f t="shared" si="112"/>
        <v>0</v>
      </c>
      <c r="CD79" s="34">
        <f t="shared" si="112"/>
        <v>0</v>
      </c>
      <c r="CE79" s="34">
        <f t="shared" si="112"/>
        <v>0</v>
      </c>
      <c r="CF79" s="34">
        <f t="shared" si="112"/>
        <v>0</v>
      </c>
      <c r="CG79" s="34">
        <f t="shared" si="112"/>
        <v>0</v>
      </c>
      <c r="CH79" s="34">
        <f t="shared" si="112"/>
        <v>0</v>
      </c>
      <c r="CI79" s="34">
        <f t="shared" si="112"/>
        <v>0</v>
      </c>
      <c r="CJ79" s="34">
        <f t="shared" si="112"/>
        <v>0</v>
      </c>
      <c r="CK79" s="34">
        <f t="shared" si="112"/>
        <v>0</v>
      </c>
      <c r="CL79" s="34">
        <f t="shared" si="112"/>
        <v>0</v>
      </c>
      <c r="CM79" s="34">
        <f t="shared" si="112"/>
        <v>0</v>
      </c>
      <c r="CN79" s="34">
        <f t="shared" si="112"/>
        <v>0</v>
      </c>
      <c r="CO79" s="34">
        <f t="shared" si="112"/>
        <v>0</v>
      </c>
      <c r="CP79" s="34">
        <f t="shared" si="112"/>
        <v>0</v>
      </c>
      <c r="CQ79" s="34">
        <f t="shared" si="112"/>
        <v>0</v>
      </c>
      <c r="CR79" s="34">
        <f t="shared" si="112"/>
        <v>0</v>
      </c>
      <c r="CS79" s="34">
        <f t="shared" si="112"/>
        <v>0</v>
      </c>
      <c r="CT79" s="34">
        <f t="shared" si="112"/>
        <v>0</v>
      </c>
      <c r="CU79" s="34">
        <f t="shared" si="112"/>
        <v>0</v>
      </c>
      <c r="CV79" s="34">
        <f t="shared" si="112"/>
        <v>0</v>
      </c>
      <c r="CW79" s="34">
        <f t="shared" si="112"/>
        <v>0</v>
      </c>
    </row>
    <row r="80" spans="1:101" s="25" customFormat="1" ht="21" customHeight="1" x14ac:dyDescent="0.3">
      <c r="A80" s="4" t="s">
        <v>125</v>
      </c>
      <c r="B80" s="4" t="s">
        <v>96</v>
      </c>
      <c r="C80" s="36">
        <v>1.72045</v>
      </c>
      <c r="D80" s="32"/>
      <c r="E80" s="32"/>
      <c r="F80" s="36">
        <f>C80</f>
        <v>1.72045</v>
      </c>
      <c r="G80" s="36">
        <f>F80</f>
        <v>1.72045</v>
      </c>
      <c r="H80" s="36">
        <f t="shared" ref="H80:BS80" si="113">G80</f>
        <v>1.72045</v>
      </c>
      <c r="I80" s="36">
        <f t="shared" si="113"/>
        <v>1.72045</v>
      </c>
      <c r="J80" s="36">
        <f t="shared" si="113"/>
        <v>1.72045</v>
      </c>
      <c r="K80" s="36">
        <f t="shared" si="113"/>
        <v>1.72045</v>
      </c>
      <c r="L80" s="36">
        <f t="shared" si="113"/>
        <v>1.72045</v>
      </c>
      <c r="M80" s="36">
        <f t="shared" si="113"/>
        <v>1.72045</v>
      </c>
      <c r="N80" s="36">
        <f t="shared" si="113"/>
        <v>1.72045</v>
      </c>
      <c r="O80" s="36">
        <f t="shared" si="113"/>
        <v>1.72045</v>
      </c>
      <c r="P80" s="36">
        <f t="shared" si="113"/>
        <v>1.72045</v>
      </c>
      <c r="Q80" s="36">
        <f t="shared" si="113"/>
        <v>1.72045</v>
      </c>
      <c r="R80" s="36">
        <f t="shared" si="113"/>
        <v>1.72045</v>
      </c>
      <c r="S80" s="36">
        <f t="shared" si="113"/>
        <v>1.72045</v>
      </c>
      <c r="T80" s="36">
        <f t="shared" si="113"/>
        <v>1.72045</v>
      </c>
      <c r="U80" s="36">
        <f t="shared" si="113"/>
        <v>1.72045</v>
      </c>
      <c r="V80" s="36">
        <f t="shared" si="113"/>
        <v>1.72045</v>
      </c>
      <c r="W80" s="36">
        <f t="shared" si="113"/>
        <v>1.72045</v>
      </c>
      <c r="X80" s="36">
        <f t="shared" si="113"/>
        <v>1.72045</v>
      </c>
      <c r="Y80" s="36">
        <f t="shared" si="113"/>
        <v>1.72045</v>
      </c>
      <c r="Z80" s="36">
        <f t="shared" si="113"/>
        <v>1.72045</v>
      </c>
      <c r="AA80" s="36">
        <f t="shared" si="113"/>
        <v>1.72045</v>
      </c>
      <c r="AB80" s="36">
        <f t="shared" si="113"/>
        <v>1.72045</v>
      </c>
      <c r="AC80" s="36">
        <f t="shared" si="113"/>
        <v>1.72045</v>
      </c>
      <c r="AD80" s="36">
        <f t="shared" si="113"/>
        <v>1.72045</v>
      </c>
      <c r="AE80" s="36">
        <f t="shared" si="113"/>
        <v>1.72045</v>
      </c>
      <c r="AF80" s="36">
        <f t="shared" si="113"/>
        <v>1.72045</v>
      </c>
      <c r="AG80" s="36">
        <f t="shared" si="113"/>
        <v>1.72045</v>
      </c>
      <c r="AH80" s="36">
        <f t="shared" si="113"/>
        <v>1.72045</v>
      </c>
      <c r="AI80" s="36">
        <f t="shared" si="113"/>
        <v>1.72045</v>
      </c>
      <c r="AJ80" s="36">
        <f t="shared" si="113"/>
        <v>1.72045</v>
      </c>
      <c r="AK80" s="36">
        <f t="shared" si="113"/>
        <v>1.72045</v>
      </c>
      <c r="AL80" s="36">
        <f t="shared" si="113"/>
        <v>1.72045</v>
      </c>
      <c r="AM80" s="36">
        <f t="shared" si="113"/>
        <v>1.72045</v>
      </c>
      <c r="AN80" s="36">
        <f t="shared" si="113"/>
        <v>1.72045</v>
      </c>
      <c r="AO80" s="36">
        <f t="shared" si="113"/>
        <v>1.72045</v>
      </c>
      <c r="AP80" s="36">
        <f t="shared" si="113"/>
        <v>1.72045</v>
      </c>
      <c r="AQ80" s="36">
        <f t="shared" si="113"/>
        <v>1.72045</v>
      </c>
      <c r="AR80" s="36">
        <f t="shared" si="113"/>
        <v>1.72045</v>
      </c>
      <c r="AS80" s="36">
        <f t="shared" si="113"/>
        <v>1.72045</v>
      </c>
      <c r="AT80" s="36">
        <f t="shared" si="113"/>
        <v>1.72045</v>
      </c>
      <c r="AU80" s="36">
        <f t="shared" si="113"/>
        <v>1.72045</v>
      </c>
      <c r="AV80" s="36">
        <f t="shared" si="113"/>
        <v>1.72045</v>
      </c>
      <c r="AW80" s="36">
        <f t="shared" si="113"/>
        <v>1.72045</v>
      </c>
      <c r="AX80" s="36">
        <f t="shared" si="113"/>
        <v>1.72045</v>
      </c>
      <c r="AY80" s="36">
        <f t="shared" si="113"/>
        <v>1.72045</v>
      </c>
      <c r="AZ80" s="36">
        <f t="shared" si="113"/>
        <v>1.72045</v>
      </c>
      <c r="BA80" s="36">
        <f t="shared" si="113"/>
        <v>1.72045</v>
      </c>
      <c r="BB80" s="36">
        <f t="shared" si="113"/>
        <v>1.72045</v>
      </c>
      <c r="BC80" s="36">
        <f t="shared" si="113"/>
        <v>1.72045</v>
      </c>
      <c r="BD80" s="36">
        <f t="shared" si="113"/>
        <v>1.72045</v>
      </c>
      <c r="BE80" s="36">
        <f t="shared" si="113"/>
        <v>1.72045</v>
      </c>
      <c r="BF80" s="36">
        <f t="shared" si="113"/>
        <v>1.72045</v>
      </c>
      <c r="BG80" s="36">
        <f t="shared" si="113"/>
        <v>1.72045</v>
      </c>
      <c r="BH80" s="36">
        <f t="shared" si="113"/>
        <v>1.72045</v>
      </c>
      <c r="BI80" s="36">
        <f t="shared" si="113"/>
        <v>1.72045</v>
      </c>
      <c r="BJ80" s="36">
        <f t="shared" si="113"/>
        <v>1.72045</v>
      </c>
      <c r="BK80" s="36">
        <f t="shared" si="113"/>
        <v>1.72045</v>
      </c>
      <c r="BL80" s="36">
        <f t="shared" si="113"/>
        <v>1.72045</v>
      </c>
      <c r="BM80" s="36">
        <f t="shared" si="113"/>
        <v>1.72045</v>
      </c>
      <c r="BN80" s="36">
        <f t="shared" si="113"/>
        <v>1.72045</v>
      </c>
      <c r="BO80" s="36">
        <f t="shared" si="113"/>
        <v>1.72045</v>
      </c>
      <c r="BP80" s="36">
        <f t="shared" si="113"/>
        <v>1.72045</v>
      </c>
      <c r="BQ80" s="36">
        <f t="shared" si="113"/>
        <v>1.72045</v>
      </c>
      <c r="BR80" s="36">
        <f t="shared" si="113"/>
        <v>1.72045</v>
      </c>
      <c r="BS80" s="36">
        <f t="shared" si="113"/>
        <v>1.72045</v>
      </c>
      <c r="BT80" s="36">
        <f t="shared" ref="BT80:CL80" si="114">BS80</f>
        <v>1.72045</v>
      </c>
      <c r="BU80" s="36">
        <f t="shared" si="114"/>
        <v>1.72045</v>
      </c>
      <c r="BV80" s="36">
        <f t="shared" si="114"/>
        <v>1.72045</v>
      </c>
      <c r="BW80" s="36">
        <f t="shared" si="114"/>
        <v>1.72045</v>
      </c>
      <c r="BX80" s="36">
        <f t="shared" si="114"/>
        <v>1.72045</v>
      </c>
      <c r="BY80" s="36">
        <f t="shared" si="114"/>
        <v>1.72045</v>
      </c>
      <c r="BZ80" s="37">
        <f t="shared" si="114"/>
        <v>1.72045</v>
      </c>
      <c r="CA80" s="37">
        <f t="shared" si="114"/>
        <v>1.72045</v>
      </c>
      <c r="CB80" s="37">
        <f t="shared" si="114"/>
        <v>1.72045</v>
      </c>
      <c r="CC80" s="37">
        <f t="shared" si="114"/>
        <v>1.72045</v>
      </c>
      <c r="CD80" s="37">
        <f t="shared" si="114"/>
        <v>1.72045</v>
      </c>
      <c r="CE80" s="37">
        <f t="shared" si="114"/>
        <v>1.72045</v>
      </c>
      <c r="CF80" s="37">
        <f t="shared" si="114"/>
        <v>1.72045</v>
      </c>
      <c r="CG80" s="37">
        <f t="shared" si="114"/>
        <v>1.72045</v>
      </c>
      <c r="CH80" s="37">
        <f t="shared" si="114"/>
        <v>1.72045</v>
      </c>
      <c r="CI80" s="37">
        <f t="shared" si="114"/>
        <v>1.72045</v>
      </c>
      <c r="CJ80" s="37">
        <f t="shared" si="114"/>
        <v>1.72045</v>
      </c>
      <c r="CK80" s="37">
        <f t="shared" si="114"/>
        <v>1.72045</v>
      </c>
      <c r="CL80" s="37">
        <f t="shared" si="114"/>
        <v>1.72045</v>
      </c>
      <c r="CM80" s="37">
        <f t="shared" ref="CM80" si="115">CL80</f>
        <v>1.72045</v>
      </c>
      <c r="CN80" s="37">
        <f t="shared" ref="CN80" si="116">CM80</f>
        <v>1.72045</v>
      </c>
      <c r="CO80" s="37">
        <f t="shared" ref="CO80" si="117">CN80</f>
        <v>1.72045</v>
      </c>
      <c r="CP80" s="37">
        <f t="shared" ref="CP80" si="118">CO80</f>
        <v>1.72045</v>
      </c>
      <c r="CQ80" s="37">
        <f t="shared" ref="CQ80" si="119">CP80</f>
        <v>1.72045</v>
      </c>
      <c r="CR80" s="37">
        <f t="shared" ref="CR80" si="120">CQ80</f>
        <v>1.72045</v>
      </c>
      <c r="CS80" s="37">
        <f t="shared" ref="CS80" si="121">CR80</f>
        <v>1.72045</v>
      </c>
      <c r="CT80" s="37">
        <f t="shared" ref="CT80" si="122">CS80</f>
        <v>1.72045</v>
      </c>
      <c r="CU80" s="37">
        <f t="shared" ref="CU80" si="123">CT80</f>
        <v>1.72045</v>
      </c>
      <c r="CV80" s="37">
        <f t="shared" ref="CV80" si="124">CU80</f>
        <v>1.72045</v>
      </c>
      <c r="CW80" s="37">
        <f t="shared" ref="CW80" si="125">CV80</f>
        <v>1.72045</v>
      </c>
    </row>
    <row r="81" spans="1:101" s="25" customFormat="1" ht="21" customHeight="1" x14ac:dyDescent="0.3">
      <c r="A81" s="4" t="s">
        <v>98</v>
      </c>
      <c r="B81" s="7" t="s">
        <v>123</v>
      </c>
      <c r="C81" s="4" t="s">
        <v>126</v>
      </c>
      <c r="D81" s="32">
        <f>SUM(F81:CB81)</f>
        <v>3969250.8513244726</v>
      </c>
      <c r="E81" s="32"/>
      <c r="F81" s="8">
        <f t="shared" ref="F81:J81" si="126">F79*POWER((1+(F80/100)),F66)</f>
        <v>78117.665775353496</v>
      </c>
      <c r="G81" s="8">
        <f t="shared" si="126"/>
        <v>62857.716138475167</v>
      </c>
      <c r="H81" s="8">
        <f t="shared" si="126"/>
        <v>63939.151715779561</v>
      </c>
      <c r="I81" s="8">
        <f t="shared" si="126"/>
        <v>65039.192851473701</v>
      </c>
      <c r="J81" s="8">
        <f t="shared" si="126"/>
        <v>66158.15964488688</v>
      </c>
      <c r="K81" s="8">
        <f>K79*POWER((1+(K80/100)),K66)</f>
        <v>67296.377702497353</v>
      </c>
      <c r="L81" s="8">
        <f t="shared" ref="L81:BW81" si="127">L79*POWER((1+(L80/100)),L66)</f>
        <v>68454.178232679988</v>
      </c>
      <c r="M81" s="8">
        <f t="shared" si="127"/>
        <v>69631.898142084145</v>
      </c>
      <c r="N81" s="8">
        <f t="shared" si="127"/>
        <v>70829.880133669634</v>
      </c>
      <c r="O81" s="8">
        <f t="shared" si="127"/>
        <v>72048.472806429359</v>
      </c>
      <c r="P81" s="8">
        <f t="shared" si="127"/>
        <v>73288.030756827575</v>
      </c>
      <c r="Q81" s="8">
        <f t="shared" si="127"/>
        <v>74548.914681983428</v>
      </c>
      <c r="R81" s="8">
        <f t="shared" si="127"/>
        <v>75831.491484629616</v>
      </c>
      <c r="S81" s="8">
        <f t="shared" si="127"/>
        <v>77136.134379876938</v>
      </c>
      <c r="T81" s="8">
        <f t="shared" si="127"/>
        <v>78463.223003815539</v>
      </c>
      <c r="U81" s="8">
        <f t="shared" si="127"/>
        <v>79813.143523984691</v>
      </c>
      <c r="V81" s="8">
        <f t="shared" si="127"/>
        <v>81186.288751743094</v>
      </c>
      <c r="W81" s="8">
        <f t="shared" si="127"/>
        <v>82583.058256572476</v>
      </c>
      <c r="X81" s="8">
        <f t="shared" si="127"/>
        <v>84003.858482347685</v>
      </c>
      <c r="Y81" s="8">
        <f t="shared" si="127"/>
        <v>85449.102865607245</v>
      </c>
      <c r="Z81" s="8">
        <f t="shared" si="127"/>
        <v>86919.211955858584</v>
      </c>
      <c r="AA81" s="8">
        <f t="shared" si="127"/>
        <v>88414.613537953177</v>
      </c>
      <c r="AB81" s="8">
        <f t="shared" si="127"/>
        <v>89935.742756566906</v>
      </c>
      <c r="AC81" s="8">
        <f t="shared" si="127"/>
        <v>91483.042242822281</v>
      </c>
      <c r="AD81" s="8">
        <f t="shared" si="127"/>
        <v>93056.962243088914</v>
      </c>
      <c r="AE81" s="8">
        <f t="shared" si="127"/>
        <v>94657.960750000158</v>
      </c>
      <c r="AF81" s="8">
        <f t="shared" si="127"/>
        <v>96286.503635723537</v>
      </c>
      <c r="AG81" s="8">
        <f t="shared" si="127"/>
        <v>97943.064787524359</v>
      </c>
      <c r="AH81" s="8">
        <f t="shared" si="127"/>
        <v>99628.126245661319</v>
      </c>
      <c r="AI81" s="8">
        <f t="shared" si="127"/>
        <v>101342.17834365483</v>
      </c>
      <c r="AJ81" s="8">
        <f t="shared" si="127"/>
        <v>103085.71985096825</v>
      </c>
      <c r="AK81" s="8">
        <f t="shared" si="127"/>
        <v>104859.25811814425</v>
      </c>
      <c r="AL81" s="8">
        <f t="shared" si="127"/>
        <v>106663.30922443786</v>
      </c>
      <c r="AM81" s="8">
        <f t="shared" si="127"/>
        <v>108498.39812798971</v>
      </c>
      <c r="AN81" s="8">
        <f t="shared" si="127"/>
        <v>110365.05881858272</v>
      </c>
      <c r="AO81" s="8">
        <f t="shared" si="127"/>
        <v>196991.25671682105</v>
      </c>
      <c r="AP81" s="8">
        <f t="shared" si="127"/>
        <v>200380.39279300559</v>
      </c>
      <c r="AQ81" s="8">
        <f t="shared" si="127"/>
        <v>203827.83726081293</v>
      </c>
      <c r="AR81" s="8">
        <f t="shared" si="127"/>
        <v>207334.59328696658</v>
      </c>
      <c r="AS81" s="8">
        <f t="shared" si="127"/>
        <v>210901.68129717227</v>
      </c>
      <c r="AT81" s="8">
        <f t="shared" si="127"/>
        <v>0</v>
      </c>
      <c r="AU81" s="8">
        <f t="shared" si="127"/>
        <v>0</v>
      </c>
      <c r="AV81" s="8">
        <f t="shared" si="127"/>
        <v>0</v>
      </c>
      <c r="AW81" s="8">
        <f t="shared" si="127"/>
        <v>0</v>
      </c>
      <c r="AX81" s="8">
        <f t="shared" si="127"/>
        <v>0</v>
      </c>
      <c r="AY81" s="8">
        <f t="shared" si="127"/>
        <v>0</v>
      </c>
      <c r="AZ81" s="8">
        <f t="shared" si="127"/>
        <v>0</v>
      </c>
      <c r="BA81" s="8">
        <f t="shared" si="127"/>
        <v>0</v>
      </c>
      <c r="BB81" s="8">
        <f t="shared" si="127"/>
        <v>0</v>
      </c>
      <c r="BC81" s="8">
        <f t="shared" si="127"/>
        <v>0</v>
      </c>
      <c r="BD81" s="8">
        <f t="shared" si="127"/>
        <v>0</v>
      </c>
      <c r="BE81" s="8">
        <f t="shared" si="127"/>
        <v>0</v>
      </c>
      <c r="BF81" s="8">
        <f t="shared" si="127"/>
        <v>0</v>
      </c>
      <c r="BG81" s="8">
        <f t="shared" si="127"/>
        <v>0</v>
      </c>
      <c r="BH81" s="8">
        <f t="shared" si="127"/>
        <v>0</v>
      </c>
      <c r="BI81" s="8">
        <f t="shared" si="127"/>
        <v>0</v>
      </c>
      <c r="BJ81" s="8">
        <f t="shared" si="127"/>
        <v>0</v>
      </c>
      <c r="BK81" s="8">
        <f t="shared" si="127"/>
        <v>0</v>
      </c>
      <c r="BL81" s="8">
        <f t="shared" si="127"/>
        <v>0</v>
      </c>
      <c r="BM81" s="8">
        <f t="shared" si="127"/>
        <v>0</v>
      </c>
      <c r="BN81" s="8">
        <f t="shared" si="127"/>
        <v>0</v>
      </c>
      <c r="BO81" s="8">
        <f t="shared" si="127"/>
        <v>0</v>
      </c>
      <c r="BP81" s="8">
        <f t="shared" si="127"/>
        <v>0</v>
      </c>
      <c r="BQ81" s="8">
        <f t="shared" si="127"/>
        <v>0</v>
      </c>
      <c r="BR81" s="8">
        <f t="shared" si="127"/>
        <v>0</v>
      </c>
      <c r="BS81" s="8">
        <f t="shared" si="127"/>
        <v>0</v>
      </c>
      <c r="BT81" s="8">
        <f t="shared" si="127"/>
        <v>0</v>
      </c>
      <c r="BU81" s="8">
        <f t="shared" si="127"/>
        <v>0</v>
      </c>
      <c r="BV81" s="8">
        <f t="shared" si="127"/>
        <v>0</v>
      </c>
      <c r="BW81" s="8">
        <f t="shared" si="127"/>
        <v>0</v>
      </c>
      <c r="BX81" s="8">
        <f t="shared" ref="BX81:BZ81" si="128">BX79*POWER((1+(BX80/100)),BX66)</f>
        <v>0</v>
      </c>
      <c r="BY81" s="8">
        <f t="shared" si="128"/>
        <v>0</v>
      </c>
      <c r="BZ81" s="33">
        <f t="shared" si="128"/>
        <v>0</v>
      </c>
      <c r="CA81" s="33">
        <f t="shared" ref="CA81:CL81" si="129">CA79*POWER((1+(CA80/100)),CA78)</f>
        <v>0</v>
      </c>
      <c r="CB81" s="33">
        <f t="shared" si="129"/>
        <v>0</v>
      </c>
      <c r="CC81" s="33">
        <f t="shared" si="129"/>
        <v>0</v>
      </c>
      <c r="CD81" s="33">
        <f t="shared" si="129"/>
        <v>0</v>
      </c>
      <c r="CE81" s="33">
        <f t="shared" si="129"/>
        <v>0</v>
      </c>
      <c r="CF81" s="33">
        <f t="shared" si="129"/>
        <v>0</v>
      </c>
      <c r="CG81" s="33">
        <f t="shared" si="129"/>
        <v>0</v>
      </c>
      <c r="CH81" s="33">
        <f t="shared" si="129"/>
        <v>0</v>
      </c>
      <c r="CI81" s="33">
        <f t="shared" si="129"/>
        <v>0</v>
      </c>
      <c r="CJ81" s="33">
        <f t="shared" si="129"/>
        <v>0</v>
      </c>
      <c r="CK81" s="33">
        <f t="shared" si="129"/>
        <v>0</v>
      </c>
      <c r="CL81" s="33">
        <f t="shared" si="129"/>
        <v>0</v>
      </c>
      <c r="CM81" s="33">
        <f t="shared" ref="CM81:CW81" si="130">CM79*POWER((1+(CM80/100)),CM78)</f>
        <v>0</v>
      </c>
      <c r="CN81" s="33">
        <f t="shared" si="130"/>
        <v>0</v>
      </c>
      <c r="CO81" s="33">
        <f t="shared" si="130"/>
        <v>0</v>
      </c>
      <c r="CP81" s="33">
        <f t="shared" si="130"/>
        <v>0</v>
      </c>
      <c r="CQ81" s="33">
        <f t="shared" si="130"/>
        <v>0</v>
      </c>
      <c r="CR81" s="33">
        <f t="shared" si="130"/>
        <v>0</v>
      </c>
      <c r="CS81" s="33">
        <f t="shared" si="130"/>
        <v>0</v>
      </c>
      <c r="CT81" s="33">
        <f t="shared" si="130"/>
        <v>0</v>
      </c>
      <c r="CU81" s="33">
        <f t="shared" si="130"/>
        <v>0</v>
      </c>
      <c r="CV81" s="33">
        <f t="shared" si="130"/>
        <v>0</v>
      </c>
      <c r="CW81" s="33">
        <f t="shared" si="130"/>
        <v>0</v>
      </c>
    </row>
    <row r="82" spans="1:101" s="25" customFormat="1" ht="30.6" customHeight="1" x14ac:dyDescent="0.3">
      <c r="A82" s="4" t="s">
        <v>127</v>
      </c>
      <c r="B82" s="4" t="s">
        <v>96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BS82" si="131">G82</f>
        <v>1.97</v>
      </c>
      <c r="I82" s="36">
        <f t="shared" si="131"/>
        <v>1.97</v>
      </c>
      <c r="J82" s="36">
        <f t="shared" si="131"/>
        <v>1.97</v>
      </c>
      <c r="K82" s="36">
        <f t="shared" si="131"/>
        <v>1.97</v>
      </c>
      <c r="L82" s="36">
        <f t="shared" si="131"/>
        <v>1.97</v>
      </c>
      <c r="M82" s="36">
        <f t="shared" si="131"/>
        <v>1.97</v>
      </c>
      <c r="N82" s="36">
        <f t="shared" si="131"/>
        <v>1.97</v>
      </c>
      <c r="O82" s="36">
        <f t="shared" si="131"/>
        <v>1.97</v>
      </c>
      <c r="P82" s="36">
        <f t="shared" si="131"/>
        <v>1.97</v>
      </c>
      <c r="Q82" s="36">
        <f t="shared" si="131"/>
        <v>1.97</v>
      </c>
      <c r="R82" s="36">
        <f t="shared" si="131"/>
        <v>1.97</v>
      </c>
      <c r="S82" s="36">
        <f t="shared" si="131"/>
        <v>1.97</v>
      </c>
      <c r="T82" s="36">
        <f t="shared" si="131"/>
        <v>1.97</v>
      </c>
      <c r="U82" s="36">
        <f t="shared" si="131"/>
        <v>1.97</v>
      </c>
      <c r="V82" s="36">
        <f t="shared" si="131"/>
        <v>1.97</v>
      </c>
      <c r="W82" s="36">
        <f t="shared" si="131"/>
        <v>1.97</v>
      </c>
      <c r="X82" s="36">
        <f t="shared" si="131"/>
        <v>1.97</v>
      </c>
      <c r="Y82" s="36">
        <f t="shared" si="131"/>
        <v>1.97</v>
      </c>
      <c r="Z82" s="36">
        <f t="shared" si="131"/>
        <v>1.97</v>
      </c>
      <c r="AA82" s="36">
        <f t="shared" si="131"/>
        <v>1.97</v>
      </c>
      <c r="AB82" s="36">
        <f t="shared" si="131"/>
        <v>1.97</v>
      </c>
      <c r="AC82" s="36">
        <f t="shared" si="131"/>
        <v>1.97</v>
      </c>
      <c r="AD82" s="36">
        <f t="shared" si="131"/>
        <v>1.97</v>
      </c>
      <c r="AE82" s="36">
        <f t="shared" si="131"/>
        <v>1.97</v>
      </c>
      <c r="AF82" s="36">
        <f t="shared" si="131"/>
        <v>1.97</v>
      </c>
      <c r="AG82" s="36">
        <f t="shared" si="131"/>
        <v>1.97</v>
      </c>
      <c r="AH82" s="36">
        <f t="shared" si="131"/>
        <v>1.97</v>
      </c>
      <c r="AI82" s="36">
        <f t="shared" si="131"/>
        <v>1.97</v>
      </c>
      <c r="AJ82" s="36">
        <f t="shared" si="131"/>
        <v>1.97</v>
      </c>
      <c r="AK82" s="36">
        <f t="shared" si="131"/>
        <v>1.97</v>
      </c>
      <c r="AL82" s="36">
        <f t="shared" si="131"/>
        <v>1.97</v>
      </c>
      <c r="AM82" s="36">
        <f t="shared" si="131"/>
        <v>1.97</v>
      </c>
      <c r="AN82" s="36">
        <f t="shared" si="131"/>
        <v>1.97</v>
      </c>
      <c r="AO82" s="36">
        <f t="shared" si="131"/>
        <v>1.97</v>
      </c>
      <c r="AP82" s="36">
        <f t="shared" si="131"/>
        <v>1.97</v>
      </c>
      <c r="AQ82" s="36">
        <f t="shared" si="131"/>
        <v>1.97</v>
      </c>
      <c r="AR82" s="36">
        <f t="shared" si="131"/>
        <v>1.97</v>
      </c>
      <c r="AS82" s="36">
        <f t="shared" si="131"/>
        <v>1.97</v>
      </c>
      <c r="AT82" s="36">
        <f t="shared" si="131"/>
        <v>1.97</v>
      </c>
      <c r="AU82" s="36">
        <f t="shared" si="131"/>
        <v>1.97</v>
      </c>
      <c r="AV82" s="36">
        <f t="shared" si="131"/>
        <v>1.97</v>
      </c>
      <c r="AW82" s="36">
        <f t="shared" si="131"/>
        <v>1.97</v>
      </c>
      <c r="AX82" s="36">
        <f t="shared" si="131"/>
        <v>1.97</v>
      </c>
      <c r="AY82" s="36">
        <f t="shared" si="131"/>
        <v>1.97</v>
      </c>
      <c r="AZ82" s="36">
        <f t="shared" si="131"/>
        <v>1.97</v>
      </c>
      <c r="BA82" s="36">
        <f t="shared" si="131"/>
        <v>1.97</v>
      </c>
      <c r="BB82" s="36">
        <f t="shared" si="131"/>
        <v>1.97</v>
      </c>
      <c r="BC82" s="36">
        <f t="shared" si="131"/>
        <v>1.97</v>
      </c>
      <c r="BD82" s="36">
        <f t="shared" si="131"/>
        <v>1.97</v>
      </c>
      <c r="BE82" s="36">
        <f t="shared" si="131"/>
        <v>1.97</v>
      </c>
      <c r="BF82" s="36">
        <f t="shared" si="131"/>
        <v>1.97</v>
      </c>
      <c r="BG82" s="36">
        <f t="shared" si="131"/>
        <v>1.97</v>
      </c>
      <c r="BH82" s="36">
        <f t="shared" si="131"/>
        <v>1.97</v>
      </c>
      <c r="BI82" s="36">
        <f t="shared" si="131"/>
        <v>1.97</v>
      </c>
      <c r="BJ82" s="36">
        <f t="shared" si="131"/>
        <v>1.97</v>
      </c>
      <c r="BK82" s="36">
        <f t="shared" si="131"/>
        <v>1.97</v>
      </c>
      <c r="BL82" s="36">
        <f t="shared" si="131"/>
        <v>1.97</v>
      </c>
      <c r="BM82" s="36">
        <f t="shared" si="131"/>
        <v>1.97</v>
      </c>
      <c r="BN82" s="36">
        <f t="shared" si="131"/>
        <v>1.97</v>
      </c>
      <c r="BO82" s="36">
        <f t="shared" si="131"/>
        <v>1.97</v>
      </c>
      <c r="BP82" s="36">
        <f t="shared" si="131"/>
        <v>1.97</v>
      </c>
      <c r="BQ82" s="36">
        <f t="shared" si="131"/>
        <v>1.97</v>
      </c>
      <c r="BR82" s="36">
        <f t="shared" si="131"/>
        <v>1.97</v>
      </c>
      <c r="BS82" s="36">
        <f t="shared" si="131"/>
        <v>1.97</v>
      </c>
      <c r="BT82" s="36">
        <f t="shared" ref="BT82:CL82" si="132">BS82</f>
        <v>1.97</v>
      </c>
      <c r="BU82" s="36">
        <f t="shared" si="132"/>
        <v>1.97</v>
      </c>
      <c r="BV82" s="36">
        <f t="shared" si="132"/>
        <v>1.97</v>
      </c>
      <c r="BW82" s="36">
        <f t="shared" si="132"/>
        <v>1.97</v>
      </c>
      <c r="BX82" s="36">
        <f t="shared" si="132"/>
        <v>1.97</v>
      </c>
      <c r="BY82" s="36">
        <f t="shared" si="132"/>
        <v>1.97</v>
      </c>
      <c r="BZ82" s="37">
        <f t="shared" si="132"/>
        <v>1.97</v>
      </c>
      <c r="CA82" s="37">
        <f t="shared" si="132"/>
        <v>1.97</v>
      </c>
      <c r="CB82" s="37">
        <f t="shared" si="132"/>
        <v>1.97</v>
      </c>
      <c r="CC82" s="37">
        <f t="shared" si="132"/>
        <v>1.97</v>
      </c>
      <c r="CD82" s="37">
        <f t="shared" si="132"/>
        <v>1.97</v>
      </c>
      <c r="CE82" s="37">
        <f t="shared" si="132"/>
        <v>1.97</v>
      </c>
      <c r="CF82" s="37">
        <f t="shared" si="132"/>
        <v>1.97</v>
      </c>
      <c r="CG82" s="37">
        <f t="shared" si="132"/>
        <v>1.97</v>
      </c>
      <c r="CH82" s="37">
        <f t="shared" si="132"/>
        <v>1.97</v>
      </c>
      <c r="CI82" s="37">
        <f t="shared" si="132"/>
        <v>1.97</v>
      </c>
      <c r="CJ82" s="37">
        <f t="shared" si="132"/>
        <v>1.97</v>
      </c>
      <c r="CK82" s="37">
        <f t="shared" si="132"/>
        <v>1.97</v>
      </c>
      <c r="CL82" s="37">
        <f t="shared" si="132"/>
        <v>1.97</v>
      </c>
      <c r="CM82" s="37">
        <f t="shared" ref="CM82" si="133">CL82</f>
        <v>1.97</v>
      </c>
      <c r="CN82" s="37">
        <f t="shared" ref="CN82" si="134">CM82</f>
        <v>1.97</v>
      </c>
      <c r="CO82" s="37">
        <f t="shared" ref="CO82" si="135">CN82</f>
        <v>1.97</v>
      </c>
      <c r="CP82" s="37">
        <f t="shared" ref="CP82" si="136">CO82</f>
        <v>1.97</v>
      </c>
      <c r="CQ82" s="37">
        <f t="shared" ref="CQ82" si="137">CP82</f>
        <v>1.97</v>
      </c>
      <c r="CR82" s="37">
        <f t="shared" ref="CR82" si="138">CQ82</f>
        <v>1.97</v>
      </c>
      <c r="CS82" s="37">
        <f t="shared" ref="CS82" si="139">CR82</f>
        <v>1.97</v>
      </c>
      <c r="CT82" s="37">
        <f t="shared" ref="CT82" si="140">CS82</f>
        <v>1.97</v>
      </c>
      <c r="CU82" s="37">
        <f t="shared" ref="CU82" si="141">CT82</f>
        <v>1.97</v>
      </c>
      <c r="CV82" s="37">
        <f t="shared" ref="CV82" si="142">CU82</f>
        <v>1.97</v>
      </c>
      <c r="CW82" s="37">
        <f t="shared" ref="CW82" si="143">CV82</f>
        <v>1.97</v>
      </c>
    </row>
    <row r="83" spans="1:101" s="25" customFormat="1" ht="27.75" customHeight="1" x14ac:dyDescent="0.3">
      <c r="A83" s="4" t="s">
        <v>98</v>
      </c>
      <c r="B83" s="7" t="s">
        <v>123</v>
      </c>
      <c r="C83" s="4" t="s">
        <v>128</v>
      </c>
      <c r="D83" s="32">
        <f>SUM(F83:CB83)</f>
        <v>7657032.2503691353</v>
      </c>
      <c r="E83" s="32"/>
      <c r="F83" s="8">
        <f t="shared" ref="F83:J83" si="144">F81*POWER((1+(F82/100)),F66)</f>
        <v>93111.00868157002</v>
      </c>
      <c r="G83" s="8">
        <f t="shared" si="144"/>
        <v>76398.140898005615</v>
      </c>
      <c r="H83" s="8">
        <f t="shared" si="144"/>
        <v>79243.46960753313</v>
      </c>
      <c r="I83" s="8">
        <f t="shared" si="144"/>
        <v>82194.768113839775</v>
      </c>
      <c r="J83" s="8">
        <f t="shared" si="144"/>
        <v>85255.983095490854</v>
      </c>
      <c r="K83" s="8">
        <f>K81*POWER((1+(K82/100)),K66)</f>
        <v>88431.2082188934</v>
      </c>
      <c r="L83" s="8">
        <f t="shared" ref="L83:BW83" si="145">L81*POWER((1+(L82/100)),L66)</f>
        <v>91724.689612627059</v>
      </c>
      <c r="M83" s="8">
        <f t="shared" si="145"/>
        <v>95140.831545658366</v>
      </c>
      <c r="N83" s="8">
        <f t="shared" si="145"/>
        <v>98684.202317030766</v>
      </c>
      <c r="O83" s="8">
        <f t="shared" si="145"/>
        <v>102359.54036490727</v>
      </c>
      <c r="P83" s="8">
        <f t="shared" si="145"/>
        <v>106171.76060313449</v>
      </c>
      <c r="Q83" s="8">
        <f t="shared" si="145"/>
        <v>110125.96099380225</v>
      </c>
      <c r="R83" s="8">
        <f t="shared" si="145"/>
        <v>114227.42936458762</v>
      </c>
      <c r="S83" s="8">
        <f t="shared" si="145"/>
        <v>118481.65048000056</v>
      </c>
      <c r="T83" s="8">
        <f t="shared" si="145"/>
        <v>122894.31337598672</v>
      </c>
      <c r="U83" s="8">
        <f t="shared" si="145"/>
        <v>127471.31896769605</v>
      </c>
      <c r="V83" s="8">
        <f t="shared" si="145"/>
        <v>132218.78794059085</v>
      </c>
      <c r="W83" s="8">
        <f t="shared" si="145"/>
        <v>137143.06893544574</v>
      </c>
      <c r="X83" s="8">
        <f t="shared" si="145"/>
        <v>142250.74703818507</v>
      </c>
      <c r="Y83" s="8">
        <f t="shared" si="145"/>
        <v>147548.65258591095</v>
      </c>
      <c r="Z83" s="8">
        <f t="shared" si="145"/>
        <v>153043.87030089795</v>
      </c>
      <c r="AA83" s="8">
        <f t="shared" si="145"/>
        <v>158743.74876476938</v>
      </c>
      <c r="AB83" s="8">
        <f t="shared" si="145"/>
        <v>164655.91024552358</v>
      </c>
      <c r="AC83" s="8">
        <f t="shared" si="145"/>
        <v>170788.26089055359</v>
      </c>
      <c r="AD83" s="8">
        <f t="shared" si="145"/>
        <v>177149.0012992885</v>
      </c>
      <c r="AE83" s="8">
        <f t="shared" si="145"/>
        <v>183746.63748959737</v>
      </c>
      <c r="AF83" s="8">
        <f t="shared" si="145"/>
        <v>190589.99227261861</v>
      </c>
      <c r="AG83" s="8">
        <f t="shared" si="145"/>
        <v>197688.21705122798</v>
      </c>
      <c r="AH83" s="8">
        <f t="shared" si="145"/>
        <v>205050.80405792114</v>
      </c>
      <c r="AI83" s="8">
        <f t="shared" si="145"/>
        <v>212687.59904847748</v>
      </c>
      <c r="AJ83" s="8">
        <f t="shared" si="145"/>
        <v>220608.81446837928</v>
      </c>
      <c r="AK83" s="8">
        <f t="shared" si="145"/>
        <v>228825.04310959351</v>
      </c>
      <c r="AL83" s="8">
        <f t="shared" si="145"/>
        <v>237347.27227597884</v>
      </c>
      <c r="AM83" s="8">
        <f t="shared" si="145"/>
        <v>246186.89847626138</v>
      </c>
      <c r="AN83" s="8">
        <f t="shared" si="145"/>
        <v>255355.74266422685</v>
      </c>
      <c r="AO83" s="8">
        <f t="shared" si="145"/>
        <v>464764.98381746066</v>
      </c>
      <c r="AP83" s="8">
        <f t="shared" si="145"/>
        <v>482074.42533128464</v>
      </c>
      <c r="AQ83" s="8">
        <f t="shared" si="145"/>
        <v>500028.52979510027</v>
      </c>
      <c r="AR83" s="8">
        <f t="shared" si="145"/>
        <v>518651.30666748842</v>
      </c>
      <c r="AS83" s="8">
        <f t="shared" si="145"/>
        <v>537967.65960158862</v>
      </c>
      <c r="AT83" s="8">
        <f t="shared" si="145"/>
        <v>0</v>
      </c>
      <c r="AU83" s="8">
        <f t="shared" si="145"/>
        <v>0</v>
      </c>
      <c r="AV83" s="8">
        <f t="shared" si="145"/>
        <v>0</v>
      </c>
      <c r="AW83" s="8">
        <f t="shared" si="145"/>
        <v>0</v>
      </c>
      <c r="AX83" s="8">
        <f t="shared" si="145"/>
        <v>0</v>
      </c>
      <c r="AY83" s="8">
        <f t="shared" si="145"/>
        <v>0</v>
      </c>
      <c r="AZ83" s="8">
        <f t="shared" si="145"/>
        <v>0</v>
      </c>
      <c r="BA83" s="8">
        <f t="shared" si="145"/>
        <v>0</v>
      </c>
      <c r="BB83" s="8">
        <f t="shared" si="145"/>
        <v>0</v>
      </c>
      <c r="BC83" s="8">
        <f t="shared" si="145"/>
        <v>0</v>
      </c>
      <c r="BD83" s="8">
        <f t="shared" si="145"/>
        <v>0</v>
      </c>
      <c r="BE83" s="8">
        <f t="shared" si="145"/>
        <v>0</v>
      </c>
      <c r="BF83" s="8">
        <f t="shared" si="145"/>
        <v>0</v>
      </c>
      <c r="BG83" s="8">
        <f t="shared" si="145"/>
        <v>0</v>
      </c>
      <c r="BH83" s="8">
        <f t="shared" si="145"/>
        <v>0</v>
      </c>
      <c r="BI83" s="8">
        <f t="shared" si="145"/>
        <v>0</v>
      </c>
      <c r="BJ83" s="8">
        <f t="shared" si="145"/>
        <v>0</v>
      </c>
      <c r="BK83" s="8">
        <f t="shared" si="145"/>
        <v>0</v>
      </c>
      <c r="BL83" s="8">
        <f t="shared" si="145"/>
        <v>0</v>
      </c>
      <c r="BM83" s="8">
        <f t="shared" si="145"/>
        <v>0</v>
      </c>
      <c r="BN83" s="8">
        <f t="shared" si="145"/>
        <v>0</v>
      </c>
      <c r="BO83" s="8">
        <f t="shared" si="145"/>
        <v>0</v>
      </c>
      <c r="BP83" s="8">
        <f t="shared" si="145"/>
        <v>0</v>
      </c>
      <c r="BQ83" s="8">
        <f t="shared" si="145"/>
        <v>0</v>
      </c>
      <c r="BR83" s="8">
        <f t="shared" si="145"/>
        <v>0</v>
      </c>
      <c r="BS83" s="8">
        <f t="shared" si="145"/>
        <v>0</v>
      </c>
      <c r="BT83" s="8">
        <f t="shared" si="145"/>
        <v>0</v>
      </c>
      <c r="BU83" s="8">
        <f t="shared" si="145"/>
        <v>0</v>
      </c>
      <c r="BV83" s="8">
        <f t="shared" si="145"/>
        <v>0</v>
      </c>
      <c r="BW83" s="8">
        <f t="shared" si="145"/>
        <v>0</v>
      </c>
      <c r="BX83" s="8">
        <f t="shared" ref="BX83:BZ83" si="146">BX81*POWER((1+(BX82/100)),BX66)</f>
        <v>0</v>
      </c>
      <c r="BY83" s="8">
        <f t="shared" si="146"/>
        <v>0</v>
      </c>
      <c r="BZ83" s="33">
        <f t="shared" si="146"/>
        <v>0</v>
      </c>
      <c r="CA83" s="33">
        <f t="shared" ref="CA83:CL83" si="147">CA81*POWER((1+(CA82/100)),CA78)</f>
        <v>0</v>
      </c>
      <c r="CB83" s="33">
        <f t="shared" si="147"/>
        <v>0</v>
      </c>
      <c r="CC83" s="33">
        <f t="shared" si="147"/>
        <v>0</v>
      </c>
      <c r="CD83" s="33">
        <f t="shared" si="147"/>
        <v>0</v>
      </c>
      <c r="CE83" s="33">
        <f t="shared" si="147"/>
        <v>0</v>
      </c>
      <c r="CF83" s="33">
        <f t="shared" si="147"/>
        <v>0</v>
      </c>
      <c r="CG83" s="33">
        <f t="shared" si="147"/>
        <v>0</v>
      </c>
      <c r="CH83" s="33">
        <f t="shared" si="147"/>
        <v>0</v>
      </c>
      <c r="CI83" s="33">
        <f t="shared" si="147"/>
        <v>0</v>
      </c>
      <c r="CJ83" s="33">
        <f t="shared" si="147"/>
        <v>0</v>
      </c>
      <c r="CK83" s="33">
        <f t="shared" si="147"/>
        <v>0</v>
      </c>
      <c r="CL83" s="33">
        <f t="shared" si="147"/>
        <v>0</v>
      </c>
      <c r="CM83" s="33">
        <f t="shared" ref="CM83:CW83" si="148">CM81*POWER((1+(CM82/100)),CM78)</f>
        <v>0</v>
      </c>
      <c r="CN83" s="33">
        <f t="shared" si="148"/>
        <v>0</v>
      </c>
      <c r="CO83" s="33">
        <f t="shared" si="148"/>
        <v>0</v>
      </c>
      <c r="CP83" s="33">
        <f t="shared" si="148"/>
        <v>0</v>
      </c>
      <c r="CQ83" s="33">
        <f t="shared" si="148"/>
        <v>0</v>
      </c>
      <c r="CR83" s="33">
        <f t="shared" si="148"/>
        <v>0</v>
      </c>
      <c r="CS83" s="33">
        <f t="shared" si="148"/>
        <v>0</v>
      </c>
      <c r="CT83" s="33">
        <f t="shared" si="148"/>
        <v>0</v>
      </c>
      <c r="CU83" s="33">
        <f t="shared" si="148"/>
        <v>0</v>
      </c>
      <c r="CV83" s="33">
        <f t="shared" si="148"/>
        <v>0</v>
      </c>
      <c r="CW83" s="33">
        <f t="shared" si="148"/>
        <v>0</v>
      </c>
    </row>
    <row r="84" spans="1:101" s="44" customFormat="1" ht="21" customHeight="1" x14ac:dyDescent="0.3">
      <c r="A84" s="38"/>
      <c r="B84" s="38" t="s">
        <v>121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  <c r="CE84" s="42">
        <v>77</v>
      </c>
      <c r="CF84" s="42">
        <v>78</v>
      </c>
      <c r="CG84" s="42">
        <v>79</v>
      </c>
      <c r="CH84" s="42">
        <v>80</v>
      </c>
      <c r="CI84" s="42">
        <v>81</v>
      </c>
      <c r="CJ84" s="42">
        <v>82</v>
      </c>
      <c r="CK84" s="42">
        <v>83</v>
      </c>
      <c r="CL84" s="42">
        <v>84</v>
      </c>
      <c r="CM84" s="42">
        <v>85</v>
      </c>
      <c r="CN84" s="42">
        <v>86</v>
      </c>
      <c r="CO84" s="42">
        <v>87</v>
      </c>
      <c r="CP84" s="42">
        <v>88</v>
      </c>
      <c r="CQ84" s="42">
        <v>89</v>
      </c>
      <c r="CR84" s="42">
        <v>90</v>
      </c>
      <c r="CS84" s="42">
        <v>91</v>
      </c>
      <c r="CT84" s="42">
        <v>92</v>
      </c>
      <c r="CU84" s="42">
        <v>93</v>
      </c>
      <c r="CV84" s="42">
        <v>94</v>
      </c>
      <c r="CW84" s="42">
        <v>95</v>
      </c>
    </row>
    <row r="85" spans="1:101" s="25" customFormat="1" ht="35.4" customHeight="1" x14ac:dyDescent="0.3">
      <c r="A85" s="31" t="s">
        <v>131</v>
      </c>
      <c r="B85" s="7" t="s">
        <v>123</v>
      </c>
      <c r="C85" s="4" t="s">
        <v>124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 t="shared" ref="CA85:CW85" si="149">CH58*1000</f>
        <v>150000</v>
      </c>
      <c r="CB85" s="34">
        <f t="shared" si="149"/>
        <v>150000</v>
      </c>
      <c r="CC85" s="34">
        <f t="shared" si="149"/>
        <v>150000</v>
      </c>
      <c r="CD85" s="34">
        <f t="shared" si="149"/>
        <v>0</v>
      </c>
      <c r="CE85" s="34">
        <f t="shared" si="149"/>
        <v>0</v>
      </c>
      <c r="CF85" s="34">
        <f t="shared" si="149"/>
        <v>0</v>
      </c>
      <c r="CG85" s="34">
        <f t="shared" si="149"/>
        <v>0</v>
      </c>
      <c r="CH85" s="34">
        <f t="shared" si="149"/>
        <v>0</v>
      </c>
      <c r="CI85" s="34">
        <f t="shared" si="149"/>
        <v>0</v>
      </c>
      <c r="CJ85" s="34">
        <f t="shared" si="149"/>
        <v>0</v>
      </c>
      <c r="CK85" s="34">
        <f t="shared" si="149"/>
        <v>0</v>
      </c>
      <c r="CL85" s="34">
        <f t="shared" si="149"/>
        <v>0</v>
      </c>
      <c r="CM85" s="34">
        <f t="shared" si="149"/>
        <v>0</v>
      </c>
      <c r="CN85" s="34">
        <f t="shared" si="149"/>
        <v>0</v>
      </c>
      <c r="CO85" s="34">
        <f t="shared" si="149"/>
        <v>0</v>
      </c>
      <c r="CP85" s="34">
        <f t="shared" si="149"/>
        <v>0</v>
      </c>
      <c r="CQ85" s="34">
        <f t="shared" si="149"/>
        <v>0</v>
      </c>
      <c r="CR85" s="34">
        <f t="shared" si="149"/>
        <v>0</v>
      </c>
      <c r="CS85" s="34">
        <f t="shared" si="149"/>
        <v>0</v>
      </c>
      <c r="CT85" s="34">
        <f t="shared" si="149"/>
        <v>0</v>
      </c>
      <c r="CU85" s="34">
        <f t="shared" si="149"/>
        <v>0</v>
      </c>
      <c r="CV85" s="34">
        <f t="shared" si="149"/>
        <v>0</v>
      </c>
      <c r="CW85" s="34">
        <f t="shared" si="149"/>
        <v>0</v>
      </c>
    </row>
    <row r="86" spans="1:101" s="25" customFormat="1" ht="21" customHeight="1" x14ac:dyDescent="0.3">
      <c r="A86" s="4" t="s">
        <v>125</v>
      </c>
      <c r="B86" s="4" t="s">
        <v>96</v>
      </c>
      <c r="C86" s="36">
        <v>1.72045</v>
      </c>
      <c r="D86" s="32"/>
      <c r="E86" s="32"/>
      <c r="F86" s="36">
        <f>C86</f>
        <v>1.72045</v>
      </c>
      <c r="G86" s="36">
        <f>F86</f>
        <v>1.72045</v>
      </c>
      <c r="H86" s="36">
        <f t="shared" ref="H86:BS86" si="150">G86</f>
        <v>1.72045</v>
      </c>
      <c r="I86" s="36">
        <f t="shared" si="150"/>
        <v>1.72045</v>
      </c>
      <c r="J86" s="36">
        <f t="shared" si="150"/>
        <v>1.72045</v>
      </c>
      <c r="K86" s="36">
        <f t="shared" si="150"/>
        <v>1.72045</v>
      </c>
      <c r="L86" s="36">
        <f t="shared" si="150"/>
        <v>1.72045</v>
      </c>
      <c r="M86" s="36">
        <f t="shared" si="150"/>
        <v>1.72045</v>
      </c>
      <c r="N86" s="36">
        <f t="shared" si="150"/>
        <v>1.72045</v>
      </c>
      <c r="O86" s="36">
        <f t="shared" si="150"/>
        <v>1.72045</v>
      </c>
      <c r="P86" s="36">
        <f t="shared" si="150"/>
        <v>1.72045</v>
      </c>
      <c r="Q86" s="36">
        <f t="shared" si="150"/>
        <v>1.72045</v>
      </c>
      <c r="R86" s="36">
        <f t="shared" si="150"/>
        <v>1.72045</v>
      </c>
      <c r="S86" s="36">
        <f t="shared" si="150"/>
        <v>1.72045</v>
      </c>
      <c r="T86" s="36">
        <f t="shared" si="150"/>
        <v>1.72045</v>
      </c>
      <c r="U86" s="36">
        <f t="shared" si="150"/>
        <v>1.72045</v>
      </c>
      <c r="V86" s="36">
        <f t="shared" si="150"/>
        <v>1.72045</v>
      </c>
      <c r="W86" s="36">
        <f t="shared" si="150"/>
        <v>1.72045</v>
      </c>
      <c r="X86" s="36">
        <f t="shared" si="150"/>
        <v>1.72045</v>
      </c>
      <c r="Y86" s="36">
        <f t="shared" si="150"/>
        <v>1.72045</v>
      </c>
      <c r="Z86" s="36">
        <f t="shared" si="150"/>
        <v>1.72045</v>
      </c>
      <c r="AA86" s="36">
        <f t="shared" si="150"/>
        <v>1.72045</v>
      </c>
      <c r="AB86" s="36">
        <f t="shared" si="150"/>
        <v>1.72045</v>
      </c>
      <c r="AC86" s="36">
        <f t="shared" si="150"/>
        <v>1.72045</v>
      </c>
      <c r="AD86" s="36">
        <f t="shared" si="150"/>
        <v>1.72045</v>
      </c>
      <c r="AE86" s="36">
        <f t="shared" si="150"/>
        <v>1.72045</v>
      </c>
      <c r="AF86" s="36">
        <f t="shared" si="150"/>
        <v>1.72045</v>
      </c>
      <c r="AG86" s="36">
        <f t="shared" si="150"/>
        <v>1.72045</v>
      </c>
      <c r="AH86" s="36">
        <f t="shared" si="150"/>
        <v>1.72045</v>
      </c>
      <c r="AI86" s="36">
        <f t="shared" si="150"/>
        <v>1.72045</v>
      </c>
      <c r="AJ86" s="36">
        <f t="shared" si="150"/>
        <v>1.72045</v>
      </c>
      <c r="AK86" s="36">
        <f t="shared" si="150"/>
        <v>1.72045</v>
      </c>
      <c r="AL86" s="36">
        <f t="shared" si="150"/>
        <v>1.72045</v>
      </c>
      <c r="AM86" s="36">
        <f t="shared" si="150"/>
        <v>1.72045</v>
      </c>
      <c r="AN86" s="36">
        <f t="shared" si="150"/>
        <v>1.72045</v>
      </c>
      <c r="AO86" s="36">
        <f t="shared" si="150"/>
        <v>1.72045</v>
      </c>
      <c r="AP86" s="36">
        <f t="shared" si="150"/>
        <v>1.72045</v>
      </c>
      <c r="AQ86" s="36">
        <f t="shared" si="150"/>
        <v>1.72045</v>
      </c>
      <c r="AR86" s="36">
        <f t="shared" si="150"/>
        <v>1.72045</v>
      </c>
      <c r="AS86" s="36">
        <f t="shared" si="150"/>
        <v>1.72045</v>
      </c>
      <c r="AT86" s="36">
        <f t="shared" si="150"/>
        <v>1.72045</v>
      </c>
      <c r="AU86" s="36">
        <f t="shared" si="150"/>
        <v>1.72045</v>
      </c>
      <c r="AV86" s="36">
        <f t="shared" si="150"/>
        <v>1.72045</v>
      </c>
      <c r="AW86" s="36">
        <f t="shared" si="150"/>
        <v>1.72045</v>
      </c>
      <c r="AX86" s="36">
        <f t="shared" si="150"/>
        <v>1.72045</v>
      </c>
      <c r="AY86" s="36">
        <f t="shared" si="150"/>
        <v>1.72045</v>
      </c>
      <c r="AZ86" s="36">
        <f t="shared" si="150"/>
        <v>1.72045</v>
      </c>
      <c r="BA86" s="36">
        <f t="shared" si="150"/>
        <v>1.72045</v>
      </c>
      <c r="BB86" s="36">
        <f t="shared" si="150"/>
        <v>1.72045</v>
      </c>
      <c r="BC86" s="36">
        <f t="shared" si="150"/>
        <v>1.72045</v>
      </c>
      <c r="BD86" s="36">
        <f t="shared" si="150"/>
        <v>1.72045</v>
      </c>
      <c r="BE86" s="36">
        <f t="shared" si="150"/>
        <v>1.72045</v>
      </c>
      <c r="BF86" s="36">
        <f t="shared" si="150"/>
        <v>1.72045</v>
      </c>
      <c r="BG86" s="36">
        <f t="shared" si="150"/>
        <v>1.72045</v>
      </c>
      <c r="BH86" s="36">
        <f t="shared" si="150"/>
        <v>1.72045</v>
      </c>
      <c r="BI86" s="36">
        <f t="shared" si="150"/>
        <v>1.72045</v>
      </c>
      <c r="BJ86" s="36">
        <f t="shared" si="150"/>
        <v>1.72045</v>
      </c>
      <c r="BK86" s="36">
        <f t="shared" si="150"/>
        <v>1.72045</v>
      </c>
      <c r="BL86" s="36">
        <f t="shared" si="150"/>
        <v>1.72045</v>
      </c>
      <c r="BM86" s="36">
        <f t="shared" si="150"/>
        <v>1.72045</v>
      </c>
      <c r="BN86" s="36">
        <f t="shared" si="150"/>
        <v>1.72045</v>
      </c>
      <c r="BO86" s="36">
        <f t="shared" si="150"/>
        <v>1.72045</v>
      </c>
      <c r="BP86" s="36">
        <f t="shared" si="150"/>
        <v>1.72045</v>
      </c>
      <c r="BQ86" s="36">
        <f t="shared" si="150"/>
        <v>1.72045</v>
      </c>
      <c r="BR86" s="36">
        <f t="shared" si="150"/>
        <v>1.72045</v>
      </c>
      <c r="BS86" s="36">
        <f t="shared" si="150"/>
        <v>1.72045</v>
      </c>
      <c r="BT86" s="36">
        <f t="shared" ref="BT86:CL86" si="151">BS86</f>
        <v>1.72045</v>
      </c>
      <c r="BU86" s="36">
        <f t="shared" si="151"/>
        <v>1.72045</v>
      </c>
      <c r="BV86" s="36">
        <f t="shared" si="151"/>
        <v>1.72045</v>
      </c>
      <c r="BW86" s="36">
        <f t="shared" si="151"/>
        <v>1.72045</v>
      </c>
      <c r="BX86" s="36">
        <f t="shared" si="151"/>
        <v>1.72045</v>
      </c>
      <c r="BY86" s="36">
        <f t="shared" si="151"/>
        <v>1.72045</v>
      </c>
      <c r="BZ86" s="37">
        <f t="shared" si="151"/>
        <v>1.72045</v>
      </c>
      <c r="CA86" s="37">
        <f t="shared" si="151"/>
        <v>1.72045</v>
      </c>
      <c r="CB86" s="37">
        <f t="shared" si="151"/>
        <v>1.72045</v>
      </c>
      <c r="CC86" s="37">
        <f t="shared" si="151"/>
        <v>1.72045</v>
      </c>
      <c r="CD86" s="37">
        <f t="shared" si="151"/>
        <v>1.72045</v>
      </c>
      <c r="CE86" s="37">
        <f t="shared" si="151"/>
        <v>1.72045</v>
      </c>
      <c r="CF86" s="37">
        <f t="shared" si="151"/>
        <v>1.72045</v>
      </c>
      <c r="CG86" s="37">
        <f t="shared" si="151"/>
        <v>1.72045</v>
      </c>
      <c r="CH86" s="37">
        <f t="shared" si="151"/>
        <v>1.72045</v>
      </c>
      <c r="CI86" s="37">
        <f t="shared" si="151"/>
        <v>1.72045</v>
      </c>
      <c r="CJ86" s="37">
        <f t="shared" si="151"/>
        <v>1.72045</v>
      </c>
      <c r="CK86" s="37">
        <f t="shared" si="151"/>
        <v>1.72045</v>
      </c>
      <c r="CL86" s="37">
        <f t="shared" si="151"/>
        <v>1.72045</v>
      </c>
      <c r="CM86" s="37">
        <f t="shared" ref="CM86" si="152">CL86</f>
        <v>1.72045</v>
      </c>
      <c r="CN86" s="37">
        <f t="shared" ref="CN86" si="153">CM86</f>
        <v>1.72045</v>
      </c>
      <c r="CO86" s="37">
        <f t="shared" ref="CO86" si="154">CN86</f>
        <v>1.72045</v>
      </c>
      <c r="CP86" s="37">
        <f t="shared" ref="CP86" si="155">CO86</f>
        <v>1.72045</v>
      </c>
      <c r="CQ86" s="37">
        <f t="shared" ref="CQ86" si="156">CP86</f>
        <v>1.72045</v>
      </c>
      <c r="CR86" s="37">
        <f t="shared" ref="CR86" si="157">CQ86</f>
        <v>1.72045</v>
      </c>
      <c r="CS86" s="37">
        <f t="shared" ref="CS86" si="158">CR86</f>
        <v>1.72045</v>
      </c>
      <c r="CT86" s="37">
        <f t="shared" ref="CT86" si="159">CS86</f>
        <v>1.72045</v>
      </c>
      <c r="CU86" s="37">
        <f t="shared" ref="CU86" si="160">CT86</f>
        <v>1.72045</v>
      </c>
      <c r="CV86" s="37">
        <f t="shared" ref="CV86" si="161">CU86</f>
        <v>1.72045</v>
      </c>
      <c r="CW86" s="37">
        <f t="shared" ref="CW86" si="162">CV86</f>
        <v>1.72045</v>
      </c>
    </row>
    <row r="87" spans="1:101" s="25" customFormat="1" ht="21" customHeight="1" x14ac:dyDescent="0.3">
      <c r="A87" s="4" t="s">
        <v>98</v>
      </c>
      <c r="B87" s="7" t="s">
        <v>123</v>
      </c>
      <c r="C87" s="4" t="s">
        <v>126</v>
      </c>
      <c r="D87" s="32">
        <f>SUM(F87:CB87)</f>
        <v>16289559.271182755</v>
      </c>
      <c r="E87" s="32"/>
      <c r="F87" s="8">
        <f t="shared" ref="F87:I87" si="163">F85*POWER((1+(F86/100)),F66)</f>
        <v>141078.17251966827</v>
      </c>
      <c r="G87" s="8">
        <f t="shared" si="163"/>
        <v>211107.04665374677</v>
      </c>
      <c r="H87" s="8">
        <f t="shared" si="163"/>
        <v>214739.03783790118</v>
      </c>
      <c r="I87" s="8">
        <f t="shared" si="163"/>
        <v>218433.51561438339</v>
      </c>
      <c r="J87" s="8">
        <f>J85*POWER((1+(J86/100)),J66)</f>
        <v>222191.55503377106</v>
      </c>
      <c r="K87" s="8">
        <f t="shared" ref="K87:BV87" si="164">K85*POWER((1+(K86/100)),K66)</f>
        <v>226014.24964234963</v>
      </c>
      <c r="L87" s="8">
        <f t="shared" si="164"/>
        <v>229902.71180032144</v>
      </c>
      <c r="M87" s="8">
        <f t="shared" si="164"/>
        <v>233858.07300549012</v>
      </c>
      <c r="N87" s="8">
        <f t="shared" si="164"/>
        <v>237881.48422251313</v>
      </c>
      <c r="O87" s="8">
        <f t="shared" si="164"/>
        <v>308584.96843508421</v>
      </c>
      <c r="P87" s="8">
        <f t="shared" si="164"/>
        <v>102326.68445292907</v>
      </c>
      <c r="Q87" s="8">
        <f t="shared" si="164"/>
        <v>94241.080824394157</v>
      </c>
      <c r="R87" s="8">
        <f t="shared" si="164"/>
        <v>93000.885783036327</v>
      </c>
      <c r="S87" s="8">
        <f t="shared" si="164"/>
        <v>193568.03533063459</v>
      </c>
      <c r="T87" s="8">
        <f t="shared" si="164"/>
        <v>39971.830586849421</v>
      </c>
      <c r="U87" s="8">
        <f t="shared" si="164"/>
        <v>40659.525946180882</v>
      </c>
      <c r="V87" s="8">
        <f t="shared" si="164"/>
        <v>41359.052760321953</v>
      </c>
      <c r="W87" s="8">
        <f t="shared" si="164"/>
        <v>42070.614583536924</v>
      </c>
      <c r="X87" s="8">
        <f t="shared" si="164"/>
        <v>42794.418472139383</v>
      </c>
      <c r="Y87" s="8">
        <f t="shared" si="164"/>
        <v>43530.675044743315</v>
      </c>
      <c r="Z87" s="8">
        <f t="shared" si="164"/>
        <v>44279.598543550601</v>
      </c>
      <c r="AA87" s="8">
        <f t="shared" si="164"/>
        <v>45041.40689669313</v>
      </c>
      <c r="AB87" s="8">
        <f t="shared" si="164"/>
        <v>45816.32178164729</v>
      </c>
      <c r="AC87" s="8">
        <f t="shared" si="164"/>
        <v>46604.568689739652</v>
      </c>
      <c r="AD87" s="8">
        <f t="shared" si="164"/>
        <v>122905.4218304948</v>
      </c>
      <c r="AE87" s="8">
        <f t="shared" si="164"/>
        <v>125019.94816037758</v>
      </c>
      <c r="AF87" s="8">
        <f t="shared" si="164"/>
        <v>143521.39221173886</v>
      </c>
      <c r="AG87" s="8">
        <f t="shared" si="164"/>
        <v>506347.16512795613</v>
      </c>
      <c r="AH87" s="8">
        <f t="shared" si="164"/>
        <v>515058.61493040004</v>
      </c>
      <c r="AI87" s="8">
        <f t="shared" si="164"/>
        <v>523919.94087097025</v>
      </c>
      <c r="AJ87" s="8">
        <f t="shared" si="164"/>
        <v>406507.83865759172</v>
      </c>
      <c r="AK87" s="8">
        <f t="shared" si="164"/>
        <v>150364.21918828232</v>
      </c>
      <c r="AL87" s="8">
        <f t="shared" si="164"/>
        <v>152951.16039730713</v>
      </c>
      <c r="AM87" s="8">
        <f t="shared" si="164"/>
        <v>155582.60863636262</v>
      </c>
      <c r="AN87" s="8">
        <f t="shared" si="164"/>
        <v>158259.32962664694</v>
      </c>
      <c r="AO87" s="8">
        <f t="shared" si="164"/>
        <v>160982.10226320862</v>
      </c>
      <c r="AP87" s="8">
        <f t="shared" si="164"/>
        <v>163751.71884159598</v>
      </c>
      <c r="AQ87" s="8">
        <f t="shared" si="164"/>
        <v>166568.98528840626</v>
      </c>
      <c r="AR87" s="8">
        <f t="shared" si="164"/>
        <v>169434.72139580065</v>
      </c>
      <c r="AS87" s="8">
        <f t="shared" si="164"/>
        <v>172349.76106005476</v>
      </c>
      <c r="AT87" s="8">
        <f t="shared" si="164"/>
        <v>175314.95252421248</v>
      </c>
      <c r="AU87" s="8">
        <f t="shared" si="164"/>
        <v>178331.15862491532</v>
      </c>
      <c r="AV87" s="8">
        <f t="shared" si="164"/>
        <v>181399.25704347767</v>
      </c>
      <c r="AW87" s="8">
        <f t="shared" si="164"/>
        <v>184520.14056128223</v>
      </c>
      <c r="AX87" s="8">
        <f t="shared" si="164"/>
        <v>187694.71731956882</v>
      </c>
      <c r="AY87" s="8">
        <f t="shared" si="164"/>
        <v>190923.91108369335</v>
      </c>
      <c r="AZ87" s="8">
        <f t="shared" si="164"/>
        <v>194208.66151193276</v>
      </c>
      <c r="BA87" s="8">
        <f t="shared" si="164"/>
        <v>197549.92442891485</v>
      </c>
      <c r="BB87" s="8">
        <f t="shared" si="164"/>
        <v>200948.67210375212</v>
      </c>
      <c r="BC87" s="8">
        <f t="shared" si="164"/>
        <v>204405.89353296117</v>
      </c>
      <c r="BD87" s="8">
        <f t="shared" si="164"/>
        <v>207922.59472824901</v>
      </c>
      <c r="BE87" s="8">
        <f t="shared" si="164"/>
        <v>211499.7990092512</v>
      </c>
      <c r="BF87" s="8">
        <f t="shared" si="164"/>
        <v>215138.54730130587</v>
      </c>
      <c r="BG87" s="8">
        <f t="shared" si="164"/>
        <v>218839.89843835123</v>
      </c>
      <c r="BH87" s="8">
        <f t="shared" si="164"/>
        <v>222604.92947103389</v>
      </c>
      <c r="BI87" s="8">
        <f t="shared" si="164"/>
        <v>226434.73598011833</v>
      </c>
      <c r="BJ87" s="8">
        <f t="shared" si="164"/>
        <v>230330.43239528828</v>
      </c>
      <c r="BK87" s="8">
        <f t="shared" si="164"/>
        <v>234293.15231943308</v>
      </c>
      <c r="BL87" s="8">
        <f t="shared" si="164"/>
        <v>238324.04885851275</v>
      </c>
      <c r="BM87" s="8">
        <f t="shared" si="164"/>
        <v>242424.29495709907</v>
      </c>
      <c r="BN87" s="8">
        <f t="shared" si="164"/>
        <v>246595.0837396885</v>
      </c>
      <c r="BO87" s="8">
        <f t="shared" si="164"/>
        <v>250837.62885788802</v>
      </c>
      <c r="BP87" s="8">
        <f t="shared" si="164"/>
        <v>255153.16484357358</v>
      </c>
      <c r="BQ87" s="8">
        <f t="shared" si="164"/>
        <v>259542.94746812488</v>
      </c>
      <c r="BR87" s="8">
        <f t="shared" si="164"/>
        <v>264008.25410784024</v>
      </c>
      <c r="BS87" s="8">
        <f t="shared" si="164"/>
        <v>268550.38411563862</v>
      </c>
      <c r="BT87" s="8">
        <f t="shared" si="164"/>
        <v>273170.6591991561</v>
      </c>
      <c r="BU87" s="8">
        <f t="shared" si="164"/>
        <v>277870.42380534805</v>
      </c>
      <c r="BV87" s="8">
        <f t="shared" si="164"/>
        <v>282651.0455117072</v>
      </c>
      <c r="BW87" s="8">
        <f t="shared" ref="BW87:BZ87" si="165">BW85*POWER((1+(BW86/100)),BW66)</f>
        <v>287513.91542421345</v>
      </c>
      <c r="BX87" s="8">
        <f t="shared" si="165"/>
        <v>292460.44858212932</v>
      </c>
      <c r="BY87" s="8">
        <f t="shared" si="165"/>
        <v>587155.42967715918</v>
      </c>
      <c r="BZ87" s="33">
        <f t="shared" si="165"/>
        <v>597257.14526704</v>
      </c>
      <c r="CA87" s="33">
        <f t="shared" ref="CA87:CL87" si="166">CA85*POWER((1+(CA86/100)),CA84)</f>
        <v>521068.92258126359</v>
      </c>
      <c r="CB87" s="33">
        <f t="shared" si="166"/>
        <v>530033.65285981307</v>
      </c>
      <c r="CC87" s="33">
        <f t="shared" si="166"/>
        <v>539152.61684043973</v>
      </c>
      <c r="CD87" s="33">
        <f t="shared" si="166"/>
        <v>0</v>
      </c>
      <c r="CE87" s="33">
        <f t="shared" si="166"/>
        <v>0</v>
      </c>
      <c r="CF87" s="33">
        <f t="shared" si="166"/>
        <v>0</v>
      </c>
      <c r="CG87" s="33">
        <f t="shared" si="166"/>
        <v>0</v>
      </c>
      <c r="CH87" s="33">
        <f t="shared" si="166"/>
        <v>0</v>
      </c>
      <c r="CI87" s="33">
        <f t="shared" si="166"/>
        <v>0</v>
      </c>
      <c r="CJ87" s="33">
        <f t="shared" si="166"/>
        <v>0</v>
      </c>
      <c r="CK87" s="33">
        <f t="shared" si="166"/>
        <v>0</v>
      </c>
      <c r="CL87" s="33">
        <f t="shared" si="166"/>
        <v>0</v>
      </c>
      <c r="CM87" s="33">
        <f t="shared" ref="CM87:CW87" si="167">CM85*POWER((1+(CM86/100)),CM84)</f>
        <v>0</v>
      </c>
      <c r="CN87" s="33">
        <f t="shared" si="167"/>
        <v>0</v>
      </c>
      <c r="CO87" s="33">
        <f t="shared" si="167"/>
        <v>0</v>
      </c>
      <c r="CP87" s="33">
        <f t="shared" si="167"/>
        <v>0</v>
      </c>
      <c r="CQ87" s="33">
        <f t="shared" si="167"/>
        <v>0</v>
      </c>
      <c r="CR87" s="33">
        <f t="shared" si="167"/>
        <v>0</v>
      </c>
      <c r="CS87" s="33">
        <f t="shared" si="167"/>
        <v>0</v>
      </c>
      <c r="CT87" s="33">
        <f t="shared" si="167"/>
        <v>0</v>
      </c>
      <c r="CU87" s="33">
        <f t="shared" si="167"/>
        <v>0</v>
      </c>
      <c r="CV87" s="33">
        <f t="shared" si="167"/>
        <v>0</v>
      </c>
      <c r="CW87" s="33">
        <f t="shared" si="167"/>
        <v>0</v>
      </c>
    </row>
    <row r="88" spans="1:101" s="25" customFormat="1" ht="29.4" customHeight="1" x14ac:dyDescent="0.3">
      <c r="A88" s="4" t="s">
        <v>127</v>
      </c>
      <c r="B88" s="4" t="s">
        <v>96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BS88" si="168">G88</f>
        <v>1.97</v>
      </c>
      <c r="I88" s="36">
        <f t="shared" si="168"/>
        <v>1.97</v>
      </c>
      <c r="J88" s="36">
        <f t="shared" si="168"/>
        <v>1.97</v>
      </c>
      <c r="K88" s="36">
        <f t="shared" si="168"/>
        <v>1.97</v>
      </c>
      <c r="L88" s="36">
        <f t="shared" si="168"/>
        <v>1.97</v>
      </c>
      <c r="M88" s="36">
        <f t="shared" si="168"/>
        <v>1.97</v>
      </c>
      <c r="N88" s="36">
        <f t="shared" si="168"/>
        <v>1.97</v>
      </c>
      <c r="O88" s="36">
        <f t="shared" si="168"/>
        <v>1.97</v>
      </c>
      <c r="P88" s="36">
        <f t="shared" si="168"/>
        <v>1.97</v>
      </c>
      <c r="Q88" s="36">
        <f t="shared" si="168"/>
        <v>1.97</v>
      </c>
      <c r="R88" s="36">
        <f t="shared" si="168"/>
        <v>1.97</v>
      </c>
      <c r="S88" s="36">
        <f t="shared" si="168"/>
        <v>1.97</v>
      </c>
      <c r="T88" s="36">
        <f t="shared" si="168"/>
        <v>1.97</v>
      </c>
      <c r="U88" s="36">
        <f t="shared" si="168"/>
        <v>1.97</v>
      </c>
      <c r="V88" s="36">
        <f t="shared" si="168"/>
        <v>1.97</v>
      </c>
      <c r="W88" s="36">
        <f t="shared" si="168"/>
        <v>1.97</v>
      </c>
      <c r="X88" s="36">
        <f t="shared" si="168"/>
        <v>1.97</v>
      </c>
      <c r="Y88" s="36">
        <f t="shared" si="168"/>
        <v>1.97</v>
      </c>
      <c r="Z88" s="36">
        <f t="shared" si="168"/>
        <v>1.97</v>
      </c>
      <c r="AA88" s="36">
        <f t="shared" si="168"/>
        <v>1.97</v>
      </c>
      <c r="AB88" s="36">
        <f t="shared" si="168"/>
        <v>1.97</v>
      </c>
      <c r="AC88" s="36">
        <f t="shared" si="168"/>
        <v>1.97</v>
      </c>
      <c r="AD88" s="36">
        <f t="shared" si="168"/>
        <v>1.97</v>
      </c>
      <c r="AE88" s="36">
        <f t="shared" si="168"/>
        <v>1.97</v>
      </c>
      <c r="AF88" s="36">
        <f t="shared" si="168"/>
        <v>1.97</v>
      </c>
      <c r="AG88" s="36">
        <f t="shared" si="168"/>
        <v>1.97</v>
      </c>
      <c r="AH88" s="36">
        <f t="shared" si="168"/>
        <v>1.97</v>
      </c>
      <c r="AI88" s="36">
        <f t="shared" si="168"/>
        <v>1.97</v>
      </c>
      <c r="AJ88" s="36">
        <f t="shared" si="168"/>
        <v>1.97</v>
      </c>
      <c r="AK88" s="36">
        <f t="shared" si="168"/>
        <v>1.97</v>
      </c>
      <c r="AL88" s="36">
        <f t="shared" si="168"/>
        <v>1.97</v>
      </c>
      <c r="AM88" s="36">
        <f t="shared" si="168"/>
        <v>1.97</v>
      </c>
      <c r="AN88" s="36">
        <f t="shared" si="168"/>
        <v>1.97</v>
      </c>
      <c r="AO88" s="36">
        <f t="shared" si="168"/>
        <v>1.97</v>
      </c>
      <c r="AP88" s="36">
        <f t="shared" si="168"/>
        <v>1.97</v>
      </c>
      <c r="AQ88" s="36">
        <f t="shared" si="168"/>
        <v>1.97</v>
      </c>
      <c r="AR88" s="36">
        <f t="shared" si="168"/>
        <v>1.97</v>
      </c>
      <c r="AS88" s="36">
        <f t="shared" si="168"/>
        <v>1.97</v>
      </c>
      <c r="AT88" s="36">
        <f t="shared" si="168"/>
        <v>1.97</v>
      </c>
      <c r="AU88" s="36">
        <f t="shared" si="168"/>
        <v>1.97</v>
      </c>
      <c r="AV88" s="36">
        <f t="shared" si="168"/>
        <v>1.97</v>
      </c>
      <c r="AW88" s="36">
        <f t="shared" si="168"/>
        <v>1.97</v>
      </c>
      <c r="AX88" s="36">
        <f t="shared" si="168"/>
        <v>1.97</v>
      </c>
      <c r="AY88" s="36">
        <f t="shared" si="168"/>
        <v>1.97</v>
      </c>
      <c r="AZ88" s="36">
        <f t="shared" si="168"/>
        <v>1.97</v>
      </c>
      <c r="BA88" s="36">
        <f t="shared" si="168"/>
        <v>1.97</v>
      </c>
      <c r="BB88" s="36">
        <f t="shared" si="168"/>
        <v>1.97</v>
      </c>
      <c r="BC88" s="36">
        <f t="shared" si="168"/>
        <v>1.97</v>
      </c>
      <c r="BD88" s="36">
        <f t="shared" si="168"/>
        <v>1.97</v>
      </c>
      <c r="BE88" s="36">
        <f t="shared" si="168"/>
        <v>1.97</v>
      </c>
      <c r="BF88" s="36">
        <f t="shared" si="168"/>
        <v>1.97</v>
      </c>
      <c r="BG88" s="36">
        <f t="shared" si="168"/>
        <v>1.97</v>
      </c>
      <c r="BH88" s="36">
        <f t="shared" si="168"/>
        <v>1.97</v>
      </c>
      <c r="BI88" s="36">
        <f t="shared" si="168"/>
        <v>1.97</v>
      </c>
      <c r="BJ88" s="36">
        <f t="shared" si="168"/>
        <v>1.97</v>
      </c>
      <c r="BK88" s="36">
        <f t="shared" si="168"/>
        <v>1.97</v>
      </c>
      <c r="BL88" s="36">
        <f t="shared" si="168"/>
        <v>1.97</v>
      </c>
      <c r="BM88" s="36">
        <f t="shared" si="168"/>
        <v>1.97</v>
      </c>
      <c r="BN88" s="36">
        <f t="shared" si="168"/>
        <v>1.97</v>
      </c>
      <c r="BO88" s="36">
        <f t="shared" si="168"/>
        <v>1.97</v>
      </c>
      <c r="BP88" s="36">
        <f t="shared" si="168"/>
        <v>1.97</v>
      </c>
      <c r="BQ88" s="36">
        <f t="shared" si="168"/>
        <v>1.97</v>
      </c>
      <c r="BR88" s="36">
        <f t="shared" si="168"/>
        <v>1.97</v>
      </c>
      <c r="BS88" s="36">
        <f t="shared" si="168"/>
        <v>1.97</v>
      </c>
      <c r="BT88" s="36">
        <f t="shared" ref="BT88:CL88" si="169">BS88</f>
        <v>1.97</v>
      </c>
      <c r="BU88" s="36">
        <f t="shared" si="169"/>
        <v>1.97</v>
      </c>
      <c r="BV88" s="36">
        <f t="shared" si="169"/>
        <v>1.97</v>
      </c>
      <c r="BW88" s="36">
        <f t="shared" si="169"/>
        <v>1.97</v>
      </c>
      <c r="BX88" s="36">
        <f t="shared" si="169"/>
        <v>1.97</v>
      </c>
      <c r="BY88" s="36">
        <f t="shared" si="169"/>
        <v>1.97</v>
      </c>
      <c r="BZ88" s="37">
        <f t="shared" si="169"/>
        <v>1.97</v>
      </c>
      <c r="CA88" s="37">
        <f t="shared" si="169"/>
        <v>1.97</v>
      </c>
      <c r="CB88" s="37">
        <f t="shared" si="169"/>
        <v>1.97</v>
      </c>
      <c r="CC88" s="37">
        <f t="shared" si="169"/>
        <v>1.97</v>
      </c>
      <c r="CD88" s="37">
        <f t="shared" si="169"/>
        <v>1.97</v>
      </c>
      <c r="CE88" s="37">
        <f t="shared" si="169"/>
        <v>1.97</v>
      </c>
      <c r="CF88" s="37">
        <f t="shared" si="169"/>
        <v>1.97</v>
      </c>
      <c r="CG88" s="37">
        <f t="shared" si="169"/>
        <v>1.97</v>
      </c>
      <c r="CH88" s="37">
        <f t="shared" si="169"/>
        <v>1.97</v>
      </c>
      <c r="CI88" s="37">
        <f t="shared" si="169"/>
        <v>1.97</v>
      </c>
      <c r="CJ88" s="37">
        <f t="shared" si="169"/>
        <v>1.97</v>
      </c>
      <c r="CK88" s="37">
        <f t="shared" si="169"/>
        <v>1.97</v>
      </c>
      <c r="CL88" s="37">
        <f t="shared" si="169"/>
        <v>1.97</v>
      </c>
      <c r="CM88" s="37">
        <f t="shared" ref="CM88" si="170">CL88</f>
        <v>1.97</v>
      </c>
      <c r="CN88" s="37">
        <f t="shared" ref="CN88" si="171">CM88</f>
        <v>1.97</v>
      </c>
      <c r="CO88" s="37">
        <f t="shared" ref="CO88" si="172">CN88</f>
        <v>1.97</v>
      </c>
      <c r="CP88" s="37">
        <f t="shared" ref="CP88" si="173">CO88</f>
        <v>1.97</v>
      </c>
      <c r="CQ88" s="37">
        <f t="shared" ref="CQ88" si="174">CP88</f>
        <v>1.97</v>
      </c>
      <c r="CR88" s="37">
        <f t="shared" ref="CR88" si="175">CQ88</f>
        <v>1.97</v>
      </c>
      <c r="CS88" s="37">
        <f t="shared" ref="CS88" si="176">CR88</f>
        <v>1.97</v>
      </c>
      <c r="CT88" s="37">
        <f t="shared" ref="CT88" si="177">CS88</f>
        <v>1.97</v>
      </c>
      <c r="CU88" s="37">
        <f t="shared" ref="CU88" si="178">CT88</f>
        <v>1.97</v>
      </c>
      <c r="CV88" s="37">
        <f t="shared" ref="CV88" si="179">CU88</f>
        <v>1.97</v>
      </c>
      <c r="CW88" s="37">
        <f t="shared" ref="CW88" si="180">CV88</f>
        <v>1.97</v>
      </c>
    </row>
    <row r="89" spans="1:101" s="25" customFormat="1" ht="27.75" customHeight="1" x14ac:dyDescent="0.3">
      <c r="A89" s="4" t="s">
        <v>98</v>
      </c>
      <c r="B89" s="7" t="s">
        <v>123</v>
      </c>
      <c r="C89" s="4" t="s">
        <v>128</v>
      </c>
      <c r="D89" s="32">
        <f>SUM(F89:CB89)</f>
        <v>48560936.484869994</v>
      </c>
      <c r="E89" s="32"/>
      <c r="F89" s="8">
        <f t="shared" ref="F89:I89" si="181">F87*POWER((1+(F88/100)),F66)</f>
        <v>168155.70224582049</v>
      </c>
      <c r="G89" s="8">
        <f t="shared" si="181"/>
        <v>256582.43546877356</v>
      </c>
      <c r="H89" s="8">
        <f t="shared" si="181"/>
        <v>266138.44509699807</v>
      </c>
      <c r="I89" s="8">
        <f t="shared" si="181"/>
        <v>276050.3532879902</v>
      </c>
      <c r="J89" s="8">
        <f>J87*POWER((1+(J88/100)),J66)</f>
        <v>286331.41492447874</v>
      </c>
      <c r="K89" s="8">
        <f t="shared" ref="K89:BV89" si="182">K87*POWER((1+(K88/100)),K66)</f>
        <v>296995.37854647217</v>
      </c>
      <c r="L89" s="8">
        <f t="shared" si="182"/>
        <v>308056.50473674748</v>
      </c>
      <c r="M89" s="8">
        <f t="shared" si="182"/>
        <v>319529.58519107901</v>
      </c>
      <c r="N89" s="8">
        <f t="shared" si="182"/>
        <v>331429.96249870717</v>
      </c>
      <c r="O89" s="8">
        <f t="shared" si="182"/>
        <v>438407.84269498015</v>
      </c>
      <c r="P89" s="8">
        <f t="shared" si="182"/>
        <v>148239.81669116893</v>
      </c>
      <c r="Q89" s="8">
        <f t="shared" si="182"/>
        <v>139215.83748273115</v>
      </c>
      <c r="R89" s="8">
        <f t="shared" si="182"/>
        <v>140090.24356034331</v>
      </c>
      <c r="S89" s="8">
        <f t="shared" si="182"/>
        <v>297321.87761962408</v>
      </c>
      <c r="T89" s="8">
        <f t="shared" si="182"/>
        <v>62606.537002861151</v>
      </c>
      <c r="U89" s="8">
        <f t="shared" si="182"/>
        <v>64938.219096750821</v>
      </c>
      <c r="V89" s="8">
        <f t="shared" si="182"/>
        <v>67356.741026338728</v>
      </c>
      <c r="W89" s="8">
        <f t="shared" si="182"/>
        <v>69865.337004849716</v>
      </c>
      <c r="X89" s="8">
        <f t="shared" si="182"/>
        <v>72467.361698698049</v>
      </c>
      <c r="Y89" s="8">
        <f t="shared" si="182"/>
        <v>75166.294713577285</v>
      </c>
      <c r="Z89" s="8">
        <f t="shared" si="182"/>
        <v>77965.745247627259</v>
      </c>
      <c r="AA89" s="8">
        <f t="shared" si="182"/>
        <v>80869.456917901378</v>
      </c>
      <c r="AB89" s="8">
        <f t="shared" si="182"/>
        <v>83881.312766587478</v>
      </c>
      <c r="AC89" s="8">
        <f t="shared" si="182"/>
        <v>87005.340453678247</v>
      </c>
      <c r="AD89" s="8">
        <f t="shared" si="182"/>
        <v>233970.37907453201</v>
      </c>
      <c r="AE89" s="8">
        <f t="shared" si="182"/>
        <v>242684.23819380786</v>
      </c>
      <c r="AF89" s="8">
        <f t="shared" si="182"/>
        <v>284086.9696139032</v>
      </c>
      <c r="AG89" s="8">
        <f t="shared" si="182"/>
        <v>1022010.7824912542</v>
      </c>
      <c r="AH89" s="8">
        <f t="shared" si="182"/>
        <v>1060073.9681484979</v>
      </c>
      <c r="AI89" s="8">
        <f t="shared" si="182"/>
        <v>1099554.7573449591</v>
      </c>
      <c r="AJ89" s="8">
        <f t="shared" si="182"/>
        <v>869947.96648851444</v>
      </c>
      <c r="AK89" s="8">
        <f t="shared" si="182"/>
        <v>328126.47691186995</v>
      </c>
      <c r="AL89" s="8">
        <f t="shared" si="182"/>
        <v>340347.03194291308</v>
      </c>
      <c r="AM89" s="8">
        <f t="shared" si="182"/>
        <v>353022.72234331828</v>
      </c>
      <c r="AN89" s="8">
        <f t="shared" si="182"/>
        <v>366170.4989147404</v>
      </c>
      <c r="AO89" s="8">
        <f t="shared" si="182"/>
        <v>379807.94376480661</v>
      </c>
      <c r="AP89" s="8">
        <f t="shared" si="182"/>
        <v>393953.29381911439</v>
      </c>
      <c r="AQ89" s="8">
        <f t="shared" si="182"/>
        <v>408625.46520889911</v>
      </c>
      <c r="AR89" s="8">
        <f t="shared" si="182"/>
        <v>423844.07856697979</v>
      </c>
      <c r="AS89" s="8">
        <f t="shared" si="182"/>
        <v>439629.48526581435</v>
      </c>
      <c r="AT89" s="8">
        <f t="shared" si="182"/>
        <v>456002.79463274794</v>
      </c>
      <c r="AU89" s="8">
        <f t="shared" si="182"/>
        <v>472985.90217885334</v>
      </c>
      <c r="AV89" s="8">
        <f t="shared" si="182"/>
        <v>490601.51887910737</v>
      </c>
      <c r="AW89" s="8">
        <f t="shared" si="182"/>
        <v>508873.20154306322</v>
      </c>
      <c r="AX89" s="8">
        <f t="shared" si="182"/>
        <v>527825.38431662938</v>
      </c>
      <c r="AY89" s="8">
        <f t="shared" si="182"/>
        <v>547483.41135708464</v>
      </c>
      <c r="AZ89" s="8">
        <f t="shared" si="182"/>
        <v>567873.57072502084</v>
      </c>
      <c r="BA89" s="8">
        <f t="shared" si="182"/>
        <v>589023.1295385391</v>
      </c>
      <c r="BB89" s="8">
        <f t="shared" si="182"/>
        <v>610960.3704367074</v>
      </c>
      <c r="BC89" s="8">
        <f t="shared" si="182"/>
        <v>633714.62940104457</v>
      </c>
      <c r="BD89" s="8">
        <f t="shared" si="182"/>
        <v>657316.33498560369</v>
      </c>
      <c r="BE89" s="8">
        <f t="shared" si="182"/>
        <v>681797.04900811973</v>
      </c>
      <c r="BF89" s="8">
        <f t="shared" si="182"/>
        <v>707189.50875663408</v>
      </c>
      <c r="BG89" s="8">
        <f t="shared" si="182"/>
        <v>733527.67076804058</v>
      </c>
      <c r="BH89" s="8">
        <f t="shared" si="182"/>
        <v>760846.75623709091</v>
      </c>
      <c r="BI89" s="8">
        <f t="shared" si="182"/>
        <v>789183.29811659118</v>
      </c>
      <c r="BJ89" s="8">
        <f t="shared" si="182"/>
        <v>818575.18997176818</v>
      </c>
      <c r="BK89" s="8">
        <f t="shared" si="182"/>
        <v>849061.73665414215</v>
      </c>
      <c r="BL89" s="8">
        <f t="shared" si="182"/>
        <v>880683.70686266571</v>
      </c>
      <c r="BM89" s="8">
        <f t="shared" si="182"/>
        <v>913483.38766242319</v>
      </c>
      <c r="BN89" s="8">
        <f t="shared" si="182"/>
        <v>947504.64103378903</v>
      </c>
      <c r="BO89" s="8">
        <f t="shared" si="182"/>
        <v>982792.96252767486</v>
      </c>
      <c r="BP89" s="8">
        <f t="shared" si="182"/>
        <v>1019395.5421052965</v>
      </c>
      <c r="BQ89" s="8">
        <f t="shared" si="182"/>
        <v>1057361.3272438236</v>
      </c>
      <c r="BR89" s="8">
        <f t="shared" si="182"/>
        <v>1096741.0883922982</v>
      </c>
      <c r="BS89" s="8">
        <f t="shared" si="182"/>
        <v>1137587.4868653603</v>
      </c>
      <c r="BT89" s="8">
        <f t="shared" si="182"/>
        <v>1179955.1452655632</v>
      </c>
      <c r="BU89" s="8">
        <f t="shared" si="182"/>
        <v>1223900.720528462</v>
      </c>
      <c r="BV89" s="8">
        <f t="shared" si="182"/>
        <v>1269482.9796881475</v>
      </c>
      <c r="BW89" s="8">
        <f t="shared" ref="BW89:BZ89" si="183">BW87*POWER((1+(BW88/100)),BW66)</f>
        <v>1316762.878464553</v>
      </c>
      <c r="BX89" s="8">
        <f t="shared" si="183"/>
        <v>1365803.6427776159</v>
      </c>
      <c r="BY89" s="8">
        <f t="shared" si="183"/>
        <v>2796060.8946657525</v>
      </c>
      <c r="BZ89" s="33">
        <f t="shared" si="183"/>
        <v>2900195.7890972923</v>
      </c>
      <c r="CA89" s="33">
        <f t="shared" ref="CA89:CL89" si="184">CA87*POWER((1+(CA88/100)),CA84)</f>
        <v>2164620.569195325</v>
      </c>
      <c r="CB89" s="33">
        <f t="shared" si="184"/>
        <v>2245238.4609184745</v>
      </c>
      <c r="CC89" s="33">
        <f t="shared" si="184"/>
        <v>2328858.8393399273</v>
      </c>
      <c r="CD89" s="33">
        <f t="shared" si="184"/>
        <v>0</v>
      </c>
      <c r="CE89" s="33">
        <f t="shared" si="184"/>
        <v>0</v>
      </c>
      <c r="CF89" s="33">
        <f t="shared" si="184"/>
        <v>0</v>
      </c>
      <c r="CG89" s="33">
        <f t="shared" si="184"/>
        <v>0</v>
      </c>
      <c r="CH89" s="33">
        <f t="shared" si="184"/>
        <v>0</v>
      </c>
      <c r="CI89" s="33">
        <f t="shared" si="184"/>
        <v>0</v>
      </c>
      <c r="CJ89" s="33">
        <f t="shared" si="184"/>
        <v>0</v>
      </c>
      <c r="CK89" s="33">
        <f t="shared" si="184"/>
        <v>0</v>
      </c>
      <c r="CL89" s="33">
        <f t="shared" si="184"/>
        <v>0</v>
      </c>
      <c r="CM89" s="33">
        <f t="shared" ref="CM89:CW89" si="185">CM87*POWER((1+(CM88/100)),CM84)</f>
        <v>0</v>
      </c>
      <c r="CN89" s="33">
        <f t="shared" si="185"/>
        <v>0</v>
      </c>
      <c r="CO89" s="33">
        <f t="shared" si="185"/>
        <v>0</v>
      </c>
      <c r="CP89" s="33">
        <f t="shared" si="185"/>
        <v>0</v>
      </c>
      <c r="CQ89" s="33">
        <f t="shared" si="185"/>
        <v>0</v>
      </c>
      <c r="CR89" s="33">
        <f t="shared" si="185"/>
        <v>0</v>
      </c>
      <c r="CS89" s="33">
        <f t="shared" si="185"/>
        <v>0</v>
      </c>
      <c r="CT89" s="33">
        <f t="shared" si="185"/>
        <v>0</v>
      </c>
      <c r="CU89" s="33">
        <f t="shared" si="185"/>
        <v>0</v>
      </c>
      <c r="CV89" s="33">
        <f t="shared" si="185"/>
        <v>0</v>
      </c>
      <c r="CW89" s="33">
        <f t="shared" si="185"/>
        <v>0</v>
      </c>
    </row>
    <row r="90" spans="1:101" s="44" customFormat="1" ht="21" customHeight="1" x14ac:dyDescent="0.3">
      <c r="A90" s="38"/>
      <c r="B90" s="38" t="s">
        <v>121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73</v>
      </c>
      <c r="CB90" s="42">
        <v>74</v>
      </c>
      <c r="CC90" s="42">
        <v>75</v>
      </c>
      <c r="CD90" s="42">
        <v>76</v>
      </c>
      <c r="CE90" s="42">
        <v>77</v>
      </c>
      <c r="CF90" s="42">
        <v>78</v>
      </c>
      <c r="CG90" s="42">
        <v>79</v>
      </c>
      <c r="CH90" s="42">
        <v>80</v>
      </c>
      <c r="CI90" s="42">
        <v>81</v>
      </c>
      <c r="CJ90" s="42">
        <v>82</v>
      </c>
      <c r="CK90" s="42">
        <v>83</v>
      </c>
      <c r="CL90" s="42">
        <v>84</v>
      </c>
      <c r="CM90" s="42">
        <v>85</v>
      </c>
      <c r="CN90" s="42">
        <v>86</v>
      </c>
      <c r="CO90" s="42">
        <v>87</v>
      </c>
      <c r="CP90" s="42">
        <v>88</v>
      </c>
      <c r="CQ90" s="42">
        <v>89</v>
      </c>
      <c r="CR90" s="42">
        <v>90</v>
      </c>
      <c r="CS90" s="42">
        <v>91</v>
      </c>
      <c r="CT90" s="42">
        <v>92</v>
      </c>
      <c r="CU90" s="42">
        <v>93</v>
      </c>
      <c r="CV90" s="42">
        <v>94</v>
      </c>
      <c r="CW90" s="42">
        <v>95</v>
      </c>
    </row>
    <row r="91" spans="1:101" s="50" customFormat="1" ht="36.75" customHeight="1" x14ac:dyDescent="0.3">
      <c r="A91" s="45" t="s">
        <v>132</v>
      </c>
      <c r="B91" s="45" t="s">
        <v>123</v>
      </c>
      <c r="C91" s="45" t="s">
        <v>128</v>
      </c>
      <c r="D91" s="46">
        <f>SUM(F91:CL91)</f>
        <v>136716841.73212165</v>
      </c>
      <c r="E91" s="47">
        <v>0</v>
      </c>
      <c r="F91" s="47">
        <f>F71+F77+F83+F89</f>
        <v>389120.63329611352</v>
      </c>
      <c r="G91" s="47">
        <f t="shared" ref="G91:BR91" si="186">G71+G77+G83+G89</f>
        <v>465596.21717086434</v>
      </c>
      <c r="H91" s="47">
        <f t="shared" si="186"/>
        <v>481441.45686086168</v>
      </c>
      <c r="I91" s="47">
        <f t="shared" si="186"/>
        <v>499371.98740861146</v>
      </c>
      <c r="J91" s="47">
        <f t="shared" si="186"/>
        <v>672396.2440361355</v>
      </c>
      <c r="K91" s="47">
        <f t="shared" si="186"/>
        <v>700775.61230066465</v>
      </c>
      <c r="L91" s="47">
        <f t="shared" si="186"/>
        <v>702645.73552314308</v>
      </c>
      <c r="M91" s="47">
        <f t="shared" si="186"/>
        <v>714453.79160701938</v>
      </c>
      <c r="N91" s="47">
        <f t="shared" si="186"/>
        <v>741062.50041845744</v>
      </c>
      <c r="O91" s="47">
        <f t="shared" si="186"/>
        <v>822738.94708397146</v>
      </c>
      <c r="P91" s="47">
        <f t="shared" si="186"/>
        <v>532862.04378176935</v>
      </c>
      <c r="Q91" s="47">
        <f t="shared" si="186"/>
        <v>525695.62512135785</v>
      </c>
      <c r="R91" s="47">
        <f t="shared" si="186"/>
        <v>545274.33262718248</v>
      </c>
      <c r="S91" s="47">
        <f t="shared" si="186"/>
        <v>713125.40571924858</v>
      </c>
      <c r="T91" s="47">
        <f t="shared" si="186"/>
        <v>496214.77476341807</v>
      </c>
      <c r="U91" s="47">
        <f t="shared" si="186"/>
        <v>514695.51432239538</v>
      </c>
      <c r="V91" s="47">
        <f t="shared" si="186"/>
        <v>481475.96363271755</v>
      </c>
      <c r="W91" s="47">
        <f t="shared" si="186"/>
        <v>499407.7793309628</v>
      </c>
      <c r="X91" s="47">
        <f t="shared" si="186"/>
        <v>464327.91014350974</v>
      </c>
      <c r="Y91" s="47">
        <f t="shared" si="186"/>
        <v>481621.07353514328</v>
      </c>
      <c r="Z91" s="47">
        <f t="shared" si="186"/>
        <v>499558.29362368572</v>
      </c>
      <c r="AA91" s="47">
        <f t="shared" si="186"/>
        <v>518163.55728877557</v>
      </c>
      <c r="AB91" s="47">
        <f t="shared" si="186"/>
        <v>537461.74476369016</v>
      </c>
      <c r="AC91" s="47">
        <f t="shared" si="186"/>
        <v>689597.88359582017</v>
      </c>
      <c r="AD91" s="47">
        <f t="shared" si="186"/>
        <v>1049524.271848615</v>
      </c>
      <c r="AE91" s="47">
        <f t="shared" si="186"/>
        <v>1265424.9562962838</v>
      </c>
      <c r="AF91" s="47">
        <f t="shared" si="186"/>
        <v>1499547.675050603</v>
      </c>
      <c r="AG91" s="47">
        <f t="shared" si="186"/>
        <v>2282739.4119877648</v>
      </c>
      <c r="AH91" s="47">
        <f t="shared" si="186"/>
        <v>2170443.4165376183</v>
      </c>
      <c r="AI91" s="47">
        <f t="shared" si="186"/>
        <v>2046616.5191457267</v>
      </c>
      <c r="AJ91" s="47">
        <f t="shared" si="186"/>
        <v>1685784.336975351</v>
      </c>
      <c r="AK91" s="47">
        <f t="shared" si="186"/>
        <v>1256379.0102809756</v>
      </c>
      <c r="AL91" s="47">
        <f t="shared" si="186"/>
        <v>1370344.6286122552</v>
      </c>
      <c r="AM91" s="47">
        <f t="shared" si="186"/>
        <v>1426025.9968341934</v>
      </c>
      <c r="AN91" s="47">
        <f t="shared" si="186"/>
        <v>1474318.0614198758</v>
      </c>
      <c r="AO91" s="47">
        <f t="shared" si="186"/>
        <v>1729125.6387187247</v>
      </c>
      <c r="AP91" s="47">
        <f t="shared" si="186"/>
        <v>1793524.2060712313</v>
      </c>
      <c r="AQ91" s="47">
        <f t="shared" si="186"/>
        <v>1860321.1968720932</v>
      </c>
      <c r="AR91" s="47">
        <f t="shared" si="186"/>
        <v>1929605.9366338819</v>
      </c>
      <c r="AS91" s="47">
        <f t="shared" si="186"/>
        <v>2001471.0776575231</v>
      </c>
      <c r="AT91" s="47">
        <f t="shared" si="186"/>
        <v>1506009.2296423649</v>
      </c>
      <c r="AU91" s="47">
        <f t="shared" si="186"/>
        <v>1555874.6782199123</v>
      </c>
      <c r="AV91" s="47">
        <f t="shared" si="186"/>
        <v>1562178.5206413681</v>
      </c>
      <c r="AW91" s="47">
        <f t="shared" si="186"/>
        <v>1613663.7048931343</v>
      </c>
      <c r="AX91" s="47">
        <f t="shared" si="186"/>
        <v>1673762.0739514166</v>
      </c>
      <c r="AY91" s="47">
        <f t="shared" si="186"/>
        <v>1721691.2541360948</v>
      </c>
      <c r="AZ91" s="47">
        <f t="shared" si="186"/>
        <v>1785812.9395168419</v>
      </c>
      <c r="BA91" s="47">
        <f t="shared" si="186"/>
        <v>1852322.7363119849</v>
      </c>
      <c r="BB91" s="47">
        <f t="shared" si="186"/>
        <v>1921309.5859785927</v>
      </c>
      <c r="BC91" s="47">
        <f t="shared" si="186"/>
        <v>1992865.7424585479</v>
      </c>
      <c r="BD91" s="47">
        <f t="shared" si="186"/>
        <v>2067086.8955468331</v>
      </c>
      <c r="BE91" s="47">
        <f t="shared" si="186"/>
        <v>2144072.2988544819</v>
      </c>
      <c r="BF91" s="47">
        <f t="shared" si="186"/>
        <v>2223924.9025373096</v>
      </c>
      <c r="BG91" s="47">
        <f t="shared" si="186"/>
        <v>2306751.4909679173</v>
      </c>
      <c r="BH91" s="47">
        <f t="shared" si="186"/>
        <v>2392662.8255350622</v>
      </c>
      <c r="BI91" s="47">
        <f t="shared" si="186"/>
        <v>2481773.7927613854</v>
      </c>
      <c r="BJ91" s="47">
        <f t="shared" si="186"/>
        <v>2574203.5579375341</v>
      </c>
      <c r="BK91" s="47">
        <f t="shared" si="186"/>
        <v>2524841.4800504753</v>
      </c>
      <c r="BL91" s="47">
        <f t="shared" si="186"/>
        <v>2792694.3862355584</v>
      </c>
      <c r="BM91" s="47">
        <f t="shared" si="186"/>
        <v>2884684.3820918631</v>
      </c>
      <c r="BN91" s="47">
        <f t="shared" si="186"/>
        <v>3066922.917030422</v>
      </c>
      <c r="BO91" s="47">
        <f t="shared" si="186"/>
        <v>3116488.2101206537</v>
      </c>
      <c r="BP91" s="47">
        <f t="shared" si="186"/>
        <v>3259383.1148893032</v>
      </c>
      <c r="BQ91" s="47">
        <f t="shared" si="186"/>
        <v>3352948.4192863349</v>
      </c>
      <c r="BR91" s="47">
        <f t="shared" si="186"/>
        <v>3405669.6955339783</v>
      </c>
      <c r="BS91" s="47">
        <f t="shared" ref="BS91:CL91" si="187">BS71+BS77+BS83+BS89</f>
        <v>3592381.5374695593</v>
      </c>
      <c r="BT91" s="47">
        <f t="shared" si="187"/>
        <v>2965413.5887595075</v>
      </c>
      <c r="BU91" s="47">
        <f t="shared" si="187"/>
        <v>3156375.5424155076</v>
      </c>
      <c r="BV91" s="47">
        <f t="shared" si="187"/>
        <v>3190411.1726373183</v>
      </c>
      <c r="BW91" s="47">
        <f t="shared" si="187"/>
        <v>3274581.3688131645</v>
      </c>
      <c r="BX91" s="47">
        <f t="shared" si="187"/>
        <v>3396538.0063811764</v>
      </c>
      <c r="BY91" s="47">
        <f t="shared" si="187"/>
        <v>4231372.153927505</v>
      </c>
      <c r="BZ91" s="48">
        <f t="shared" si="187"/>
        <v>4388962.9608339025</v>
      </c>
      <c r="CA91" s="47">
        <f t="shared" si="187"/>
        <v>3320783.8456406184</v>
      </c>
      <c r="CB91" s="47">
        <f t="shared" si="187"/>
        <v>3407376.9916651603</v>
      </c>
      <c r="CC91" s="48">
        <f t="shared" si="187"/>
        <v>3482764.3595506093</v>
      </c>
      <c r="CD91" s="47">
        <f t="shared" si="187"/>
        <v>0</v>
      </c>
      <c r="CE91" s="47">
        <f t="shared" si="187"/>
        <v>0</v>
      </c>
      <c r="CF91" s="48">
        <f t="shared" si="187"/>
        <v>0</v>
      </c>
      <c r="CG91" s="47">
        <f t="shared" si="187"/>
        <v>0</v>
      </c>
      <c r="CH91" s="47">
        <f t="shared" si="187"/>
        <v>0</v>
      </c>
      <c r="CI91" s="48">
        <f t="shared" si="187"/>
        <v>0</v>
      </c>
      <c r="CJ91" s="47">
        <f t="shared" si="187"/>
        <v>0</v>
      </c>
      <c r="CK91" s="47">
        <f t="shared" si="187"/>
        <v>0</v>
      </c>
      <c r="CL91" s="48">
        <f t="shared" si="187"/>
        <v>0</v>
      </c>
      <c r="CM91" s="48">
        <f t="shared" ref="CM91:CW91" si="188">CM71+CM77+CM83+CM89</f>
        <v>0</v>
      </c>
      <c r="CN91" s="48">
        <f t="shared" si="188"/>
        <v>0</v>
      </c>
      <c r="CO91" s="48">
        <f t="shared" si="188"/>
        <v>0</v>
      </c>
      <c r="CP91" s="48">
        <f t="shared" si="188"/>
        <v>0</v>
      </c>
      <c r="CQ91" s="48">
        <f t="shared" si="188"/>
        <v>0</v>
      </c>
      <c r="CR91" s="48">
        <f t="shared" si="188"/>
        <v>0</v>
      </c>
      <c r="CS91" s="48">
        <f t="shared" si="188"/>
        <v>0</v>
      </c>
      <c r="CT91" s="48">
        <f t="shared" si="188"/>
        <v>0</v>
      </c>
      <c r="CU91" s="48">
        <f t="shared" si="188"/>
        <v>0</v>
      </c>
      <c r="CV91" s="48">
        <f t="shared" si="188"/>
        <v>0</v>
      </c>
      <c r="CW91" s="48">
        <f t="shared" si="188"/>
        <v>0</v>
      </c>
    </row>
    <row r="92" spans="1:101" s="25" customFormat="1" ht="21" customHeight="1" x14ac:dyDescent="0.3">
      <c r="A92" s="45" t="s">
        <v>133</v>
      </c>
      <c r="B92" s="4" t="s">
        <v>96</v>
      </c>
      <c r="C92" s="36">
        <v>3.9</v>
      </c>
      <c r="D92" s="32"/>
      <c r="E92" s="32"/>
      <c r="F92" s="36">
        <f>C92</f>
        <v>3.9</v>
      </c>
      <c r="G92" s="36">
        <f>F92</f>
        <v>3.9</v>
      </c>
      <c r="H92" s="36">
        <f t="shared" ref="H92:BS92" si="189">G92</f>
        <v>3.9</v>
      </c>
      <c r="I92" s="36">
        <f t="shared" si="189"/>
        <v>3.9</v>
      </c>
      <c r="J92" s="36">
        <f t="shared" si="189"/>
        <v>3.9</v>
      </c>
      <c r="K92" s="36">
        <f t="shared" si="189"/>
        <v>3.9</v>
      </c>
      <c r="L92" s="36">
        <f t="shared" si="189"/>
        <v>3.9</v>
      </c>
      <c r="M92" s="36">
        <f t="shared" si="189"/>
        <v>3.9</v>
      </c>
      <c r="N92" s="36">
        <f t="shared" si="189"/>
        <v>3.9</v>
      </c>
      <c r="O92" s="36">
        <f t="shared" si="189"/>
        <v>3.9</v>
      </c>
      <c r="P92" s="36">
        <f t="shared" si="189"/>
        <v>3.9</v>
      </c>
      <c r="Q92" s="36">
        <f t="shared" si="189"/>
        <v>3.9</v>
      </c>
      <c r="R92" s="36">
        <f t="shared" si="189"/>
        <v>3.9</v>
      </c>
      <c r="S92" s="36">
        <f t="shared" si="189"/>
        <v>3.9</v>
      </c>
      <c r="T92" s="36">
        <f t="shared" si="189"/>
        <v>3.9</v>
      </c>
      <c r="U92" s="36">
        <f t="shared" si="189"/>
        <v>3.9</v>
      </c>
      <c r="V92" s="36">
        <f t="shared" si="189"/>
        <v>3.9</v>
      </c>
      <c r="W92" s="36">
        <f t="shared" si="189"/>
        <v>3.9</v>
      </c>
      <c r="X92" s="36">
        <f t="shared" si="189"/>
        <v>3.9</v>
      </c>
      <c r="Y92" s="36">
        <f t="shared" si="189"/>
        <v>3.9</v>
      </c>
      <c r="Z92" s="36">
        <f t="shared" si="189"/>
        <v>3.9</v>
      </c>
      <c r="AA92" s="36">
        <f t="shared" si="189"/>
        <v>3.9</v>
      </c>
      <c r="AB92" s="36">
        <f t="shared" si="189"/>
        <v>3.9</v>
      </c>
      <c r="AC92" s="36">
        <f t="shared" si="189"/>
        <v>3.9</v>
      </c>
      <c r="AD92" s="36">
        <f t="shared" si="189"/>
        <v>3.9</v>
      </c>
      <c r="AE92" s="36">
        <f t="shared" si="189"/>
        <v>3.9</v>
      </c>
      <c r="AF92" s="36">
        <f t="shared" si="189"/>
        <v>3.9</v>
      </c>
      <c r="AG92" s="36">
        <f t="shared" si="189"/>
        <v>3.9</v>
      </c>
      <c r="AH92" s="36">
        <f t="shared" si="189"/>
        <v>3.9</v>
      </c>
      <c r="AI92" s="36">
        <f t="shared" si="189"/>
        <v>3.9</v>
      </c>
      <c r="AJ92" s="36">
        <f t="shared" si="189"/>
        <v>3.9</v>
      </c>
      <c r="AK92" s="36">
        <f t="shared" si="189"/>
        <v>3.9</v>
      </c>
      <c r="AL92" s="36">
        <f t="shared" si="189"/>
        <v>3.9</v>
      </c>
      <c r="AM92" s="36">
        <f t="shared" si="189"/>
        <v>3.9</v>
      </c>
      <c r="AN92" s="36">
        <f t="shared" si="189"/>
        <v>3.9</v>
      </c>
      <c r="AO92" s="36">
        <f t="shared" si="189"/>
        <v>3.9</v>
      </c>
      <c r="AP92" s="36">
        <f t="shared" si="189"/>
        <v>3.9</v>
      </c>
      <c r="AQ92" s="36">
        <f t="shared" si="189"/>
        <v>3.9</v>
      </c>
      <c r="AR92" s="36">
        <f t="shared" si="189"/>
        <v>3.9</v>
      </c>
      <c r="AS92" s="36">
        <f t="shared" si="189"/>
        <v>3.9</v>
      </c>
      <c r="AT92" s="36">
        <f t="shared" si="189"/>
        <v>3.9</v>
      </c>
      <c r="AU92" s="36">
        <f t="shared" si="189"/>
        <v>3.9</v>
      </c>
      <c r="AV92" s="36">
        <f t="shared" si="189"/>
        <v>3.9</v>
      </c>
      <c r="AW92" s="36">
        <f t="shared" si="189"/>
        <v>3.9</v>
      </c>
      <c r="AX92" s="36">
        <f t="shared" si="189"/>
        <v>3.9</v>
      </c>
      <c r="AY92" s="36">
        <f t="shared" si="189"/>
        <v>3.9</v>
      </c>
      <c r="AZ92" s="36">
        <f t="shared" si="189"/>
        <v>3.9</v>
      </c>
      <c r="BA92" s="36">
        <f t="shared" si="189"/>
        <v>3.9</v>
      </c>
      <c r="BB92" s="36">
        <f t="shared" si="189"/>
        <v>3.9</v>
      </c>
      <c r="BC92" s="36">
        <f t="shared" si="189"/>
        <v>3.9</v>
      </c>
      <c r="BD92" s="36">
        <f t="shared" si="189"/>
        <v>3.9</v>
      </c>
      <c r="BE92" s="36">
        <f t="shared" si="189"/>
        <v>3.9</v>
      </c>
      <c r="BF92" s="36">
        <f t="shared" si="189"/>
        <v>3.9</v>
      </c>
      <c r="BG92" s="36">
        <f t="shared" si="189"/>
        <v>3.9</v>
      </c>
      <c r="BH92" s="36">
        <f t="shared" si="189"/>
        <v>3.9</v>
      </c>
      <c r="BI92" s="36">
        <f t="shared" si="189"/>
        <v>3.9</v>
      </c>
      <c r="BJ92" s="36">
        <f t="shared" si="189"/>
        <v>3.9</v>
      </c>
      <c r="BK92" s="36">
        <f t="shared" si="189"/>
        <v>3.9</v>
      </c>
      <c r="BL92" s="36">
        <f t="shared" si="189"/>
        <v>3.9</v>
      </c>
      <c r="BM92" s="36">
        <f t="shared" si="189"/>
        <v>3.9</v>
      </c>
      <c r="BN92" s="36">
        <f t="shared" si="189"/>
        <v>3.9</v>
      </c>
      <c r="BO92" s="36">
        <f t="shared" si="189"/>
        <v>3.9</v>
      </c>
      <c r="BP92" s="36">
        <f t="shared" si="189"/>
        <v>3.9</v>
      </c>
      <c r="BQ92" s="36">
        <f t="shared" si="189"/>
        <v>3.9</v>
      </c>
      <c r="BR92" s="36">
        <f t="shared" si="189"/>
        <v>3.9</v>
      </c>
      <c r="BS92" s="36">
        <f t="shared" si="189"/>
        <v>3.9</v>
      </c>
      <c r="BT92" s="36">
        <f t="shared" ref="BT92:CL92" si="190">BS92</f>
        <v>3.9</v>
      </c>
      <c r="BU92" s="36">
        <f t="shared" si="190"/>
        <v>3.9</v>
      </c>
      <c r="BV92" s="36">
        <f t="shared" si="190"/>
        <v>3.9</v>
      </c>
      <c r="BW92" s="36">
        <f t="shared" si="190"/>
        <v>3.9</v>
      </c>
      <c r="BX92" s="36">
        <f t="shared" si="190"/>
        <v>3.9</v>
      </c>
      <c r="BY92" s="36">
        <f t="shared" si="190"/>
        <v>3.9</v>
      </c>
      <c r="BZ92" s="37">
        <f t="shared" si="190"/>
        <v>3.9</v>
      </c>
      <c r="CA92" s="36">
        <f t="shared" si="190"/>
        <v>3.9</v>
      </c>
      <c r="CB92" s="36">
        <f t="shared" si="190"/>
        <v>3.9</v>
      </c>
      <c r="CC92" s="37">
        <f t="shared" si="190"/>
        <v>3.9</v>
      </c>
      <c r="CD92" s="36">
        <f t="shared" si="190"/>
        <v>3.9</v>
      </c>
      <c r="CE92" s="36">
        <f t="shared" si="190"/>
        <v>3.9</v>
      </c>
      <c r="CF92" s="37">
        <f t="shared" si="190"/>
        <v>3.9</v>
      </c>
      <c r="CG92" s="36">
        <f t="shared" si="190"/>
        <v>3.9</v>
      </c>
      <c r="CH92" s="36">
        <f t="shared" si="190"/>
        <v>3.9</v>
      </c>
      <c r="CI92" s="37">
        <f t="shared" si="190"/>
        <v>3.9</v>
      </c>
      <c r="CJ92" s="36">
        <f t="shared" si="190"/>
        <v>3.9</v>
      </c>
      <c r="CK92" s="36">
        <f t="shared" si="190"/>
        <v>3.9</v>
      </c>
      <c r="CL92" s="37">
        <f t="shared" si="190"/>
        <v>3.9</v>
      </c>
      <c r="CM92" s="37">
        <f t="shared" ref="CM92" si="191">CL92</f>
        <v>3.9</v>
      </c>
      <c r="CN92" s="37">
        <f t="shared" ref="CN92" si="192">CM92</f>
        <v>3.9</v>
      </c>
      <c r="CO92" s="37">
        <f t="shared" ref="CO92" si="193">CN92</f>
        <v>3.9</v>
      </c>
      <c r="CP92" s="37">
        <f t="shared" ref="CP92" si="194">CO92</f>
        <v>3.9</v>
      </c>
      <c r="CQ92" s="37">
        <f t="shared" ref="CQ92" si="195">CP92</f>
        <v>3.9</v>
      </c>
      <c r="CR92" s="37">
        <f t="shared" ref="CR92" si="196">CQ92</f>
        <v>3.9</v>
      </c>
      <c r="CS92" s="37">
        <f t="shared" ref="CS92" si="197">CR92</f>
        <v>3.9</v>
      </c>
      <c r="CT92" s="37">
        <f t="shared" ref="CT92" si="198">CS92</f>
        <v>3.9</v>
      </c>
      <c r="CU92" s="37">
        <f t="shared" ref="CU92" si="199">CT92</f>
        <v>3.9</v>
      </c>
      <c r="CV92" s="37">
        <f t="shared" ref="CV92" si="200">CU92</f>
        <v>3.9</v>
      </c>
      <c r="CW92" s="37">
        <f t="shared" ref="CW92" si="201">CV92</f>
        <v>3.9</v>
      </c>
    </row>
    <row r="93" spans="1:101" s="50" customFormat="1" ht="36.75" customHeight="1" x14ac:dyDescent="0.3">
      <c r="A93" s="51" t="s">
        <v>109</v>
      </c>
      <c r="B93" s="45" t="s">
        <v>123</v>
      </c>
      <c r="C93" s="45"/>
      <c r="D93" s="52"/>
      <c r="E93" s="32">
        <v>21736939.067389999</v>
      </c>
      <c r="F93" s="53">
        <f>(E93*(1+(F92/100)))-F91</f>
        <v>22195559.057722092</v>
      </c>
      <c r="G93" s="53">
        <f t="shared" ref="G93:BR93" si="202">(F93*(1+(G92/100)))-G91</f>
        <v>22595589.643802386</v>
      </c>
      <c r="H93" s="53">
        <f t="shared" si="202"/>
        <v>22995376.183049813</v>
      </c>
      <c r="I93" s="53">
        <f t="shared" si="202"/>
        <v>23392823.866780143</v>
      </c>
      <c r="J93" s="53">
        <f t="shared" si="202"/>
        <v>23632747.753548432</v>
      </c>
      <c r="K93" s="53">
        <f t="shared" si="202"/>
        <v>23853649.303636156</v>
      </c>
      <c r="L93" s="53">
        <f t="shared" si="202"/>
        <v>24081295.890954822</v>
      </c>
      <c r="M93" s="53">
        <f t="shared" si="202"/>
        <v>24306012.639095038</v>
      </c>
      <c r="N93" s="53">
        <f t="shared" si="202"/>
        <v>24512884.631601285</v>
      </c>
      <c r="O93" s="53">
        <f t="shared" si="202"/>
        <v>24646148.185149763</v>
      </c>
      <c r="P93" s="53">
        <f t="shared" si="202"/>
        <v>25074485.920588832</v>
      </c>
      <c r="Q93" s="53">
        <f t="shared" si="202"/>
        <v>25526695.246370435</v>
      </c>
      <c r="R93" s="53">
        <f t="shared" si="202"/>
        <v>25976962.028351698</v>
      </c>
      <c r="S93" s="53">
        <f t="shared" si="202"/>
        <v>26276938.141738161</v>
      </c>
      <c r="T93" s="53">
        <f t="shared" si="202"/>
        <v>26805523.95450253</v>
      </c>
      <c r="U93" s="53">
        <f t="shared" si="202"/>
        <v>27336243.874405731</v>
      </c>
      <c r="V93" s="53">
        <f t="shared" si="202"/>
        <v>27920881.421874832</v>
      </c>
      <c r="W93" s="53">
        <f t="shared" si="202"/>
        <v>28510388.017996985</v>
      </c>
      <c r="X93" s="53">
        <f t="shared" si="202"/>
        <v>29157965.240555357</v>
      </c>
      <c r="Y93" s="53">
        <f t="shared" si="202"/>
        <v>29813504.81140187</v>
      </c>
      <c r="Z93" s="53">
        <f t="shared" si="202"/>
        <v>30476673.205422856</v>
      </c>
      <c r="AA93" s="53">
        <f t="shared" si="202"/>
        <v>31147099.903145567</v>
      </c>
      <c r="AB93" s="53">
        <f t="shared" si="202"/>
        <v>31824375.054604549</v>
      </c>
      <c r="AC93" s="53">
        <f t="shared" si="202"/>
        <v>32375927.798138302</v>
      </c>
      <c r="AD93" s="53">
        <f t="shared" si="202"/>
        <v>32589064.710417081</v>
      </c>
      <c r="AE93" s="53">
        <f t="shared" si="202"/>
        <v>32594613.277827058</v>
      </c>
      <c r="AF93" s="53">
        <f t="shared" si="202"/>
        <v>32366255.520611711</v>
      </c>
      <c r="AG93" s="53">
        <f t="shared" si="202"/>
        <v>31345800.073927797</v>
      </c>
      <c r="AH93" s="53">
        <f t="shared" si="202"/>
        <v>30397842.860273361</v>
      </c>
      <c r="AI93" s="53">
        <f t="shared" si="202"/>
        <v>29536742.212678295</v>
      </c>
      <c r="AJ93" s="53">
        <f t="shared" si="202"/>
        <v>29002890.821997397</v>
      </c>
      <c r="AK93" s="53">
        <f t="shared" si="202"/>
        <v>28877624.55377432</v>
      </c>
      <c r="AL93" s="53">
        <f t="shared" si="202"/>
        <v>28633507.28275926</v>
      </c>
      <c r="AM93" s="53">
        <f t="shared" si="202"/>
        <v>28324188.069952678</v>
      </c>
      <c r="AN93" s="53">
        <f t="shared" si="202"/>
        <v>27954513.343260955</v>
      </c>
      <c r="AO93" s="53">
        <f t="shared" si="202"/>
        <v>27315613.724929407</v>
      </c>
      <c r="AP93" s="53">
        <f t="shared" si="202"/>
        <v>26587398.454130422</v>
      </c>
      <c r="AQ93" s="53">
        <f t="shared" si="202"/>
        <v>25763985.796969414</v>
      </c>
      <c r="AR93" s="53">
        <f t="shared" si="202"/>
        <v>24839175.306417339</v>
      </c>
      <c r="AS93" s="53">
        <f t="shared" si="202"/>
        <v>23806432.06571009</v>
      </c>
      <c r="AT93" s="53">
        <f t="shared" si="202"/>
        <v>23228873.686630417</v>
      </c>
      <c r="AU93" s="53">
        <f t="shared" si="202"/>
        <v>22578925.082189091</v>
      </c>
      <c r="AV93" s="53">
        <f t="shared" si="202"/>
        <v>21897324.639753096</v>
      </c>
      <c r="AW93" s="53">
        <f t="shared" si="202"/>
        <v>21137656.595810331</v>
      </c>
      <c r="AX93" s="53">
        <f t="shared" si="202"/>
        <v>20288263.129095517</v>
      </c>
      <c r="AY93" s="53">
        <f t="shared" si="202"/>
        <v>19357814.136994146</v>
      </c>
      <c r="AZ93" s="53">
        <f t="shared" si="202"/>
        <v>18326955.948820073</v>
      </c>
      <c r="BA93" s="53">
        <f t="shared" si="202"/>
        <v>17189384.49451207</v>
      </c>
      <c r="BB93" s="53">
        <f t="shared" si="202"/>
        <v>15938460.903819446</v>
      </c>
      <c r="BC93" s="53">
        <f t="shared" si="202"/>
        <v>14567195.136609854</v>
      </c>
      <c r="BD93" s="53">
        <f t="shared" si="202"/>
        <v>13068228.851390805</v>
      </c>
      <c r="BE93" s="53">
        <f t="shared" si="202"/>
        <v>11433817.477740563</v>
      </c>
      <c r="BF93" s="53">
        <f t="shared" si="202"/>
        <v>9655811.4568351358</v>
      </c>
      <c r="BG93" s="53">
        <f t="shared" si="202"/>
        <v>7725636.6126837889</v>
      </c>
      <c r="BH93" s="53">
        <f t="shared" si="202"/>
        <v>5634273.6150433943</v>
      </c>
      <c r="BI93" s="53">
        <f t="shared" si="202"/>
        <v>3372236.4932687003</v>
      </c>
      <c r="BJ93" s="53">
        <f t="shared" si="202"/>
        <v>929550.15856864536</v>
      </c>
      <c r="BK93" s="53">
        <f t="shared" si="202"/>
        <v>-1559038.8652976528</v>
      </c>
      <c r="BL93" s="53">
        <f t="shared" si="202"/>
        <v>-4412535.7672798196</v>
      </c>
      <c r="BM93" s="53">
        <f t="shared" si="202"/>
        <v>-7469309.044295595</v>
      </c>
      <c r="BN93" s="53">
        <f t="shared" si="202"/>
        <v>-10827535.014053546</v>
      </c>
      <c r="BO93" s="53">
        <f t="shared" si="202"/>
        <v>-14366297.089722287</v>
      </c>
      <c r="BP93" s="53">
        <f t="shared" si="202"/>
        <v>-18185965.791110758</v>
      </c>
      <c r="BQ93" s="53">
        <f t="shared" si="202"/>
        <v>-22248166.876250409</v>
      </c>
      <c r="BR93" s="53">
        <f t="shared" si="202"/>
        <v>-26521515.079958152</v>
      </c>
      <c r="BS93" s="53">
        <f t="shared" ref="BS93:CL93" si="203">(BR93*(1+(BS92/100)))-BS91</f>
        <v>-31148235.705546077</v>
      </c>
      <c r="BT93" s="53">
        <f t="shared" si="203"/>
        <v>-35328430.486821875</v>
      </c>
      <c r="BU93" s="53">
        <f t="shared" si="203"/>
        <v>-39862614.818223432</v>
      </c>
      <c r="BV93" s="53">
        <f t="shared" si="203"/>
        <v>-44607667.968771465</v>
      </c>
      <c r="BW93" s="53">
        <f t="shared" si="203"/>
        <v>-49621948.388366714</v>
      </c>
      <c r="BX93" s="53">
        <f t="shared" si="203"/>
        <v>-54953742.381894186</v>
      </c>
      <c r="BY93" s="53">
        <f t="shared" si="203"/>
        <v>-61328310.488715559</v>
      </c>
      <c r="BZ93" s="54">
        <f t="shared" si="203"/>
        <v>-68109077.558609366</v>
      </c>
      <c r="CA93" s="53">
        <f t="shared" si="203"/>
        <v>-74086115.429035738</v>
      </c>
      <c r="CB93" s="53">
        <f t="shared" si="203"/>
        <v>-80382850.922433287</v>
      </c>
      <c r="CC93" s="54">
        <f t="shared" si="203"/>
        <v>-87000546.467958793</v>
      </c>
      <c r="CD93" s="53">
        <f t="shared" si="203"/>
        <v>-90393567.780209184</v>
      </c>
      <c r="CE93" s="53">
        <f t="shared" si="203"/>
        <v>-93918916.923637331</v>
      </c>
      <c r="CF93" s="54">
        <f t="shared" si="203"/>
        <v>-97581754.683659181</v>
      </c>
      <c r="CG93" s="53">
        <f t="shared" si="203"/>
        <v>-101387443.11632188</v>
      </c>
      <c r="CH93" s="53">
        <f t="shared" si="203"/>
        <v>-105341553.39785843</v>
      </c>
      <c r="CI93" s="54">
        <f t="shared" si="203"/>
        <v>-109449873.9803749</v>
      </c>
      <c r="CJ93" s="53">
        <f t="shared" si="203"/>
        <v>-113718419.06560951</v>
      </c>
      <c r="CK93" s="53">
        <f t="shared" si="203"/>
        <v>-118153437.40916827</v>
      </c>
      <c r="CL93" s="54">
        <f t="shared" si="203"/>
        <v>-122761421.46812582</v>
      </c>
      <c r="CM93" s="54">
        <f t="shared" ref="CM93" si="204">(CL93*(1+(CM92/100)))-CM91</f>
        <v>-127549116.90538272</v>
      </c>
      <c r="CN93" s="54">
        <f t="shared" ref="CN93" si="205">(CM93*(1+(CN92/100)))-CN91</f>
        <v>-132523532.46469264</v>
      </c>
      <c r="CO93" s="54">
        <f t="shared" ref="CO93" si="206">(CN93*(1+(CO92/100)))-CO91</f>
        <v>-137691950.23081565</v>
      </c>
      <c r="CP93" s="54">
        <f t="shared" ref="CP93" si="207">(CO93*(1+(CP92/100)))-CP91</f>
        <v>-143061936.28981745</v>
      </c>
      <c r="CQ93" s="54">
        <f t="shared" ref="CQ93" si="208">(CP93*(1+(CQ92/100)))-CQ91</f>
        <v>-148641351.80512032</v>
      </c>
      <c r="CR93" s="54">
        <f t="shared" ref="CR93" si="209">(CQ93*(1+(CR92/100)))-CR91</f>
        <v>-154438364.52552</v>
      </c>
      <c r="CS93" s="54">
        <f t="shared" ref="CS93" si="210">(CR93*(1+(CS92/100)))-CS91</f>
        <v>-160461460.74201527</v>
      </c>
      <c r="CT93" s="54">
        <f t="shared" ref="CT93" si="211">(CS93*(1+(CT92/100)))-CT91</f>
        <v>-166719457.71095386</v>
      </c>
      <c r="CU93" s="54">
        <f t="shared" ref="CU93" si="212">(CT93*(1+(CU92/100)))-CU91</f>
        <v>-173221516.56168106</v>
      </c>
      <c r="CV93" s="54">
        <f t="shared" ref="CV93" si="213">(CU93*(1+(CV92/100)))-CV91</f>
        <v>-179977155.70758662</v>
      </c>
      <c r="CW93" s="54">
        <f t="shared" ref="CW93" si="214">(CV93*(1+(CW92/100)))-CW91</f>
        <v>-186996264.78018248</v>
      </c>
    </row>
    <row r="94" spans="1:101" ht="35.4" customHeight="1" x14ac:dyDescent="0.3">
      <c r="A94" s="15" t="s">
        <v>138</v>
      </c>
    </row>
    <row r="95" spans="1:101" s="25" customFormat="1" ht="56.4" customHeight="1" x14ac:dyDescent="0.3">
      <c r="A95" s="24" t="s">
        <v>136</v>
      </c>
      <c r="B95" s="11"/>
    </row>
    <row r="96" spans="1:101" s="25" customFormat="1" ht="51" customHeight="1" x14ac:dyDescent="0.3">
      <c r="A96" s="26"/>
      <c r="B96" s="26"/>
      <c r="C96" s="26"/>
      <c r="D96" s="26" t="s">
        <v>119</v>
      </c>
      <c r="E96" s="26" t="s">
        <v>120</v>
      </c>
      <c r="F96" s="27">
        <v>45291</v>
      </c>
      <c r="G96" s="27">
        <v>45657</v>
      </c>
      <c r="H96" s="27">
        <v>46022</v>
      </c>
      <c r="I96" s="27">
        <v>46387</v>
      </c>
      <c r="J96" s="27">
        <v>46752</v>
      </c>
      <c r="K96" s="27">
        <v>47118</v>
      </c>
      <c r="L96" s="27">
        <v>47483</v>
      </c>
      <c r="M96" s="27">
        <v>47848</v>
      </c>
      <c r="N96" s="27">
        <v>48213</v>
      </c>
      <c r="O96" s="27">
        <v>48579</v>
      </c>
      <c r="P96" s="27">
        <v>48944</v>
      </c>
      <c r="Q96" s="27">
        <v>49309</v>
      </c>
      <c r="R96" s="27">
        <v>49674</v>
      </c>
      <c r="S96" s="27">
        <v>50040</v>
      </c>
      <c r="T96" s="27">
        <v>50405</v>
      </c>
      <c r="U96" s="27">
        <v>50770</v>
      </c>
      <c r="V96" s="27">
        <v>51135</v>
      </c>
      <c r="W96" s="27">
        <v>51501</v>
      </c>
      <c r="X96" s="27">
        <v>51866</v>
      </c>
      <c r="Y96" s="27">
        <v>52231</v>
      </c>
      <c r="Z96" s="27">
        <v>52596</v>
      </c>
      <c r="AA96" s="27">
        <v>52962</v>
      </c>
      <c r="AB96" s="27">
        <v>53327</v>
      </c>
      <c r="AC96" s="27">
        <v>53692</v>
      </c>
      <c r="AD96" s="27">
        <v>54057</v>
      </c>
      <c r="AE96" s="27">
        <v>54423</v>
      </c>
      <c r="AF96" s="27">
        <v>54788</v>
      </c>
      <c r="AG96" s="27">
        <v>55153</v>
      </c>
      <c r="AH96" s="27">
        <v>55518</v>
      </c>
      <c r="AI96" s="27">
        <v>55884</v>
      </c>
      <c r="AJ96" s="27">
        <v>56249</v>
      </c>
      <c r="AK96" s="27">
        <v>56614</v>
      </c>
      <c r="AL96" s="27">
        <v>56979</v>
      </c>
      <c r="AM96" s="27">
        <v>57345</v>
      </c>
      <c r="AN96" s="27">
        <v>57710</v>
      </c>
      <c r="AO96" s="27">
        <v>58075</v>
      </c>
      <c r="AP96" s="27">
        <v>58440</v>
      </c>
      <c r="AQ96" s="27">
        <v>58806</v>
      </c>
      <c r="AR96" s="27">
        <v>59171</v>
      </c>
      <c r="AS96" s="27">
        <v>59536</v>
      </c>
      <c r="AT96" s="27">
        <v>59901</v>
      </c>
      <c r="AU96" s="27">
        <v>60267</v>
      </c>
      <c r="AV96" s="27">
        <v>60632</v>
      </c>
      <c r="AW96" s="27">
        <v>60997</v>
      </c>
      <c r="AX96" s="27">
        <v>61362</v>
      </c>
      <c r="AY96" s="27">
        <v>61728</v>
      </c>
      <c r="AZ96" s="27">
        <v>62093</v>
      </c>
      <c r="BA96" s="27">
        <v>62458</v>
      </c>
      <c r="BB96" s="27">
        <v>62823</v>
      </c>
      <c r="BC96" s="27">
        <v>63189</v>
      </c>
      <c r="BD96" s="27">
        <v>63554</v>
      </c>
      <c r="BE96" s="27">
        <v>63919</v>
      </c>
      <c r="BF96" s="27">
        <v>64284</v>
      </c>
      <c r="BG96" s="27">
        <v>64650</v>
      </c>
      <c r="BH96" s="27">
        <v>65015</v>
      </c>
      <c r="BI96" s="27">
        <v>65380</v>
      </c>
      <c r="BJ96" s="27">
        <v>65745</v>
      </c>
      <c r="BK96" s="27">
        <v>66111</v>
      </c>
      <c r="BL96" s="27">
        <v>66476</v>
      </c>
      <c r="BM96" s="27">
        <v>66841</v>
      </c>
      <c r="BN96" s="27">
        <v>67206</v>
      </c>
      <c r="BO96" s="27">
        <v>67572</v>
      </c>
      <c r="BP96" s="27">
        <v>67937</v>
      </c>
      <c r="BQ96" s="27">
        <v>68302</v>
      </c>
      <c r="BR96" s="27">
        <v>68667</v>
      </c>
      <c r="BS96" s="27">
        <v>69033</v>
      </c>
      <c r="BT96" s="27">
        <v>69398</v>
      </c>
      <c r="BU96" s="27">
        <v>69763</v>
      </c>
      <c r="BV96" s="27">
        <v>70128</v>
      </c>
      <c r="BW96" s="27">
        <v>70494</v>
      </c>
      <c r="BX96" s="27">
        <v>70859</v>
      </c>
      <c r="BY96" s="27">
        <v>71224</v>
      </c>
      <c r="BZ96" s="28">
        <v>71589</v>
      </c>
      <c r="CA96" s="27">
        <v>71955</v>
      </c>
      <c r="CB96" s="28">
        <v>72320</v>
      </c>
      <c r="CC96" s="27">
        <v>72685</v>
      </c>
      <c r="CD96" s="28">
        <v>73050</v>
      </c>
      <c r="CE96" s="27">
        <v>73415</v>
      </c>
      <c r="CF96" s="28">
        <v>73780</v>
      </c>
      <c r="CG96" s="27">
        <v>74145</v>
      </c>
      <c r="CH96" s="28">
        <v>74510</v>
      </c>
      <c r="CI96" s="27">
        <v>74876</v>
      </c>
      <c r="CJ96" s="28">
        <v>75241</v>
      </c>
      <c r="CK96" s="27">
        <v>75606</v>
      </c>
      <c r="CL96" s="28">
        <v>75971</v>
      </c>
      <c r="CM96" s="27">
        <v>76337</v>
      </c>
      <c r="CN96" s="28">
        <v>76702</v>
      </c>
      <c r="CO96" s="27">
        <v>77067</v>
      </c>
      <c r="CP96" s="28">
        <v>77432</v>
      </c>
      <c r="CQ96" s="27">
        <v>77798</v>
      </c>
      <c r="CR96" s="28">
        <v>78163</v>
      </c>
      <c r="CS96" s="27">
        <v>78528</v>
      </c>
      <c r="CT96" s="28">
        <v>78893</v>
      </c>
      <c r="CU96" s="27">
        <v>79259</v>
      </c>
      <c r="CV96" s="28">
        <v>79624</v>
      </c>
      <c r="CW96" s="27">
        <v>79989</v>
      </c>
    </row>
    <row r="97" spans="1:101" s="25" customFormat="1" ht="21" customHeight="1" x14ac:dyDescent="0.3">
      <c r="A97" s="4"/>
      <c r="B97" s="7" t="s">
        <v>121</v>
      </c>
      <c r="C97" s="4"/>
      <c r="F97" s="4">
        <v>9</v>
      </c>
      <c r="G97" s="4">
        <v>10</v>
      </c>
      <c r="H97" s="4">
        <v>11</v>
      </c>
      <c r="I97" s="4">
        <v>12</v>
      </c>
      <c r="J97" s="4">
        <v>13</v>
      </c>
      <c r="K97" s="4">
        <v>14</v>
      </c>
      <c r="L97" s="4">
        <v>15</v>
      </c>
      <c r="M97" s="4">
        <v>16</v>
      </c>
      <c r="N97" s="4">
        <v>17</v>
      </c>
      <c r="O97" s="4">
        <v>18</v>
      </c>
      <c r="P97" s="4">
        <v>19</v>
      </c>
      <c r="Q97" s="4">
        <v>20</v>
      </c>
      <c r="R97" s="4">
        <v>21</v>
      </c>
      <c r="S97" s="4">
        <v>22</v>
      </c>
      <c r="T97" s="4">
        <v>23</v>
      </c>
      <c r="U97" s="4">
        <v>24</v>
      </c>
      <c r="V97" s="4">
        <v>25</v>
      </c>
      <c r="W97" s="4">
        <v>26</v>
      </c>
      <c r="X97" s="4">
        <v>27</v>
      </c>
      <c r="Y97" s="4">
        <v>28</v>
      </c>
      <c r="Z97" s="4">
        <v>29</v>
      </c>
      <c r="AA97" s="4">
        <v>30</v>
      </c>
      <c r="AB97" s="4">
        <v>31</v>
      </c>
      <c r="AC97" s="4">
        <v>32</v>
      </c>
      <c r="AD97" s="4">
        <v>33</v>
      </c>
      <c r="AE97" s="4">
        <v>34</v>
      </c>
      <c r="AF97" s="4">
        <v>35</v>
      </c>
      <c r="AG97" s="4">
        <v>36</v>
      </c>
      <c r="AH97" s="4">
        <v>37</v>
      </c>
      <c r="AI97" s="4">
        <v>38</v>
      </c>
      <c r="AJ97" s="4">
        <v>39</v>
      </c>
      <c r="AK97" s="4">
        <v>40</v>
      </c>
      <c r="AL97" s="4">
        <v>41</v>
      </c>
      <c r="AM97" s="4">
        <v>42</v>
      </c>
      <c r="AN97" s="4">
        <v>43</v>
      </c>
      <c r="AO97" s="4">
        <v>44</v>
      </c>
      <c r="AP97" s="4">
        <v>45</v>
      </c>
      <c r="AQ97" s="4">
        <v>46</v>
      </c>
      <c r="AR97" s="4">
        <v>47</v>
      </c>
      <c r="AS97" s="4">
        <v>48</v>
      </c>
      <c r="AT97" s="4">
        <v>49</v>
      </c>
      <c r="AU97" s="4">
        <v>50</v>
      </c>
      <c r="AV97" s="4">
        <v>51</v>
      </c>
      <c r="AW97" s="4">
        <v>52</v>
      </c>
      <c r="AX97" s="4">
        <v>53</v>
      </c>
      <c r="AY97" s="4">
        <v>54</v>
      </c>
      <c r="AZ97" s="4">
        <v>55</v>
      </c>
      <c r="BA97" s="4">
        <v>56</v>
      </c>
      <c r="BB97" s="4">
        <v>57</v>
      </c>
      <c r="BC97" s="4">
        <v>58</v>
      </c>
      <c r="BD97" s="4">
        <v>59</v>
      </c>
      <c r="BE97" s="4">
        <v>60</v>
      </c>
      <c r="BF97" s="4">
        <v>61</v>
      </c>
      <c r="BG97" s="4">
        <v>62</v>
      </c>
      <c r="BH97" s="4">
        <v>63</v>
      </c>
      <c r="BI97" s="4">
        <v>64</v>
      </c>
      <c r="BJ97" s="4">
        <v>65</v>
      </c>
      <c r="BK97" s="4">
        <v>66</v>
      </c>
      <c r="BL97" s="4">
        <v>67</v>
      </c>
      <c r="BM97" s="4">
        <v>68</v>
      </c>
      <c r="BN97" s="4">
        <v>69</v>
      </c>
      <c r="BO97" s="4">
        <v>70</v>
      </c>
      <c r="BP97" s="4">
        <v>71</v>
      </c>
      <c r="BQ97" s="4">
        <v>72</v>
      </c>
      <c r="BR97" s="4">
        <v>73</v>
      </c>
      <c r="BS97" s="4">
        <v>74</v>
      </c>
      <c r="BT97" s="4">
        <v>75</v>
      </c>
      <c r="BU97" s="4">
        <v>76</v>
      </c>
      <c r="BV97" s="4">
        <v>77</v>
      </c>
      <c r="BW97" s="4">
        <v>78</v>
      </c>
      <c r="BX97" s="4">
        <v>79</v>
      </c>
      <c r="BY97" s="4">
        <v>80</v>
      </c>
      <c r="BZ97" s="30">
        <v>81</v>
      </c>
      <c r="CA97" s="4">
        <v>82</v>
      </c>
      <c r="CB97" s="30">
        <v>83</v>
      </c>
      <c r="CC97" s="4">
        <v>84</v>
      </c>
      <c r="CD97" s="30">
        <v>85</v>
      </c>
      <c r="CE97" s="4">
        <v>86</v>
      </c>
      <c r="CF97" s="30">
        <v>87</v>
      </c>
      <c r="CG97" s="4">
        <v>88</v>
      </c>
      <c r="CH97" s="30">
        <v>89</v>
      </c>
      <c r="CI97" s="4">
        <v>90</v>
      </c>
      <c r="CJ97" s="30">
        <v>91</v>
      </c>
      <c r="CK97" s="4">
        <v>92</v>
      </c>
      <c r="CL97" s="30">
        <v>93</v>
      </c>
      <c r="CM97" s="4">
        <v>94</v>
      </c>
      <c r="CN97" s="30">
        <v>95</v>
      </c>
      <c r="CO97" s="4">
        <v>96</v>
      </c>
      <c r="CP97" s="30">
        <v>97</v>
      </c>
      <c r="CQ97" s="4">
        <v>98</v>
      </c>
      <c r="CR97" s="30">
        <v>99</v>
      </c>
      <c r="CS97" s="4">
        <v>100</v>
      </c>
      <c r="CT97" s="30">
        <v>101</v>
      </c>
      <c r="CU97" s="4">
        <v>102</v>
      </c>
      <c r="CV97" s="30">
        <v>103</v>
      </c>
      <c r="CW97" s="4">
        <v>104</v>
      </c>
    </row>
    <row r="98" spans="1:101" s="25" customFormat="1" ht="25.5" customHeight="1" x14ac:dyDescent="0.3">
      <c r="A98" s="31" t="s">
        <v>122</v>
      </c>
      <c r="B98" s="7" t="s">
        <v>123</v>
      </c>
      <c r="C98" s="4" t="s">
        <v>124</v>
      </c>
      <c r="D98" s="32">
        <f>SUM(F98:CB98)</f>
        <v>4619000</v>
      </c>
      <c r="E98" s="32"/>
      <c r="F98" s="8">
        <v>0</v>
      </c>
      <c r="G98" s="8">
        <v>0</v>
      </c>
      <c r="H98" s="8">
        <v>0</v>
      </c>
      <c r="I98" s="8">
        <v>0</v>
      </c>
      <c r="J98" s="8">
        <v>92000</v>
      </c>
      <c r="K98" s="8">
        <v>91000</v>
      </c>
      <c r="L98" s="8">
        <v>94000</v>
      </c>
      <c r="M98" s="8">
        <v>89000</v>
      </c>
      <c r="N98" s="8">
        <v>87000</v>
      </c>
      <c r="O98" s="8">
        <v>85000</v>
      </c>
      <c r="P98" s="8">
        <v>85000</v>
      </c>
      <c r="Q98" s="8">
        <v>83000</v>
      </c>
      <c r="R98" s="8">
        <v>86000</v>
      </c>
      <c r="S98" s="8">
        <v>84000</v>
      </c>
      <c r="T98" s="8">
        <v>85000</v>
      </c>
      <c r="U98" s="8">
        <v>85000</v>
      </c>
      <c r="V98" s="8">
        <v>86000</v>
      </c>
      <c r="W98" s="8">
        <v>86000</v>
      </c>
      <c r="X98" s="8">
        <v>86000</v>
      </c>
      <c r="Y98" s="8">
        <v>86000</v>
      </c>
      <c r="Z98" s="8">
        <v>86000</v>
      </c>
      <c r="AA98" s="8">
        <v>86000</v>
      </c>
      <c r="AB98" s="8">
        <v>86000</v>
      </c>
      <c r="AC98" s="8">
        <v>86000</v>
      </c>
      <c r="AD98" s="8">
        <v>86000</v>
      </c>
      <c r="AE98" s="8">
        <v>86000</v>
      </c>
      <c r="AF98" s="8">
        <v>78000</v>
      </c>
      <c r="AG98" s="8">
        <v>78000</v>
      </c>
      <c r="AH98" s="8">
        <v>78000</v>
      </c>
      <c r="AI98" s="8">
        <v>78000</v>
      </c>
      <c r="AJ98" s="8">
        <v>78000</v>
      </c>
      <c r="AK98" s="8">
        <v>76000</v>
      </c>
      <c r="AL98" s="8">
        <v>71000</v>
      </c>
      <c r="AM98" s="8">
        <v>71000</v>
      </c>
      <c r="AN98" s="8">
        <v>71000</v>
      </c>
      <c r="AO98" s="8">
        <v>71000</v>
      </c>
      <c r="AP98" s="8">
        <v>71000</v>
      </c>
      <c r="AQ98" s="8">
        <v>71000</v>
      </c>
      <c r="AR98" s="8">
        <v>71000</v>
      </c>
      <c r="AS98" s="8">
        <v>71000</v>
      </c>
      <c r="AT98" s="8">
        <v>68000</v>
      </c>
      <c r="AU98" s="8">
        <v>68000</v>
      </c>
      <c r="AV98" s="8">
        <v>60000</v>
      </c>
      <c r="AW98" s="8">
        <v>60000</v>
      </c>
      <c r="AX98" s="8">
        <v>60000</v>
      </c>
      <c r="AY98" s="8">
        <v>60000</v>
      </c>
      <c r="AZ98" s="8">
        <v>60000</v>
      </c>
      <c r="BA98" s="8">
        <v>60000</v>
      </c>
      <c r="BB98" s="8">
        <v>60000</v>
      </c>
      <c r="BC98" s="8">
        <v>60000</v>
      </c>
      <c r="BD98" s="8">
        <v>60000</v>
      </c>
      <c r="BE98" s="8">
        <v>60000</v>
      </c>
      <c r="BF98" s="8">
        <v>60000</v>
      </c>
      <c r="BG98" s="8">
        <v>60000</v>
      </c>
      <c r="BH98" s="8">
        <v>60000</v>
      </c>
      <c r="BI98" s="8">
        <v>60000</v>
      </c>
      <c r="BJ98" s="8">
        <v>60000</v>
      </c>
      <c r="BK98" s="8">
        <v>60000</v>
      </c>
      <c r="BL98" s="8">
        <v>60000</v>
      </c>
      <c r="BM98" s="8">
        <v>60000</v>
      </c>
      <c r="BN98" s="8">
        <v>60000</v>
      </c>
      <c r="BO98" s="8">
        <v>60000</v>
      </c>
      <c r="BP98" s="8">
        <v>60000</v>
      </c>
      <c r="BQ98" s="8">
        <v>60000</v>
      </c>
      <c r="BR98" s="8">
        <v>60000</v>
      </c>
      <c r="BS98" s="8">
        <v>60000</v>
      </c>
      <c r="BT98" s="8">
        <v>15000</v>
      </c>
      <c r="BU98" s="8">
        <v>15000</v>
      </c>
      <c r="BV98" s="8">
        <v>15000</v>
      </c>
      <c r="BW98" s="8">
        <v>13000</v>
      </c>
      <c r="BX98" s="8">
        <v>13000</v>
      </c>
      <c r="BY98" s="8">
        <v>8000</v>
      </c>
      <c r="BZ98" s="33">
        <v>8000</v>
      </c>
      <c r="CA98" s="33">
        <v>8000</v>
      </c>
      <c r="CB98" s="33">
        <v>8000</v>
      </c>
      <c r="CC98" s="33">
        <v>8000</v>
      </c>
      <c r="CD98" s="33">
        <v>8000</v>
      </c>
      <c r="CE98" s="33">
        <v>8000</v>
      </c>
      <c r="CF98" s="33">
        <v>8000</v>
      </c>
      <c r="CG98" s="33">
        <v>8000</v>
      </c>
      <c r="CH98" s="33">
        <v>8000</v>
      </c>
      <c r="CI98" s="33">
        <v>8000</v>
      </c>
      <c r="CJ98" s="33">
        <v>8000</v>
      </c>
      <c r="CK98" s="33">
        <v>8000</v>
      </c>
      <c r="CL98" s="33">
        <v>8000</v>
      </c>
      <c r="CM98" s="33">
        <v>8000</v>
      </c>
      <c r="CN98" s="33">
        <v>8000</v>
      </c>
      <c r="CO98" s="33">
        <v>8000</v>
      </c>
      <c r="CP98" s="33">
        <v>8000</v>
      </c>
      <c r="CQ98" s="33">
        <v>8000</v>
      </c>
      <c r="CR98" s="33">
        <v>0</v>
      </c>
      <c r="CS98" s="33">
        <v>0</v>
      </c>
      <c r="CT98" s="33">
        <v>0</v>
      </c>
      <c r="CU98" s="33">
        <v>0</v>
      </c>
      <c r="CV98" s="33">
        <v>0</v>
      </c>
      <c r="CW98" s="33">
        <v>0</v>
      </c>
    </row>
    <row r="99" spans="1:101" s="25" customFormat="1" ht="21" customHeight="1" x14ac:dyDescent="0.3">
      <c r="A99" s="4" t="s">
        <v>125</v>
      </c>
      <c r="B99" s="4" t="s">
        <v>96</v>
      </c>
      <c r="C99" s="36">
        <v>1.72045</v>
      </c>
      <c r="D99" s="32"/>
      <c r="E99" s="32"/>
      <c r="F99" s="36">
        <f>C99</f>
        <v>1.72045</v>
      </c>
      <c r="G99" s="36">
        <f>F99</f>
        <v>1.72045</v>
      </c>
      <c r="H99" s="36">
        <f t="shared" ref="H99:BS99" si="215">G99</f>
        <v>1.72045</v>
      </c>
      <c r="I99" s="36">
        <f t="shared" si="215"/>
        <v>1.72045</v>
      </c>
      <c r="J99" s="36">
        <f t="shared" si="215"/>
        <v>1.72045</v>
      </c>
      <c r="K99" s="36">
        <f t="shared" si="215"/>
        <v>1.72045</v>
      </c>
      <c r="L99" s="36">
        <f t="shared" si="215"/>
        <v>1.72045</v>
      </c>
      <c r="M99" s="36">
        <f t="shared" si="215"/>
        <v>1.72045</v>
      </c>
      <c r="N99" s="36">
        <f t="shared" si="215"/>
        <v>1.72045</v>
      </c>
      <c r="O99" s="36">
        <f t="shared" si="215"/>
        <v>1.72045</v>
      </c>
      <c r="P99" s="36">
        <f t="shared" si="215"/>
        <v>1.72045</v>
      </c>
      <c r="Q99" s="36">
        <f t="shared" si="215"/>
        <v>1.72045</v>
      </c>
      <c r="R99" s="36">
        <f t="shared" si="215"/>
        <v>1.72045</v>
      </c>
      <c r="S99" s="36">
        <f t="shared" si="215"/>
        <v>1.72045</v>
      </c>
      <c r="T99" s="36">
        <f t="shared" si="215"/>
        <v>1.72045</v>
      </c>
      <c r="U99" s="36">
        <f t="shared" si="215"/>
        <v>1.72045</v>
      </c>
      <c r="V99" s="36">
        <f t="shared" si="215"/>
        <v>1.72045</v>
      </c>
      <c r="W99" s="36">
        <f t="shared" si="215"/>
        <v>1.72045</v>
      </c>
      <c r="X99" s="36">
        <f t="shared" si="215"/>
        <v>1.72045</v>
      </c>
      <c r="Y99" s="36">
        <f t="shared" si="215"/>
        <v>1.72045</v>
      </c>
      <c r="Z99" s="36">
        <f t="shared" si="215"/>
        <v>1.72045</v>
      </c>
      <c r="AA99" s="36">
        <f t="shared" si="215"/>
        <v>1.72045</v>
      </c>
      <c r="AB99" s="36">
        <f t="shared" si="215"/>
        <v>1.72045</v>
      </c>
      <c r="AC99" s="36">
        <f t="shared" si="215"/>
        <v>1.72045</v>
      </c>
      <c r="AD99" s="36">
        <f t="shared" si="215"/>
        <v>1.72045</v>
      </c>
      <c r="AE99" s="36">
        <f t="shared" si="215"/>
        <v>1.72045</v>
      </c>
      <c r="AF99" s="36">
        <f t="shared" si="215"/>
        <v>1.72045</v>
      </c>
      <c r="AG99" s="36">
        <f t="shared" si="215"/>
        <v>1.72045</v>
      </c>
      <c r="AH99" s="36">
        <f t="shared" si="215"/>
        <v>1.72045</v>
      </c>
      <c r="AI99" s="36">
        <f t="shared" si="215"/>
        <v>1.72045</v>
      </c>
      <c r="AJ99" s="36">
        <f t="shared" si="215"/>
        <v>1.72045</v>
      </c>
      <c r="AK99" s="36">
        <f t="shared" si="215"/>
        <v>1.72045</v>
      </c>
      <c r="AL99" s="36">
        <f t="shared" si="215"/>
        <v>1.72045</v>
      </c>
      <c r="AM99" s="36">
        <f t="shared" si="215"/>
        <v>1.72045</v>
      </c>
      <c r="AN99" s="36">
        <f t="shared" si="215"/>
        <v>1.72045</v>
      </c>
      <c r="AO99" s="36">
        <f t="shared" si="215"/>
        <v>1.72045</v>
      </c>
      <c r="AP99" s="36">
        <f t="shared" si="215"/>
        <v>1.72045</v>
      </c>
      <c r="AQ99" s="36">
        <f t="shared" si="215"/>
        <v>1.72045</v>
      </c>
      <c r="AR99" s="36">
        <f t="shared" si="215"/>
        <v>1.72045</v>
      </c>
      <c r="AS99" s="36">
        <f t="shared" si="215"/>
        <v>1.72045</v>
      </c>
      <c r="AT99" s="36">
        <f t="shared" si="215"/>
        <v>1.72045</v>
      </c>
      <c r="AU99" s="36">
        <f t="shared" si="215"/>
        <v>1.72045</v>
      </c>
      <c r="AV99" s="36">
        <f t="shared" si="215"/>
        <v>1.72045</v>
      </c>
      <c r="AW99" s="36">
        <f t="shared" si="215"/>
        <v>1.72045</v>
      </c>
      <c r="AX99" s="36">
        <f t="shared" si="215"/>
        <v>1.72045</v>
      </c>
      <c r="AY99" s="36">
        <f t="shared" si="215"/>
        <v>1.72045</v>
      </c>
      <c r="AZ99" s="36">
        <f t="shared" si="215"/>
        <v>1.72045</v>
      </c>
      <c r="BA99" s="36">
        <f t="shared" si="215"/>
        <v>1.72045</v>
      </c>
      <c r="BB99" s="36">
        <f t="shared" si="215"/>
        <v>1.72045</v>
      </c>
      <c r="BC99" s="36">
        <f t="shared" si="215"/>
        <v>1.72045</v>
      </c>
      <c r="BD99" s="36">
        <f t="shared" si="215"/>
        <v>1.72045</v>
      </c>
      <c r="BE99" s="36">
        <f t="shared" si="215"/>
        <v>1.72045</v>
      </c>
      <c r="BF99" s="36">
        <f t="shared" si="215"/>
        <v>1.72045</v>
      </c>
      <c r="BG99" s="36">
        <f t="shared" si="215"/>
        <v>1.72045</v>
      </c>
      <c r="BH99" s="36">
        <f t="shared" si="215"/>
        <v>1.72045</v>
      </c>
      <c r="BI99" s="36">
        <f t="shared" si="215"/>
        <v>1.72045</v>
      </c>
      <c r="BJ99" s="36">
        <f t="shared" si="215"/>
        <v>1.72045</v>
      </c>
      <c r="BK99" s="36">
        <f t="shared" si="215"/>
        <v>1.72045</v>
      </c>
      <c r="BL99" s="36">
        <f t="shared" si="215"/>
        <v>1.72045</v>
      </c>
      <c r="BM99" s="36">
        <f t="shared" si="215"/>
        <v>1.72045</v>
      </c>
      <c r="BN99" s="36">
        <f t="shared" si="215"/>
        <v>1.72045</v>
      </c>
      <c r="BO99" s="36">
        <f t="shared" si="215"/>
        <v>1.72045</v>
      </c>
      <c r="BP99" s="36">
        <f t="shared" si="215"/>
        <v>1.72045</v>
      </c>
      <c r="BQ99" s="36">
        <f t="shared" si="215"/>
        <v>1.72045</v>
      </c>
      <c r="BR99" s="36">
        <f t="shared" si="215"/>
        <v>1.72045</v>
      </c>
      <c r="BS99" s="36">
        <f t="shared" si="215"/>
        <v>1.72045</v>
      </c>
      <c r="BT99" s="36">
        <f t="shared" ref="BT99:CL99" si="216">BS99</f>
        <v>1.72045</v>
      </c>
      <c r="BU99" s="36">
        <f t="shared" si="216"/>
        <v>1.72045</v>
      </c>
      <c r="BV99" s="36">
        <f t="shared" si="216"/>
        <v>1.72045</v>
      </c>
      <c r="BW99" s="36">
        <f t="shared" si="216"/>
        <v>1.72045</v>
      </c>
      <c r="BX99" s="36">
        <f t="shared" si="216"/>
        <v>1.72045</v>
      </c>
      <c r="BY99" s="36">
        <f t="shared" si="216"/>
        <v>1.72045</v>
      </c>
      <c r="BZ99" s="37">
        <f t="shared" si="216"/>
        <v>1.72045</v>
      </c>
      <c r="CA99" s="37">
        <f t="shared" si="216"/>
        <v>1.72045</v>
      </c>
      <c r="CB99" s="37">
        <f t="shared" si="216"/>
        <v>1.72045</v>
      </c>
      <c r="CC99" s="37">
        <f t="shared" si="216"/>
        <v>1.72045</v>
      </c>
      <c r="CD99" s="37">
        <f t="shared" si="216"/>
        <v>1.72045</v>
      </c>
      <c r="CE99" s="37">
        <f t="shared" si="216"/>
        <v>1.72045</v>
      </c>
      <c r="CF99" s="37">
        <f t="shared" si="216"/>
        <v>1.72045</v>
      </c>
      <c r="CG99" s="37">
        <f t="shared" si="216"/>
        <v>1.72045</v>
      </c>
      <c r="CH99" s="37">
        <f t="shared" si="216"/>
        <v>1.72045</v>
      </c>
      <c r="CI99" s="37">
        <f t="shared" si="216"/>
        <v>1.72045</v>
      </c>
      <c r="CJ99" s="37">
        <f t="shared" si="216"/>
        <v>1.72045</v>
      </c>
      <c r="CK99" s="37">
        <f t="shared" si="216"/>
        <v>1.72045</v>
      </c>
      <c r="CL99" s="37">
        <f t="shared" si="216"/>
        <v>1.72045</v>
      </c>
      <c r="CM99" s="37">
        <f t="shared" ref="CM99" si="217">CL99</f>
        <v>1.72045</v>
      </c>
      <c r="CN99" s="37">
        <f t="shared" ref="CN99" si="218">CM99</f>
        <v>1.72045</v>
      </c>
      <c r="CO99" s="37">
        <f t="shared" ref="CO99" si="219">CN99</f>
        <v>1.72045</v>
      </c>
      <c r="CP99" s="37">
        <f t="shared" ref="CP99" si="220">CO99</f>
        <v>1.72045</v>
      </c>
      <c r="CQ99" s="37">
        <f t="shared" ref="CQ99" si="221">CP99</f>
        <v>1.72045</v>
      </c>
      <c r="CR99" s="37">
        <f t="shared" ref="CR99" si="222">CQ99</f>
        <v>1.72045</v>
      </c>
      <c r="CS99" s="37">
        <f t="shared" ref="CS99" si="223">CR99</f>
        <v>1.72045</v>
      </c>
      <c r="CT99" s="37">
        <f t="shared" ref="CT99" si="224">CS99</f>
        <v>1.72045</v>
      </c>
      <c r="CU99" s="37">
        <f t="shared" ref="CU99" si="225">CT99</f>
        <v>1.72045</v>
      </c>
      <c r="CV99" s="37">
        <f t="shared" ref="CV99" si="226">CU99</f>
        <v>1.72045</v>
      </c>
      <c r="CW99" s="37">
        <f t="shared" ref="CW99" si="227">CV99</f>
        <v>1.72045</v>
      </c>
    </row>
    <row r="100" spans="1:101" s="25" customFormat="1" ht="21" customHeight="1" x14ac:dyDescent="0.3">
      <c r="A100" s="4" t="s">
        <v>98</v>
      </c>
      <c r="B100" s="7" t="s">
        <v>123</v>
      </c>
      <c r="C100" s="4" t="s">
        <v>126</v>
      </c>
      <c r="D100" s="32">
        <f>SUM(F100:CB100)</f>
        <v>9876067.428565301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f>J98*POWER((1+(J99/100)),J97)</f>
        <v>114840.57900621874</v>
      </c>
      <c r="K100" s="8">
        <f t="shared" ref="K100:BV100" si="228">K98*POWER((1+(K99/100)),K97)</f>
        <v>115546.61077221244</v>
      </c>
      <c r="L100" s="8">
        <f t="shared" si="228"/>
        <v>121409.29724286638</v>
      </c>
      <c r="M100" s="8">
        <f t="shared" si="228"/>
        <v>116929.03650274506</v>
      </c>
      <c r="N100" s="8">
        <f t="shared" si="228"/>
        <v>116267.91644583506</v>
      </c>
      <c r="O100" s="8">
        <f t="shared" si="228"/>
        <v>115549.43751974519</v>
      </c>
      <c r="P100" s="8">
        <f t="shared" si="228"/>
        <v>117537.40781755366</v>
      </c>
      <c r="Q100" s="8">
        <f t="shared" si="228"/>
        <v>116746.41355857783</v>
      </c>
      <c r="R100" s="8">
        <f t="shared" si="228"/>
        <v>123047.32580524807</v>
      </c>
      <c r="S100" s="8">
        <f t="shared" si="228"/>
        <v>122253.49599829553</v>
      </c>
      <c r="T100" s="8">
        <f t="shared" si="228"/>
        <v>125837.24444008151</v>
      </c>
      <c r="U100" s="8">
        <f t="shared" si="228"/>
        <v>128002.21131205093</v>
      </c>
      <c r="V100" s="8">
        <f t="shared" si="228"/>
        <v>131736.24212546993</v>
      </c>
      <c r="W100" s="8">
        <f t="shared" si="228"/>
        <v>134002.69830311759</v>
      </c>
      <c r="X100" s="8">
        <f t="shared" si="228"/>
        <v>136308.1477260736</v>
      </c>
      <c r="Y100" s="8">
        <f t="shared" si="228"/>
        <v>138653.26125362684</v>
      </c>
      <c r="Z100" s="8">
        <f t="shared" si="228"/>
        <v>141038.72128686486</v>
      </c>
      <c r="AA100" s="8">
        <f t="shared" si="228"/>
        <v>143465.22196724478</v>
      </c>
      <c r="AB100" s="8">
        <f t="shared" si="228"/>
        <v>145933.46937858025</v>
      </c>
      <c r="AC100" s="8">
        <f t="shared" si="228"/>
        <v>148444.18175250408</v>
      </c>
      <c r="AD100" s="8">
        <f t="shared" si="228"/>
        <v>150998.08967746503</v>
      </c>
      <c r="AE100" s="8">
        <f t="shared" si="228"/>
        <v>153595.93631132101</v>
      </c>
      <c r="AF100" s="8">
        <f t="shared" si="228"/>
        <v>141704.66572804595</v>
      </c>
      <c r="AG100" s="8">
        <f t="shared" si="228"/>
        <v>144142.62364956414</v>
      </c>
      <c r="AH100" s="8">
        <f t="shared" si="228"/>
        <v>146622.52541814308</v>
      </c>
      <c r="AI100" s="8">
        <f t="shared" si="228"/>
        <v>149145.09265669956</v>
      </c>
      <c r="AJ100" s="8">
        <f t="shared" si="228"/>
        <v>151711.05940331175</v>
      </c>
      <c r="AK100" s="8">
        <f t="shared" si="228"/>
        <v>150364.21918828232</v>
      </c>
      <c r="AL100" s="8">
        <f t="shared" si="228"/>
        <v>142888.58405537903</v>
      </c>
      <c r="AM100" s="8">
        <f t="shared" si="228"/>
        <v>145346.91069975981</v>
      </c>
      <c r="AN100" s="8">
        <f t="shared" si="228"/>
        <v>147847.53162489383</v>
      </c>
      <c r="AO100" s="8">
        <f t="shared" si="228"/>
        <v>150391.17448273435</v>
      </c>
      <c r="AP100" s="8">
        <f t="shared" si="228"/>
        <v>152978.57944412256</v>
      </c>
      <c r="AQ100" s="8">
        <f t="shared" si="228"/>
        <v>155610.499414169</v>
      </c>
      <c r="AR100" s="8">
        <f t="shared" si="228"/>
        <v>158287.70025134008</v>
      </c>
      <c r="AS100" s="8">
        <f t="shared" si="228"/>
        <v>161010.96099031431</v>
      </c>
      <c r="AT100" s="8">
        <f t="shared" si="228"/>
        <v>156860.74699534799</v>
      </c>
      <c r="AU100" s="8">
        <f t="shared" si="228"/>
        <v>159559.45771702949</v>
      </c>
      <c r="AV100" s="8">
        <f t="shared" si="228"/>
        <v>143209.93977116657</v>
      </c>
      <c r="AW100" s="8">
        <f t="shared" si="228"/>
        <v>145673.79517995965</v>
      </c>
      <c r="AX100" s="8">
        <f t="shared" si="228"/>
        <v>148180.03998913328</v>
      </c>
      <c r="AY100" s="8">
        <f t="shared" si="228"/>
        <v>150729.40348712634</v>
      </c>
      <c r="AZ100" s="8">
        <f t="shared" si="228"/>
        <v>153322.62750942059</v>
      </c>
      <c r="BA100" s="8">
        <f t="shared" si="228"/>
        <v>155960.46665440645</v>
      </c>
      <c r="BB100" s="8">
        <f t="shared" si="228"/>
        <v>158643.68850296218</v>
      </c>
      <c r="BC100" s="8">
        <f t="shared" si="228"/>
        <v>161373.07384181145</v>
      </c>
      <c r="BD100" s="8">
        <f t="shared" si="228"/>
        <v>164149.4168907229</v>
      </c>
      <c r="BE100" s="8">
        <f t="shared" si="228"/>
        <v>166973.52553361937</v>
      </c>
      <c r="BF100" s="8">
        <f t="shared" si="228"/>
        <v>169846.22155366253</v>
      </c>
      <c r="BG100" s="8">
        <f t="shared" si="228"/>
        <v>172768.34087238257</v>
      </c>
      <c r="BH100" s="8">
        <f t="shared" si="228"/>
        <v>175740.73379292147</v>
      </c>
      <c r="BI100" s="8">
        <f t="shared" si="228"/>
        <v>178764.26524746185</v>
      </c>
      <c r="BJ100" s="8">
        <f t="shared" si="228"/>
        <v>181839.81504891181</v>
      </c>
      <c r="BK100" s="8">
        <f t="shared" si="228"/>
        <v>184968.27814692084</v>
      </c>
      <c r="BL100" s="8">
        <f t="shared" si="228"/>
        <v>188150.56488829956</v>
      </c>
      <c r="BM100" s="8">
        <f t="shared" si="228"/>
        <v>191387.60128192033</v>
      </c>
      <c r="BN100" s="8">
        <f t="shared" si="228"/>
        <v>194680.32926817515</v>
      </c>
      <c r="BO100" s="8">
        <f t="shared" si="228"/>
        <v>198029.7069930695</v>
      </c>
      <c r="BP100" s="8">
        <f t="shared" si="228"/>
        <v>201436.70908703178</v>
      </c>
      <c r="BQ100" s="8">
        <f t="shared" si="228"/>
        <v>204902.32694851962</v>
      </c>
      <c r="BR100" s="8">
        <f t="shared" si="228"/>
        <v>208427.56903250545</v>
      </c>
      <c r="BS100" s="8">
        <f t="shared" si="228"/>
        <v>212013.46114392523</v>
      </c>
      <c r="BT100" s="8">
        <f t="shared" si="228"/>
        <v>53915.261684043973</v>
      </c>
      <c r="BU100" s="8">
        <f t="shared" si="228"/>
        <v>54842.84680368712</v>
      </c>
      <c r="BV100" s="8">
        <f t="shared" si="228"/>
        <v>55786.390561521155</v>
      </c>
      <c r="BW100" s="8">
        <f t="shared" ref="BW100:CL100" si="229">BW98*POWER((1+(BW99/100)),BW97)</f>
        <v>49180.01184887861</v>
      </c>
      <c r="BX100" s="8">
        <f t="shared" si="229"/>
        <v>50026.129362732652</v>
      </c>
      <c r="BY100" s="8">
        <f t="shared" si="229"/>
        <v>31314.956249448489</v>
      </c>
      <c r="BZ100" s="33">
        <f t="shared" si="229"/>
        <v>31853.714414242131</v>
      </c>
      <c r="CA100" s="33">
        <f t="shared" si="229"/>
        <v>32401.741643881964</v>
      </c>
      <c r="CB100" s="33">
        <f t="shared" si="229"/>
        <v>32959.197407994128</v>
      </c>
      <c r="CC100" s="33">
        <f t="shared" si="229"/>
        <v>33526.243919799977</v>
      </c>
      <c r="CD100" s="33">
        <f t="shared" si="229"/>
        <v>34103.046183318169</v>
      </c>
      <c r="CE100" s="33">
        <f t="shared" si="229"/>
        <v>34689.772041379074</v>
      </c>
      <c r="CF100" s="33">
        <f t="shared" si="229"/>
        <v>35286.592224464985</v>
      </c>
      <c r="CG100" s="33">
        <f t="shared" si="229"/>
        <v>35893.680400390796</v>
      </c>
      <c r="CH100" s="33">
        <f t="shared" si="229"/>
        <v>36511.213224839325</v>
      </c>
      <c r="CI100" s="33">
        <f t="shared" si="229"/>
        <v>37139.370392766075</v>
      </c>
      <c r="CJ100" s="33">
        <f t="shared" si="229"/>
        <v>37778.334690688418</v>
      </c>
      <c r="CK100" s="33">
        <f t="shared" si="229"/>
        <v>38428.29204987437</v>
      </c>
      <c r="CL100" s="33">
        <f t="shared" si="229"/>
        <v>39089.431600446442</v>
      </c>
      <c r="CM100" s="33">
        <f t="shared" ref="CM100:CW100" si="230">CM98*POWER((1+(CM99/100)),CM97)</f>
        <v>39761.945726416328</v>
      </c>
      <c r="CN100" s="33">
        <f t="shared" si="230"/>
        <v>40446.030121666467</v>
      </c>
      <c r="CO100" s="33">
        <f t="shared" si="230"/>
        <v>41141.883846894685</v>
      </c>
      <c r="CP100" s="33">
        <f t="shared" si="230"/>
        <v>41849.709387538591</v>
      </c>
      <c r="CQ100" s="33">
        <f t="shared" si="230"/>
        <v>42569.712712696506</v>
      </c>
      <c r="CR100" s="33">
        <f t="shared" si="230"/>
        <v>0</v>
      </c>
      <c r="CS100" s="33">
        <f t="shared" si="230"/>
        <v>0</v>
      </c>
      <c r="CT100" s="33">
        <f t="shared" si="230"/>
        <v>0</v>
      </c>
      <c r="CU100" s="33">
        <f t="shared" si="230"/>
        <v>0</v>
      </c>
      <c r="CV100" s="33">
        <f t="shared" si="230"/>
        <v>0</v>
      </c>
      <c r="CW100" s="33">
        <f t="shared" si="230"/>
        <v>0</v>
      </c>
    </row>
    <row r="101" spans="1:101" s="25" customFormat="1" ht="36" customHeight="1" x14ac:dyDescent="0.3">
      <c r="A101" s="4" t="s">
        <v>127</v>
      </c>
      <c r="B101" s="4" t="s">
        <v>96</v>
      </c>
      <c r="C101" s="36">
        <v>1.97</v>
      </c>
      <c r="D101" s="32"/>
      <c r="E101" s="32"/>
      <c r="F101" s="36">
        <f>C101</f>
        <v>1.97</v>
      </c>
      <c r="G101" s="36">
        <f>F101</f>
        <v>1.97</v>
      </c>
      <c r="H101" s="36">
        <f t="shared" ref="H101:BS101" si="231">G101</f>
        <v>1.97</v>
      </c>
      <c r="I101" s="36">
        <f t="shared" si="231"/>
        <v>1.97</v>
      </c>
      <c r="J101" s="36">
        <f t="shared" si="231"/>
        <v>1.97</v>
      </c>
      <c r="K101" s="36">
        <f t="shared" si="231"/>
        <v>1.97</v>
      </c>
      <c r="L101" s="36">
        <f t="shared" si="231"/>
        <v>1.97</v>
      </c>
      <c r="M101" s="36">
        <f t="shared" si="231"/>
        <v>1.97</v>
      </c>
      <c r="N101" s="36">
        <f t="shared" si="231"/>
        <v>1.97</v>
      </c>
      <c r="O101" s="36">
        <f t="shared" si="231"/>
        <v>1.97</v>
      </c>
      <c r="P101" s="36">
        <f t="shared" si="231"/>
        <v>1.97</v>
      </c>
      <c r="Q101" s="36">
        <f t="shared" si="231"/>
        <v>1.97</v>
      </c>
      <c r="R101" s="36">
        <f t="shared" si="231"/>
        <v>1.97</v>
      </c>
      <c r="S101" s="36">
        <f t="shared" si="231"/>
        <v>1.97</v>
      </c>
      <c r="T101" s="36">
        <f t="shared" si="231"/>
        <v>1.97</v>
      </c>
      <c r="U101" s="36">
        <f t="shared" si="231"/>
        <v>1.97</v>
      </c>
      <c r="V101" s="36">
        <f t="shared" si="231"/>
        <v>1.97</v>
      </c>
      <c r="W101" s="36">
        <f t="shared" si="231"/>
        <v>1.97</v>
      </c>
      <c r="X101" s="36">
        <f t="shared" si="231"/>
        <v>1.97</v>
      </c>
      <c r="Y101" s="36">
        <f t="shared" si="231"/>
        <v>1.97</v>
      </c>
      <c r="Z101" s="36">
        <f t="shared" si="231"/>
        <v>1.97</v>
      </c>
      <c r="AA101" s="36">
        <f t="shared" si="231"/>
        <v>1.97</v>
      </c>
      <c r="AB101" s="36">
        <f t="shared" si="231"/>
        <v>1.97</v>
      </c>
      <c r="AC101" s="36">
        <f t="shared" si="231"/>
        <v>1.97</v>
      </c>
      <c r="AD101" s="36">
        <f t="shared" si="231"/>
        <v>1.97</v>
      </c>
      <c r="AE101" s="36">
        <f t="shared" si="231"/>
        <v>1.97</v>
      </c>
      <c r="AF101" s="36">
        <f t="shared" si="231"/>
        <v>1.97</v>
      </c>
      <c r="AG101" s="36">
        <f t="shared" si="231"/>
        <v>1.97</v>
      </c>
      <c r="AH101" s="36">
        <f t="shared" si="231"/>
        <v>1.97</v>
      </c>
      <c r="AI101" s="36">
        <f t="shared" si="231"/>
        <v>1.97</v>
      </c>
      <c r="AJ101" s="36">
        <f t="shared" si="231"/>
        <v>1.97</v>
      </c>
      <c r="AK101" s="36">
        <f t="shared" si="231"/>
        <v>1.97</v>
      </c>
      <c r="AL101" s="36">
        <f t="shared" si="231"/>
        <v>1.97</v>
      </c>
      <c r="AM101" s="36">
        <f t="shared" si="231"/>
        <v>1.97</v>
      </c>
      <c r="AN101" s="36">
        <f t="shared" si="231"/>
        <v>1.97</v>
      </c>
      <c r="AO101" s="36">
        <f t="shared" si="231"/>
        <v>1.97</v>
      </c>
      <c r="AP101" s="36">
        <f t="shared" si="231"/>
        <v>1.97</v>
      </c>
      <c r="AQ101" s="36">
        <f t="shared" si="231"/>
        <v>1.97</v>
      </c>
      <c r="AR101" s="36">
        <f t="shared" si="231"/>
        <v>1.97</v>
      </c>
      <c r="AS101" s="36">
        <f t="shared" si="231"/>
        <v>1.97</v>
      </c>
      <c r="AT101" s="36">
        <f t="shared" si="231"/>
        <v>1.97</v>
      </c>
      <c r="AU101" s="36">
        <f t="shared" si="231"/>
        <v>1.97</v>
      </c>
      <c r="AV101" s="36">
        <f t="shared" si="231"/>
        <v>1.97</v>
      </c>
      <c r="AW101" s="36">
        <f t="shared" si="231"/>
        <v>1.97</v>
      </c>
      <c r="AX101" s="36">
        <f t="shared" si="231"/>
        <v>1.97</v>
      </c>
      <c r="AY101" s="36">
        <f t="shared" si="231"/>
        <v>1.97</v>
      </c>
      <c r="AZ101" s="36">
        <f t="shared" si="231"/>
        <v>1.97</v>
      </c>
      <c r="BA101" s="36">
        <f t="shared" si="231"/>
        <v>1.97</v>
      </c>
      <c r="BB101" s="36">
        <f t="shared" si="231"/>
        <v>1.97</v>
      </c>
      <c r="BC101" s="36">
        <f t="shared" si="231"/>
        <v>1.97</v>
      </c>
      <c r="BD101" s="36">
        <f t="shared" si="231"/>
        <v>1.97</v>
      </c>
      <c r="BE101" s="36">
        <f t="shared" si="231"/>
        <v>1.97</v>
      </c>
      <c r="BF101" s="36">
        <f t="shared" si="231"/>
        <v>1.97</v>
      </c>
      <c r="BG101" s="36">
        <f t="shared" si="231"/>
        <v>1.97</v>
      </c>
      <c r="BH101" s="36">
        <f t="shared" si="231"/>
        <v>1.97</v>
      </c>
      <c r="BI101" s="36">
        <f t="shared" si="231"/>
        <v>1.97</v>
      </c>
      <c r="BJ101" s="36">
        <f t="shared" si="231"/>
        <v>1.97</v>
      </c>
      <c r="BK101" s="36">
        <f t="shared" si="231"/>
        <v>1.97</v>
      </c>
      <c r="BL101" s="36">
        <f t="shared" si="231"/>
        <v>1.97</v>
      </c>
      <c r="BM101" s="36">
        <f t="shared" si="231"/>
        <v>1.97</v>
      </c>
      <c r="BN101" s="36">
        <f t="shared" si="231"/>
        <v>1.97</v>
      </c>
      <c r="BO101" s="36">
        <f t="shared" si="231"/>
        <v>1.97</v>
      </c>
      <c r="BP101" s="36">
        <f t="shared" si="231"/>
        <v>1.97</v>
      </c>
      <c r="BQ101" s="36">
        <f t="shared" si="231"/>
        <v>1.97</v>
      </c>
      <c r="BR101" s="36">
        <f t="shared" si="231"/>
        <v>1.97</v>
      </c>
      <c r="BS101" s="36">
        <f t="shared" si="231"/>
        <v>1.97</v>
      </c>
      <c r="BT101" s="36">
        <f t="shared" ref="BT101:CL101" si="232">BS101</f>
        <v>1.97</v>
      </c>
      <c r="BU101" s="36">
        <f t="shared" si="232"/>
        <v>1.97</v>
      </c>
      <c r="BV101" s="36">
        <f t="shared" si="232"/>
        <v>1.97</v>
      </c>
      <c r="BW101" s="36">
        <f t="shared" si="232"/>
        <v>1.97</v>
      </c>
      <c r="BX101" s="36">
        <f t="shared" si="232"/>
        <v>1.97</v>
      </c>
      <c r="BY101" s="36">
        <f t="shared" si="232"/>
        <v>1.97</v>
      </c>
      <c r="BZ101" s="37">
        <f t="shared" si="232"/>
        <v>1.97</v>
      </c>
      <c r="CA101" s="37">
        <f t="shared" si="232"/>
        <v>1.97</v>
      </c>
      <c r="CB101" s="37">
        <f t="shared" si="232"/>
        <v>1.97</v>
      </c>
      <c r="CC101" s="37">
        <f t="shared" si="232"/>
        <v>1.97</v>
      </c>
      <c r="CD101" s="37">
        <f t="shared" si="232"/>
        <v>1.97</v>
      </c>
      <c r="CE101" s="37">
        <f t="shared" si="232"/>
        <v>1.97</v>
      </c>
      <c r="CF101" s="37">
        <f t="shared" si="232"/>
        <v>1.97</v>
      </c>
      <c r="CG101" s="37">
        <f t="shared" si="232"/>
        <v>1.97</v>
      </c>
      <c r="CH101" s="37">
        <f t="shared" si="232"/>
        <v>1.97</v>
      </c>
      <c r="CI101" s="37">
        <f t="shared" si="232"/>
        <v>1.97</v>
      </c>
      <c r="CJ101" s="37">
        <f t="shared" si="232"/>
        <v>1.97</v>
      </c>
      <c r="CK101" s="37">
        <f t="shared" si="232"/>
        <v>1.97</v>
      </c>
      <c r="CL101" s="37">
        <f t="shared" si="232"/>
        <v>1.97</v>
      </c>
      <c r="CM101" s="37">
        <f t="shared" ref="CM101" si="233">CL101</f>
        <v>1.97</v>
      </c>
      <c r="CN101" s="37">
        <f t="shared" ref="CN101" si="234">CM101</f>
        <v>1.97</v>
      </c>
      <c r="CO101" s="37">
        <f t="shared" ref="CO101" si="235">CN101</f>
        <v>1.97</v>
      </c>
      <c r="CP101" s="37">
        <f t="shared" ref="CP101" si="236">CO101</f>
        <v>1.97</v>
      </c>
      <c r="CQ101" s="37">
        <f t="shared" ref="CQ101" si="237">CP101</f>
        <v>1.97</v>
      </c>
      <c r="CR101" s="37">
        <f t="shared" ref="CR101" si="238">CQ101</f>
        <v>1.97</v>
      </c>
      <c r="CS101" s="37">
        <f t="shared" ref="CS101" si="239">CR101</f>
        <v>1.97</v>
      </c>
      <c r="CT101" s="37">
        <f t="shared" ref="CT101" si="240">CS101</f>
        <v>1.97</v>
      </c>
      <c r="CU101" s="37">
        <f t="shared" ref="CU101" si="241">CT101</f>
        <v>1.97</v>
      </c>
      <c r="CV101" s="37">
        <f t="shared" ref="CV101" si="242">CU101</f>
        <v>1.97</v>
      </c>
      <c r="CW101" s="37">
        <f t="shared" ref="CW101" si="243">CV101</f>
        <v>1.97</v>
      </c>
    </row>
    <row r="102" spans="1:101" s="25" customFormat="1" ht="21" customHeight="1" x14ac:dyDescent="0.3">
      <c r="A102" s="4" t="s">
        <v>98</v>
      </c>
      <c r="B102" s="7" t="s">
        <v>123</v>
      </c>
      <c r="C102" s="4" t="s">
        <v>128</v>
      </c>
      <c r="D102" s="32">
        <f>SUM(F102:CB102)</f>
        <v>28648856.217253115</v>
      </c>
      <c r="E102" s="32"/>
      <c r="F102" s="8">
        <v>430583</v>
      </c>
      <c r="G102" s="8">
        <v>520286</v>
      </c>
      <c r="H102" s="8">
        <v>548842</v>
      </c>
      <c r="I102" s="8">
        <v>541667</v>
      </c>
      <c r="J102" s="8">
        <f>J100*POWER((1+(J101/100)),J97)</f>
        <v>147991.51782613507</v>
      </c>
      <c r="K102" s="8">
        <f t="shared" ref="K102:BV102" si="244">K100*POWER((1+(K101/100)),K97)</f>
        <v>151834.71599847733</v>
      </c>
      <c r="L102" s="8">
        <f t="shared" si="244"/>
        <v>162681.52497333853</v>
      </c>
      <c r="M102" s="8">
        <f t="shared" si="244"/>
        <v>159764.7925955395</v>
      </c>
      <c r="N102" s="8">
        <f t="shared" si="244"/>
        <v>161991.04908644673</v>
      </c>
      <c r="O102" s="8">
        <f t="shared" si="244"/>
        <v>164161.52700032297</v>
      </c>
      <c r="P102" s="8">
        <f t="shared" si="244"/>
        <v>170275.46511823457</v>
      </c>
      <c r="Q102" s="8">
        <f t="shared" si="244"/>
        <v>172461.41061293561</v>
      </c>
      <c r="R102" s="8">
        <f t="shared" si="244"/>
        <v>185350.16840291579</v>
      </c>
      <c r="S102" s="8">
        <f t="shared" si="244"/>
        <v>187782.23849660467</v>
      </c>
      <c r="T102" s="8">
        <f t="shared" si="244"/>
        <v>197094.65352752586</v>
      </c>
      <c r="U102" s="8">
        <f t="shared" si="244"/>
        <v>204435.13419347481</v>
      </c>
      <c r="V102" s="8">
        <f t="shared" si="244"/>
        <v>214543.69363944928</v>
      </c>
      <c r="W102" s="8">
        <f t="shared" si="244"/>
        <v>222534.0363858176</v>
      </c>
      <c r="X102" s="8">
        <f t="shared" si="244"/>
        <v>230821.96689214936</v>
      </c>
      <c r="Y102" s="8">
        <f t="shared" si="244"/>
        <v>239418.56834694985</v>
      </c>
      <c r="Z102" s="8">
        <f t="shared" si="244"/>
        <v>248335.33671466459</v>
      </c>
      <c r="AA102" s="8">
        <f t="shared" si="244"/>
        <v>257584.19610887105</v>
      </c>
      <c r="AB102" s="8">
        <f t="shared" si="244"/>
        <v>267177.51473801938</v>
      </c>
      <c r="AC102" s="8">
        <f t="shared" si="244"/>
        <v>277128.12144504924</v>
      </c>
      <c r="AD102" s="8">
        <f t="shared" si="244"/>
        <v>287449.32286299649</v>
      </c>
      <c r="AE102" s="8">
        <f t="shared" si="244"/>
        <v>298154.92120953539</v>
      </c>
      <c r="AF102" s="8">
        <f t="shared" si="244"/>
        <v>280490.93202385376</v>
      </c>
      <c r="AG102" s="8">
        <f t="shared" si="244"/>
        <v>290937.37603765627</v>
      </c>
      <c r="AH102" s="8">
        <f t="shared" si="244"/>
        <v>301772.881443733</v>
      </c>
      <c r="AI102" s="8">
        <f t="shared" si="244"/>
        <v>313011.93822228763</v>
      </c>
      <c r="AJ102" s="8">
        <f t="shared" si="244"/>
        <v>324669.5760100676</v>
      </c>
      <c r="AK102" s="8">
        <f t="shared" si="244"/>
        <v>328126.47691186995</v>
      </c>
      <c r="AL102" s="8">
        <f t="shared" si="244"/>
        <v>317955.77984140563</v>
      </c>
      <c r="AM102" s="8">
        <f t="shared" si="244"/>
        <v>329797.54324178415</v>
      </c>
      <c r="AN102" s="8">
        <f t="shared" si="244"/>
        <v>342080.33451245481</v>
      </c>
      <c r="AO102" s="8">
        <f t="shared" si="244"/>
        <v>354820.57904343773</v>
      </c>
      <c r="AP102" s="8">
        <f t="shared" si="244"/>
        <v>368035.31396259367</v>
      </c>
      <c r="AQ102" s="8">
        <f t="shared" si="244"/>
        <v>381742.21091883996</v>
      </c>
      <c r="AR102" s="8">
        <f t="shared" si="244"/>
        <v>395959.59971388901</v>
      </c>
      <c r="AS102" s="8">
        <f t="shared" si="244"/>
        <v>410706.49281411601</v>
      </c>
      <c r="AT102" s="8">
        <f t="shared" si="244"/>
        <v>408002.5004608797</v>
      </c>
      <c r="AU102" s="8">
        <f t="shared" si="244"/>
        <v>423197.91247581615</v>
      </c>
      <c r="AV102" s="8">
        <f t="shared" si="244"/>
        <v>387316.98858876893</v>
      </c>
      <c r="AW102" s="8">
        <f t="shared" si="244"/>
        <v>401742.00121820776</v>
      </c>
      <c r="AX102" s="8">
        <f t="shared" si="244"/>
        <v>416704.25077628635</v>
      </c>
      <c r="AY102" s="8">
        <f t="shared" si="244"/>
        <v>432223.74580822472</v>
      </c>
      <c r="AZ102" s="8">
        <f t="shared" si="244"/>
        <v>448321.24004606908</v>
      </c>
      <c r="BA102" s="8">
        <f t="shared" si="244"/>
        <v>465018.26016200456</v>
      </c>
      <c r="BB102" s="8">
        <f t="shared" si="244"/>
        <v>482337.13455529523</v>
      </c>
      <c r="BC102" s="8">
        <f t="shared" si="244"/>
        <v>500301.02321135101</v>
      </c>
      <c r="BD102" s="8">
        <f t="shared" si="244"/>
        <v>518933.94867284509</v>
      </c>
      <c r="BE102" s="8">
        <f t="shared" si="244"/>
        <v>538260.82816430507</v>
      </c>
      <c r="BF102" s="8">
        <f t="shared" si="244"/>
        <v>558307.50691313215</v>
      </c>
      <c r="BG102" s="8">
        <f t="shared" si="244"/>
        <v>579100.79271161102</v>
      </c>
      <c r="BH102" s="8">
        <f t="shared" si="244"/>
        <v>600668.49176612438</v>
      </c>
      <c r="BI102" s="8">
        <f t="shared" si="244"/>
        <v>623039.44588151935</v>
      </c>
      <c r="BJ102" s="8">
        <f t="shared" si="244"/>
        <v>646243.5710303433</v>
      </c>
      <c r="BK102" s="8">
        <f t="shared" si="244"/>
        <v>670311.89735853323</v>
      </c>
      <c r="BL102" s="8">
        <f t="shared" si="244"/>
        <v>695276.61068105197</v>
      </c>
      <c r="BM102" s="8">
        <f t="shared" si="244"/>
        <v>721171.09552296565</v>
      </c>
      <c r="BN102" s="8">
        <f t="shared" si="244"/>
        <v>748029.97976351762</v>
      </c>
      <c r="BO102" s="8">
        <f t="shared" si="244"/>
        <v>775889.18094290129</v>
      </c>
      <c r="BP102" s="8">
        <f t="shared" si="244"/>
        <v>804785.95429365523</v>
      </c>
      <c r="BQ102" s="8">
        <f t="shared" si="244"/>
        <v>834758.94256091327</v>
      </c>
      <c r="BR102" s="8">
        <f t="shared" si="244"/>
        <v>865848.22767813015</v>
      </c>
      <c r="BS102" s="8">
        <f t="shared" si="244"/>
        <v>898095.38436738984</v>
      </c>
      <c r="BT102" s="8">
        <f t="shared" si="244"/>
        <v>232885.88393399274</v>
      </c>
      <c r="BU102" s="8">
        <f t="shared" si="244"/>
        <v>241559.3527358807</v>
      </c>
      <c r="BV102" s="8">
        <f t="shared" si="244"/>
        <v>250555.85125423962</v>
      </c>
      <c r="BW102" s="8">
        <f t="shared" ref="BW102:CL102" si="245">BW100*POWER((1+(BW101/100)),BW97)</f>
        <v>225235.7555268314</v>
      </c>
      <c r="BX102" s="8">
        <f t="shared" si="245"/>
        <v>233624.30731722378</v>
      </c>
      <c r="BY102" s="8">
        <f t="shared" si="245"/>
        <v>149123.24771550679</v>
      </c>
      <c r="BZ102" s="33">
        <f t="shared" si="245"/>
        <v>154677.10875185559</v>
      </c>
      <c r="CA102" s="33">
        <f t="shared" si="245"/>
        <v>160437.81461544364</v>
      </c>
      <c r="CB102" s="33">
        <f t="shared" si="245"/>
        <v>166413.06891683585</v>
      </c>
      <c r="CC102" s="33">
        <f t="shared" si="245"/>
        <v>172610.86217546763</v>
      </c>
      <c r="CD102" s="33">
        <f t="shared" si="245"/>
        <v>179039.4825051146</v>
      </c>
      <c r="CE102" s="33">
        <f t="shared" si="245"/>
        <v>185707.5266973268</v>
      </c>
      <c r="CF102" s="33">
        <f t="shared" si="245"/>
        <v>192623.91171764667</v>
      </c>
      <c r="CG102" s="33">
        <f t="shared" si="245"/>
        <v>199797.88662998681</v>
      </c>
      <c r="CH102" s="33">
        <f t="shared" si="245"/>
        <v>207239.04496511153</v>
      </c>
      <c r="CI102" s="33">
        <f t="shared" si="245"/>
        <v>214957.33754976382</v>
      </c>
      <c r="CJ102" s="33">
        <f t="shared" si="245"/>
        <v>222963.08581359242</v>
      </c>
      <c r="CK102" s="33">
        <f t="shared" si="245"/>
        <v>231266.99559167484</v>
      </c>
      <c r="CL102" s="33">
        <f t="shared" si="245"/>
        <v>239880.17144109326</v>
      </c>
      <c r="CM102" s="33">
        <f t="shared" ref="CM102:CW102" si="246">CM100*POWER((1+(CM101/100)),CM97)</f>
        <v>248814.13149070943</v>
      </c>
      <c r="CN102" s="33">
        <f t="shared" si="246"/>
        <v>258080.82284399547</v>
      </c>
      <c r="CO102" s="33">
        <f t="shared" si="246"/>
        <v>267692.63755551912</v>
      </c>
      <c r="CP102" s="33">
        <f t="shared" si="246"/>
        <v>277662.42920244846</v>
      </c>
      <c r="CQ102" s="33">
        <f t="shared" si="246"/>
        <v>288003.53007323563</v>
      </c>
      <c r="CR102" s="33">
        <f t="shared" si="246"/>
        <v>0</v>
      </c>
      <c r="CS102" s="33">
        <f t="shared" si="246"/>
        <v>0</v>
      </c>
      <c r="CT102" s="33">
        <f t="shared" si="246"/>
        <v>0</v>
      </c>
      <c r="CU102" s="33">
        <f t="shared" si="246"/>
        <v>0</v>
      </c>
      <c r="CV102" s="33">
        <f t="shared" si="246"/>
        <v>0</v>
      </c>
      <c r="CW102" s="33">
        <f t="shared" si="246"/>
        <v>0</v>
      </c>
    </row>
    <row r="103" spans="1:101" s="44" customFormat="1" ht="21" customHeight="1" x14ac:dyDescent="0.3">
      <c r="A103" s="38"/>
      <c r="B103" s="38" t="s">
        <v>121</v>
      </c>
      <c r="C103" s="38"/>
      <c r="D103" s="39"/>
      <c r="E103" s="40"/>
      <c r="F103" s="41">
        <v>1</v>
      </c>
      <c r="G103" s="41">
        <v>2</v>
      </c>
      <c r="H103" s="41">
        <v>3</v>
      </c>
      <c r="I103" s="41">
        <v>4</v>
      </c>
      <c r="J103" s="41">
        <v>5</v>
      </c>
      <c r="K103" s="41">
        <v>6</v>
      </c>
      <c r="L103" s="41">
        <v>7</v>
      </c>
      <c r="M103" s="41">
        <v>8</v>
      </c>
      <c r="N103" s="41">
        <v>9</v>
      </c>
      <c r="O103" s="41">
        <v>10</v>
      </c>
      <c r="P103" s="41">
        <v>11</v>
      </c>
      <c r="Q103" s="41">
        <v>12</v>
      </c>
      <c r="R103" s="41">
        <v>13</v>
      </c>
      <c r="S103" s="41">
        <v>14</v>
      </c>
      <c r="T103" s="41">
        <v>15</v>
      </c>
      <c r="U103" s="41">
        <v>16</v>
      </c>
      <c r="V103" s="41">
        <v>17</v>
      </c>
      <c r="W103" s="41">
        <v>18</v>
      </c>
      <c r="X103" s="41">
        <v>19</v>
      </c>
      <c r="Y103" s="41">
        <v>20</v>
      </c>
      <c r="Z103" s="41">
        <v>21</v>
      </c>
      <c r="AA103" s="41">
        <v>22</v>
      </c>
      <c r="AB103" s="41">
        <v>23</v>
      </c>
      <c r="AC103" s="41">
        <v>24</v>
      </c>
      <c r="AD103" s="41">
        <v>25</v>
      </c>
      <c r="AE103" s="41">
        <v>26</v>
      </c>
      <c r="AF103" s="41">
        <v>27</v>
      </c>
      <c r="AG103" s="41">
        <v>28</v>
      </c>
      <c r="AH103" s="41">
        <v>29</v>
      </c>
      <c r="AI103" s="41">
        <v>30</v>
      </c>
      <c r="AJ103" s="41">
        <v>31</v>
      </c>
      <c r="AK103" s="41">
        <v>32</v>
      </c>
      <c r="AL103" s="41">
        <v>33</v>
      </c>
      <c r="AM103" s="41">
        <v>34</v>
      </c>
      <c r="AN103" s="41">
        <v>35</v>
      </c>
      <c r="AO103" s="41">
        <v>36</v>
      </c>
      <c r="AP103" s="41">
        <v>37</v>
      </c>
      <c r="AQ103" s="41">
        <v>38</v>
      </c>
      <c r="AR103" s="41">
        <v>39</v>
      </c>
      <c r="AS103" s="41">
        <v>40</v>
      </c>
      <c r="AT103" s="41">
        <v>41</v>
      </c>
      <c r="AU103" s="41">
        <v>42</v>
      </c>
      <c r="AV103" s="41">
        <v>43</v>
      </c>
      <c r="AW103" s="41">
        <v>44</v>
      </c>
      <c r="AX103" s="41">
        <v>45</v>
      </c>
      <c r="AY103" s="41">
        <v>46</v>
      </c>
      <c r="AZ103" s="41">
        <v>47</v>
      </c>
      <c r="BA103" s="41">
        <v>48</v>
      </c>
      <c r="BB103" s="41">
        <v>49</v>
      </c>
      <c r="BC103" s="41">
        <v>50</v>
      </c>
      <c r="BD103" s="41">
        <v>51</v>
      </c>
      <c r="BE103" s="41">
        <v>52</v>
      </c>
      <c r="BF103" s="41">
        <v>53</v>
      </c>
      <c r="BG103" s="41">
        <v>54</v>
      </c>
      <c r="BH103" s="41">
        <v>55</v>
      </c>
      <c r="BI103" s="41">
        <v>56</v>
      </c>
      <c r="BJ103" s="41">
        <v>57</v>
      </c>
      <c r="BK103" s="41">
        <v>58</v>
      </c>
      <c r="BL103" s="41">
        <v>59</v>
      </c>
      <c r="BM103" s="41">
        <v>60</v>
      </c>
      <c r="BN103" s="41">
        <v>61</v>
      </c>
      <c r="BO103" s="41">
        <v>62</v>
      </c>
      <c r="BP103" s="41">
        <v>63</v>
      </c>
      <c r="BQ103" s="41">
        <v>64</v>
      </c>
      <c r="BR103" s="41">
        <v>65</v>
      </c>
      <c r="BS103" s="41">
        <v>66</v>
      </c>
      <c r="BT103" s="41">
        <v>67</v>
      </c>
      <c r="BU103" s="41">
        <v>68</v>
      </c>
      <c r="BV103" s="41">
        <v>69</v>
      </c>
      <c r="BW103" s="41">
        <v>70</v>
      </c>
      <c r="BX103" s="41">
        <v>71</v>
      </c>
      <c r="BY103" s="41">
        <v>72</v>
      </c>
      <c r="BZ103" s="42">
        <v>73</v>
      </c>
      <c r="CA103" s="42">
        <v>73</v>
      </c>
      <c r="CB103" s="42">
        <v>73</v>
      </c>
      <c r="CC103" s="42">
        <v>73</v>
      </c>
      <c r="CD103" s="42">
        <v>73</v>
      </c>
      <c r="CE103" s="42">
        <v>73</v>
      </c>
      <c r="CF103" s="42">
        <v>73</v>
      </c>
      <c r="CG103" s="42">
        <v>73</v>
      </c>
      <c r="CH103" s="42">
        <v>73</v>
      </c>
      <c r="CI103" s="42">
        <v>73</v>
      </c>
      <c r="CJ103" s="42">
        <v>73</v>
      </c>
      <c r="CK103" s="42">
        <v>73</v>
      </c>
      <c r="CL103" s="42">
        <v>73</v>
      </c>
      <c r="CM103" s="42">
        <v>73</v>
      </c>
      <c r="CN103" s="42">
        <v>73</v>
      </c>
      <c r="CO103" s="42">
        <v>73</v>
      </c>
      <c r="CP103" s="42">
        <v>73</v>
      </c>
      <c r="CQ103" s="42">
        <v>73</v>
      </c>
      <c r="CR103" s="42">
        <v>73</v>
      </c>
      <c r="CS103" s="42">
        <v>73</v>
      </c>
      <c r="CT103" s="42">
        <v>73</v>
      </c>
      <c r="CU103" s="42">
        <v>73</v>
      </c>
      <c r="CV103" s="42">
        <v>73</v>
      </c>
      <c r="CW103" s="42">
        <v>73</v>
      </c>
    </row>
    <row r="104" spans="1:101" s="25" customFormat="1" ht="55.95" customHeight="1" x14ac:dyDescent="0.3">
      <c r="A104" s="31" t="s">
        <v>129</v>
      </c>
      <c r="B104" s="7" t="s">
        <v>123</v>
      </c>
      <c r="C104" s="4" t="s">
        <v>124</v>
      </c>
      <c r="D104" s="32">
        <f>SUM(F104:CB104)</f>
        <v>6342000</v>
      </c>
      <c r="E104" s="32"/>
      <c r="F104" s="8">
        <v>0</v>
      </c>
      <c r="G104" s="8">
        <v>0</v>
      </c>
      <c r="H104" s="8">
        <v>0</v>
      </c>
      <c r="I104" s="8">
        <v>0</v>
      </c>
      <c r="J104" s="8">
        <v>95000</v>
      </c>
      <c r="K104" s="8">
        <v>98000</v>
      </c>
      <c r="L104" s="8">
        <v>81000</v>
      </c>
      <c r="M104" s="8">
        <v>78000</v>
      </c>
      <c r="N104" s="8">
        <v>80000</v>
      </c>
      <c r="O104" s="8">
        <v>61000</v>
      </c>
      <c r="P104" s="8">
        <v>54000</v>
      </c>
      <c r="Q104" s="8">
        <v>50000</v>
      </c>
      <c r="R104" s="8">
        <v>49000</v>
      </c>
      <c r="S104" s="8">
        <v>49000</v>
      </c>
      <c r="T104" s="8">
        <v>49000</v>
      </c>
      <c r="U104" s="8">
        <v>49000</v>
      </c>
      <c r="V104" s="8">
        <v>27000</v>
      </c>
      <c r="W104" s="8">
        <v>27000</v>
      </c>
      <c r="X104" s="8">
        <v>7000</v>
      </c>
      <c r="Y104" s="8">
        <v>7000</v>
      </c>
      <c r="Z104" s="8">
        <v>7000</v>
      </c>
      <c r="AA104" s="8">
        <v>7000</v>
      </c>
      <c r="AB104" s="8">
        <v>7000</v>
      </c>
      <c r="AC104" s="8">
        <v>48000</v>
      </c>
      <c r="AD104" s="8">
        <v>105000</v>
      </c>
      <c r="AE104" s="8">
        <v>156000</v>
      </c>
      <c r="AF104" s="8">
        <v>207000</v>
      </c>
      <c r="AG104" s="8">
        <v>207000</v>
      </c>
      <c r="AH104" s="8">
        <v>156000</v>
      </c>
      <c r="AI104" s="8">
        <v>105000</v>
      </c>
      <c r="AJ104" s="8">
        <v>65000</v>
      </c>
      <c r="AK104" s="8">
        <v>86000</v>
      </c>
      <c r="AL104" s="8">
        <v>106000</v>
      </c>
      <c r="AM104" s="8">
        <v>107000</v>
      </c>
      <c r="AN104" s="8">
        <v>106000</v>
      </c>
      <c r="AO104" s="8">
        <v>106000</v>
      </c>
      <c r="AP104" s="8">
        <v>106000</v>
      </c>
      <c r="AQ104" s="8">
        <v>106000</v>
      </c>
      <c r="AR104" s="8">
        <v>106000</v>
      </c>
      <c r="AS104" s="8">
        <v>106000</v>
      </c>
      <c r="AT104" s="8">
        <v>107000</v>
      </c>
      <c r="AU104" s="8">
        <v>106000</v>
      </c>
      <c r="AV104" s="8">
        <v>106000</v>
      </c>
      <c r="AW104" s="8">
        <v>105000</v>
      </c>
      <c r="AX104" s="8">
        <v>105000</v>
      </c>
      <c r="AY104" s="8">
        <v>103000</v>
      </c>
      <c r="AZ104" s="8">
        <v>103000</v>
      </c>
      <c r="BA104" s="8">
        <v>103000</v>
      </c>
      <c r="BB104" s="8">
        <v>103000</v>
      </c>
      <c r="BC104" s="8">
        <v>103000</v>
      </c>
      <c r="BD104" s="8">
        <v>103000</v>
      </c>
      <c r="BE104" s="8">
        <v>103000</v>
      </c>
      <c r="BF104" s="8">
        <v>103000</v>
      </c>
      <c r="BG104" s="8">
        <v>103000</v>
      </c>
      <c r="BH104" s="8">
        <v>103000</v>
      </c>
      <c r="BI104" s="8">
        <v>103000</v>
      </c>
      <c r="BJ104" s="8">
        <v>103000</v>
      </c>
      <c r="BK104" s="8">
        <v>90000</v>
      </c>
      <c r="BL104" s="8">
        <v>105000</v>
      </c>
      <c r="BM104" s="8">
        <v>104000</v>
      </c>
      <c r="BN104" s="8">
        <v>110000</v>
      </c>
      <c r="BO104" s="8">
        <v>105000</v>
      </c>
      <c r="BP104" s="8">
        <v>107000</v>
      </c>
      <c r="BQ104" s="8">
        <v>105000</v>
      </c>
      <c r="BR104" s="8">
        <v>100000</v>
      </c>
      <c r="BS104" s="8">
        <v>104000</v>
      </c>
      <c r="BT104" s="8">
        <v>100000</v>
      </c>
      <c r="BU104" s="8">
        <v>105000</v>
      </c>
      <c r="BV104" s="8">
        <v>100000</v>
      </c>
      <c r="BW104" s="8">
        <v>100000</v>
      </c>
      <c r="BX104" s="8">
        <v>100000</v>
      </c>
      <c r="BY104" s="8">
        <v>69000</v>
      </c>
      <c r="BZ104" s="33">
        <v>69000</v>
      </c>
      <c r="CA104" s="33">
        <v>69000</v>
      </c>
      <c r="CB104" s="33">
        <v>69000</v>
      </c>
      <c r="CC104" s="33">
        <v>69000</v>
      </c>
      <c r="CD104" s="33">
        <v>69000</v>
      </c>
      <c r="CE104" s="33">
        <v>69000</v>
      </c>
      <c r="CF104" s="33">
        <v>69000</v>
      </c>
      <c r="CG104" s="33">
        <v>69000</v>
      </c>
      <c r="CH104" s="33">
        <v>69000</v>
      </c>
      <c r="CI104" s="33">
        <v>69000</v>
      </c>
      <c r="CJ104" s="33">
        <v>69000</v>
      </c>
      <c r="CK104" s="33">
        <v>69000</v>
      </c>
      <c r="CL104" s="33">
        <v>69000</v>
      </c>
      <c r="CM104" s="33">
        <v>69000</v>
      </c>
      <c r="CN104" s="33">
        <v>69000</v>
      </c>
      <c r="CO104" s="33">
        <v>69000</v>
      </c>
      <c r="CP104" s="33">
        <v>69000</v>
      </c>
      <c r="CQ104" s="33">
        <v>69000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0</v>
      </c>
    </row>
    <row r="105" spans="1:101" s="25" customFormat="1" ht="21" customHeight="1" x14ac:dyDescent="0.3">
      <c r="A105" s="4" t="s">
        <v>125</v>
      </c>
      <c r="B105" s="4" t="s">
        <v>96</v>
      </c>
      <c r="C105" s="36">
        <v>1.72045</v>
      </c>
      <c r="D105" s="32"/>
      <c r="E105" s="32"/>
      <c r="F105" s="36">
        <f>C105</f>
        <v>1.72045</v>
      </c>
      <c r="G105" s="36">
        <f>F105</f>
        <v>1.72045</v>
      </c>
      <c r="H105" s="36">
        <f t="shared" ref="H105:BS105" si="247">G105</f>
        <v>1.72045</v>
      </c>
      <c r="I105" s="36">
        <f t="shared" si="247"/>
        <v>1.72045</v>
      </c>
      <c r="J105" s="36">
        <f t="shared" si="247"/>
        <v>1.72045</v>
      </c>
      <c r="K105" s="36">
        <f t="shared" si="247"/>
        <v>1.72045</v>
      </c>
      <c r="L105" s="36">
        <f t="shared" si="247"/>
        <v>1.72045</v>
      </c>
      <c r="M105" s="36">
        <f t="shared" si="247"/>
        <v>1.72045</v>
      </c>
      <c r="N105" s="36">
        <f t="shared" si="247"/>
        <v>1.72045</v>
      </c>
      <c r="O105" s="36">
        <f t="shared" si="247"/>
        <v>1.72045</v>
      </c>
      <c r="P105" s="36">
        <f t="shared" si="247"/>
        <v>1.72045</v>
      </c>
      <c r="Q105" s="36">
        <f t="shared" si="247"/>
        <v>1.72045</v>
      </c>
      <c r="R105" s="36">
        <f t="shared" si="247"/>
        <v>1.72045</v>
      </c>
      <c r="S105" s="36">
        <f t="shared" si="247"/>
        <v>1.72045</v>
      </c>
      <c r="T105" s="36">
        <f t="shared" si="247"/>
        <v>1.72045</v>
      </c>
      <c r="U105" s="36">
        <f t="shared" si="247"/>
        <v>1.72045</v>
      </c>
      <c r="V105" s="36">
        <f t="shared" si="247"/>
        <v>1.72045</v>
      </c>
      <c r="W105" s="36">
        <f t="shared" si="247"/>
        <v>1.72045</v>
      </c>
      <c r="X105" s="36">
        <f t="shared" si="247"/>
        <v>1.72045</v>
      </c>
      <c r="Y105" s="36">
        <f t="shared" si="247"/>
        <v>1.72045</v>
      </c>
      <c r="Z105" s="36">
        <f t="shared" si="247"/>
        <v>1.72045</v>
      </c>
      <c r="AA105" s="36">
        <f t="shared" si="247"/>
        <v>1.72045</v>
      </c>
      <c r="AB105" s="36">
        <f t="shared" si="247"/>
        <v>1.72045</v>
      </c>
      <c r="AC105" s="36">
        <f t="shared" si="247"/>
        <v>1.72045</v>
      </c>
      <c r="AD105" s="36">
        <f t="shared" si="247"/>
        <v>1.72045</v>
      </c>
      <c r="AE105" s="36">
        <f t="shared" si="247"/>
        <v>1.72045</v>
      </c>
      <c r="AF105" s="36">
        <f t="shared" si="247"/>
        <v>1.72045</v>
      </c>
      <c r="AG105" s="36">
        <f t="shared" si="247"/>
        <v>1.72045</v>
      </c>
      <c r="AH105" s="36">
        <f t="shared" si="247"/>
        <v>1.72045</v>
      </c>
      <c r="AI105" s="36">
        <f t="shared" si="247"/>
        <v>1.72045</v>
      </c>
      <c r="AJ105" s="36">
        <f t="shared" si="247"/>
        <v>1.72045</v>
      </c>
      <c r="AK105" s="36">
        <f t="shared" si="247"/>
        <v>1.72045</v>
      </c>
      <c r="AL105" s="36">
        <f t="shared" si="247"/>
        <v>1.72045</v>
      </c>
      <c r="AM105" s="36">
        <f t="shared" si="247"/>
        <v>1.72045</v>
      </c>
      <c r="AN105" s="36">
        <f t="shared" si="247"/>
        <v>1.72045</v>
      </c>
      <c r="AO105" s="36">
        <f t="shared" si="247"/>
        <v>1.72045</v>
      </c>
      <c r="AP105" s="36">
        <f t="shared" si="247"/>
        <v>1.72045</v>
      </c>
      <c r="AQ105" s="36">
        <f t="shared" si="247"/>
        <v>1.72045</v>
      </c>
      <c r="AR105" s="36">
        <f t="shared" si="247"/>
        <v>1.72045</v>
      </c>
      <c r="AS105" s="36">
        <f t="shared" si="247"/>
        <v>1.72045</v>
      </c>
      <c r="AT105" s="36">
        <f t="shared" si="247"/>
        <v>1.72045</v>
      </c>
      <c r="AU105" s="36">
        <f t="shared" si="247"/>
        <v>1.72045</v>
      </c>
      <c r="AV105" s="36">
        <f t="shared" si="247"/>
        <v>1.72045</v>
      </c>
      <c r="AW105" s="36">
        <f t="shared" si="247"/>
        <v>1.72045</v>
      </c>
      <c r="AX105" s="36">
        <f t="shared" si="247"/>
        <v>1.72045</v>
      </c>
      <c r="AY105" s="36">
        <f t="shared" si="247"/>
        <v>1.72045</v>
      </c>
      <c r="AZ105" s="36">
        <f t="shared" si="247"/>
        <v>1.72045</v>
      </c>
      <c r="BA105" s="36">
        <f t="shared" si="247"/>
        <v>1.72045</v>
      </c>
      <c r="BB105" s="36">
        <f t="shared" si="247"/>
        <v>1.72045</v>
      </c>
      <c r="BC105" s="36">
        <f t="shared" si="247"/>
        <v>1.72045</v>
      </c>
      <c r="BD105" s="36">
        <f t="shared" si="247"/>
        <v>1.72045</v>
      </c>
      <c r="BE105" s="36">
        <f t="shared" si="247"/>
        <v>1.72045</v>
      </c>
      <c r="BF105" s="36">
        <f t="shared" si="247"/>
        <v>1.72045</v>
      </c>
      <c r="BG105" s="36">
        <f t="shared" si="247"/>
        <v>1.72045</v>
      </c>
      <c r="BH105" s="36">
        <f t="shared" si="247"/>
        <v>1.72045</v>
      </c>
      <c r="BI105" s="36">
        <f t="shared" si="247"/>
        <v>1.72045</v>
      </c>
      <c r="BJ105" s="36">
        <f t="shared" si="247"/>
        <v>1.72045</v>
      </c>
      <c r="BK105" s="36">
        <f t="shared" si="247"/>
        <v>1.72045</v>
      </c>
      <c r="BL105" s="36">
        <f t="shared" si="247"/>
        <v>1.72045</v>
      </c>
      <c r="BM105" s="36">
        <f t="shared" si="247"/>
        <v>1.72045</v>
      </c>
      <c r="BN105" s="36">
        <f t="shared" si="247"/>
        <v>1.72045</v>
      </c>
      <c r="BO105" s="36">
        <f t="shared" si="247"/>
        <v>1.72045</v>
      </c>
      <c r="BP105" s="36">
        <f t="shared" si="247"/>
        <v>1.72045</v>
      </c>
      <c r="BQ105" s="36">
        <f t="shared" si="247"/>
        <v>1.72045</v>
      </c>
      <c r="BR105" s="36">
        <f t="shared" si="247"/>
        <v>1.72045</v>
      </c>
      <c r="BS105" s="36">
        <f t="shared" si="247"/>
        <v>1.72045</v>
      </c>
      <c r="BT105" s="36">
        <f t="shared" ref="BT105:CL105" si="248">BS105</f>
        <v>1.72045</v>
      </c>
      <c r="BU105" s="36">
        <f t="shared" si="248"/>
        <v>1.72045</v>
      </c>
      <c r="BV105" s="36">
        <f t="shared" si="248"/>
        <v>1.72045</v>
      </c>
      <c r="BW105" s="36">
        <f t="shared" si="248"/>
        <v>1.72045</v>
      </c>
      <c r="BX105" s="36">
        <f t="shared" si="248"/>
        <v>1.72045</v>
      </c>
      <c r="BY105" s="36">
        <f t="shared" si="248"/>
        <v>1.72045</v>
      </c>
      <c r="BZ105" s="37">
        <f t="shared" si="248"/>
        <v>1.72045</v>
      </c>
      <c r="CA105" s="36">
        <f t="shared" si="248"/>
        <v>1.72045</v>
      </c>
      <c r="CB105" s="37">
        <f t="shared" si="248"/>
        <v>1.72045</v>
      </c>
      <c r="CC105" s="36">
        <f t="shared" si="248"/>
        <v>1.72045</v>
      </c>
      <c r="CD105" s="37">
        <f t="shared" si="248"/>
        <v>1.72045</v>
      </c>
      <c r="CE105" s="36">
        <f t="shared" si="248"/>
        <v>1.72045</v>
      </c>
      <c r="CF105" s="37">
        <f t="shared" si="248"/>
        <v>1.72045</v>
      </c>
      <c r="CG105" s="37">
        <f t="shared" si="248"/>
        <v>1.72045</v>
      </c>
      <c r="CH105" s="37">
        <f t="shared" si="248"/>
        <v>1.72045</v>
      </c>
      <c r="CI105" s="37">
        <f t="shared" si="248"/>
        <v>1.72045</v>
      </c>
      <c r="CJ105" s="37">
        <f t="shared" si="248"/>
        <v>1.72045</v>
      </c>
      <c r="CK105" s="37">
        <f t="shared" si="248"/>
        <v>1.72045</v>
      </c>
      <c r="CL105" s="37">
        <f t="shared" si="248"/>
        <v>1.72045</v>
      </c>
      <c r="CM105" s="37">
        <f t="shared" ref="CM105" si="249">CL105</f>
        <v>1.72045</v>
      </c>
      <c r="CN105" s="37">
        <f t="shared" ref="CN105" si="250">CM105</f>
        <v>1.72045</v>
      </c>
      <c r="CO105" s="37">
        <f t="shared" ref="CO105" si="251">CN105</f>
        <v>1.72045</v>
      </c>
      <c r="CP105" s="37">
        <f t="shared" ref="CP105" si="252">CO105</f>
        <v>1.72045</v>
      </c>
      <c r="CQ105" s="37">
        <f t="shared" ref="CQ105" si="253">CP105</f>
        <v>1.72045</v>
      </c>
      <c r="CR105" s="37">
        <f t="shared" ref="CR105" si="254">CQ105</f>
        <v>1.72045</v>
      </c>
      <c r="CS105" s="37">
        <f t="shared" ref="CS105" si="255">CR105</f>
        <v>1.72045</v>
      </c>
      <c r="CT105" s="37">
        <f t="shared" ref="CT105" si="256">CS105</f>
        <v>1.72045</v>
      </c>
      <c r="CU105" s="37">
        <f t="shared" ref="CU105" si="257">CT105</f>
        <v>1.72045</v>
      </c>
      <c r="CV105" s="37">
        <f t="shared" ref="CV105" si="258">CU105</f>
        <v>1.72045</v>
      </c>
      <c r="CW105" s="37">
        <f t="shared" ref="CW105" si="259">CV105</f>
        <v>1.72045</v>
      </c>
    </row>
    <row r="106" spans="1:101" s="25" customFormat="1" ht="21" customHeight="1" x14ac:dyDescent="0.3">
      <c r="A106" s="4" t="s">
        <v>98</v>
      </c>
      <c r="B106" s="7" t="s">
        <v>123</v>
      </c>
      <c r="C106" s="4" t="s">
        <v>126</v>
      </c>
      <c r="D106" s="32">
        <f>SUM(F106:CB106)</f>
        <v>15864294.610533377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f>J104*POWER((1+(J105/100)),J97)</f>
        <v>118585.38049555197</v>
      </c>
      <c r="K106" s="8">
        <f t="shared" ref="K106:BV106" si="260">K104*POWER((1+(K105/100)),K97)</f>
        <v>124434.81160084417</v>
      </c>
      <c r="L106" s="8">
        <f t="shared" si="260"/>
        <v>104618.64975183168</v>
      </c>
      <c r="M106" s="8">
        <f t="shared" si="260"/>
        <v>102477.13311476534</v>
      </c>
      <c r="N106" s="8">
        <f t="shared" si="260"/>
        <v>106913.02661685983</v>
      </c>
      <c r="O106" s="8">
        <f t="shared" si="260"/>
        <v>82923.713984758317</v>
      </c>
      <c r="P106" s="8">
        <f t="shared" si="260"/>
        <v>74670.823789975271</v>
      </c>
      <c r="Q106" s="8">
        <f t="shared" si="260"/>
        <v>70329.164794323995</v>
      </c>
      <c r="R106" s="8">
        <f t="shared" si="260"/>
        <v>70108.360051827389</v>
      </c>
      <c r="S106" s="8">
        <f t="shared" si="260"/>
        <v>71314.53933233906</v>
      </c>
      <c r="T106" s="8">
        <f t="shared" si="260"/>
        <v>72541.470324282287</v>
      </c>
      <c r="U106" s="8">
        <f t="shared" si="260"/>
        <v>73789.510050476412</v>
      </c>
      <c r="V106" s="8">
        <f t="shared" si="260"/>
        <v>41359.052760321953</v>
      </c>
      <c r="W106" s="8">
        <f t="shared" si="260"/>
        <v>42070.614583536924</v>
      </c>
      <c r="X106" s="8">
        <f t="shared" si="260"/>
        <v>11094.849233517618</v>
      </c>
      <c r="Y106" s="8">
        <f t="shared" si="260"/>
        <v>11285.730567155673</v>
      </c>
      <c r="Z106" s="8">
        <f t="shared" si="260"/>
        <v>11479.895918698303</v>
      </c>
      <c r="AA106" s="8">
        <f t="shared" si="260"/>
        <v>11677.401788031551</v>
      </c>
      <c r="AB106" s="8">
        <f t="shared" si="260"/>
        <v>11878.305647093743</v>
      </c>
      <c r="AC106" s="8">
        <f t="shared" si="260"/>
        <v>82852.566559537154</v>
      </c>
      <c r="AD106" s="8">
        <f t="shared" si="260"/>
        <v>184358.13274574222</v>
      </c>
      <c r="AE106" s="8">
        <f t="shared" si="260"/>
        <v>278615.88447169861</v>
      </c>
      <c r="AF106" s="8">
        <f t="shared" si="260"/>
        <v>376062.38212442969</v>
      </c>
      <c r="AG106" s="8">
        <f t="shared" si="260"/>
        <v>382532.3473776895</v>
      </c>
      <c r="AH106" s="8">
        <f t="shared" si="260"/>
        <v>293245.05083628616</v>
      </c>
      <c r="AI106" s="8">
        <f t="shared" si="260"/>
        <v>200772.24011478786</v>
      </c>
      <c r="AJ106" s="8">
        <f t="shared" si="260"/>
        <v>126425.88283609312</v>
      </c>
      <c r="AK106" s="8">
        <f t="shared" si="260"/>
        <v>170148.98487095104</v>
      </c>
      <c r="AL106" s="8">
        <f t="shared" si="260"/>
        <v>213326.61844887573</v>
      </c>
      <c r="AM106" s="8">
        <f t="shared" si="260"/>
        <v>219043.93584329999</v>
      </c>
      <c r="AN106" s="8">
        <f t="shared" si="260"/>
        <v>220730.11763716544</v>
      </c>
      <c r="AO106" s="8">
        <f t="shared" si="260"/>
        <v>224527.66894605412</v>
      </c>
      <c r="AP106" s="8">
        <f t="shared" si="260"/>
        <v>228390.5552264365</v>
      </c>
      <c r="AQ106" s="8">
        <f t="shared" si="260"/>
        <v>232319.90053382979</v>
      </c>
      <c r="AR106" s="8">
        <f t="shared" si="260"/>
        <v>236316.84826256408</v>
      </c>
      <c r="AS106" s="8">
        <f t="shared" si="260"/>
        <v>240382.56147849743</v>
      </c>
      <c r="AT106" s="8">
        <f t="shared" si="260"/>
        <v>246824.99894856228</v>
      </c>
      <c r="AU106" s="8">
        <f t="shared" si="260"/>
        <v>248725.03702948714</v>
      </c>
      <c r="AV106" s="8">
        <f t="shared" si="260"/>
        <v>253004.22692906094</v>
      </c>
      <c r="AW106" s="8">
        <f t="shared" si="260"/>
        <v>254929.14156492936</v>
      </c>
      <c r="AX106" s="8">
        <f t="shared" si="260"/>
        <v>259315.06998098321</v>
      </c>
      <c r="AY106" s="8">
        <f t="shared" si="260"/>
        <v>258752.14265290019</v>
      </c>
      <c r="AZ106" s="8">
        <f t="shared" si="260"/>
        <v>263203.84389117203</v>
      </c>
      <c r="BA106" s="8">
        <f t="shared" si="260"/>
        <v>267732.13442339777</v>
      </c>
      <c r="BB106" s="8">
        <f t="shared" si="260"/>
        <v>272338.33193008509</v>
      </c>
      <c r="BC106" s="8">
        <f t="shared" si="260"/>
        <v>277023.7767617763</v>
      </c>
      <c r="BD106" s="8">
        <f t="shared" si="260"/>
        <v>281789.83232907433</v>
      </c>
      <c r="BE106" s="8">
        <f t="shared" si="260"/>
        <v>286637.88549937995</v>
      </c>
      <c r="BF106" s="8">
        <f t="shared" si="260"/>
        <v>291569.34700045397</v>
      </c>
      <c r="BG106" s="8">
        <f t="shared" si="260"/>
        <v>296585.65183092339</v>
      </c>
      <c r="BH106" s="8">
        <f t="shared" si="260"/>
        <v>301688.25967784855</v>
      </c>
      <c r="BI106" s="8">
        <f t="shared" si="260"/>
        <v>306878.65534147614</v>
      </c>
      <c r="BJ106" s="8">
        <f t="shared" si="260"/>
        <v>312158.34916729858</v>
      </c>
      <c r="BK106" s="8">
        <f t="shared" si="260"/>
        <v>277452.41722038126</v>
      </c>
      <c r="BL106" s="8">
        <f t="shared" si="260"/>
        <v>329263.4885545242</v>
      </c>
      <c r="BM106" s="8">
        <f t="shared" si="260"/>
        <v>331738.50888866192</v>
      </c>
      <c r="BN106" s="8">
        <f t="shared" si="260"/>
        <v>356913.93699165439</v>
      </c>
      <c r="BO106" s="8">
        <f t="shared" si="260"/>
        <v>346551.98723787162</v>
      </c>
      <c r="BP106" s="8">
        <f t="shared" si="260"/>
        <v>359228.79787187331</v>
      </c>
      <c r="BQ106" s="8">
        <f t="shared" si="260"/>
        <v>358579.07215990935</v>
      </c>
      <c r="BR106" s="8">
        <f t="shared" si="260"/>
        <v>347379.28172084241</v>
      </c>
      <c r="BS106" s="8">
        <f t="shared" si="260"/>
        <v>367489.99931613705</v>
      </c>
      <c r="BT106" s="8">
        <f t="shared" si="260"/>
        <v>359435.07789362647</v>
      </c>
      <c r="BU106" s="8">
        <f t="shared" si="260"/>
        <v>383899.92762580985</v>
      </c>
      <c r="BV106" s="8">
        <f t="shared" si="260"/>
        <v>371909.27041014103</v>
      </c>
      <c r="BW106" s="8">
        <f t="shared" ref="BW106:CL106" si="261">BW104*POWER((1+(BW105/100)),BW97)</f>
        <v>378307.78345291241</v>
      </c>
      <c r="BX106" s="8">
        <f t="shared" si="261"/>
        <v>384816.37971332809</v>
      </c>
      <c r="BY106" s="8">
        <f t="shared" si="261"/>
        <v>270091.49765149324</v>
      </c>
      <c r="BZ106" s="33">
        <f t="shared" si="261"/>
        <v>274738.28682283836</v>
      </c>
      <c r="CA106" s="8">
        <f t="shared" si="261"/>
        <v>279465.02167848195</v>
      </c>
      <c r="CB106" s="33">
        <f t="shared" si="261"/>
        <v>284273.07764394931</v>
      </c>
      <c r="CC106" s="8">
        <f t="shared" si="261"/>
        <v>289163.85380827478</v>
      </c>
      <c r="CD106" s="33">
        <f t="shared" si="261"/>
        <v>294138.77333111921</v>
      </c>
      <c r="CE106" s="8">
        <f t="shared" si="261"/>
        <v>299199.28385689447</v>
      </c>
      <c r="CF106" s="33">
        <f t="shared" si="261"/>
        <v>304346.85793601046</v>
      </c>
      <c r="CG106" s="33">
        <f t="shared" si="261"/>
        <v>309582.99345337064</v>
      </c>
      <c r="CH106" s="33">
        <f t="shared" si="261"/>
        <v>314909.21406423918</v>
      </c>
      <c r="CI106" s="33">
        <f t="shared" si="261"/>
        <v>320327.06963760738</v>
      </c>
      <c r="CJ106" s="33">
        <f t="shared" si="261"/>
        <v>325838.13670718763</v>
      </c>
      <c r="CK106" s="33">
        <f t="shared" si="261"/>
        <v>331444.01893016644</v>
      </c>
      <c r="CL106" s="33">
        <f t="shared" si="261"/>
        <v>337146.34755385056</v>
      </c>
      <c r="CM106" s="33">
        <f t="shared" ref="CM106:CW106" si="262">CM104*POWER((1+(CM105/100)),CM97)</f>
        <v>342946.78189034085</v>
      </c>
      <c r="CN106" s="33">
        <f t="shared" si="262"/>
        <v>348847.00979937328</v>
      </c>
      <c r="CO106" s="33">
        <f t="shared" si="262"/>
        <v>354848.74817946664</v>
      </c>
      <c r="CP106" s="33">
        <f t="shared" si="262"/>
        <v>360953.74346752034</v>
      </c>
      <c r="CQ106" s="33">
        <f t="shared" si="262"/>
        <v>367163.7721470074</v>
      </c>
      <c r="CR106" s="33">
        <f t="shared" si="262"/>
        <v>0</v>
      </c>
      <c r="CS106" s="33">
        <f t="shared" si="262"/>
        <v>0</v>
      </c>
      <c r="CT106" s="33">
        <f t="shared" si="262"/>
        <v>0</v>
      </c>
      <c r="CU106" s="33">
        <f t="shared" si="262"/>
        <v>0</v>
      </c>
      <c r="CV106" s="33">
        <f t="shared" si="262"/>
        <v>0</v>
      </c>
      <c r="CW106" s="33">
        <f t="shared" si="262"/>
        <v>0</v>
      </c>
    </row>
    <row r="107" spans="1:101" s="25" customFormat="1" ht="36.6" customHeight="1" x14ac:dyDescent="0.3">
      <c r="A107" s="4" t="s">
        <v>127</v>
      </c>
      <c r="B107" s="4" t="s">
        <v>96</v>
      </c>
      <c r="C107" s="36">
        <v>1.97</v>
      </c>
      <c r="D107" s="32"/>
      <c r="E107" s="32"/>
      <c r="F107" s="36">
        <f>C107</f>
        <v>1.97</v>
      </c>
      <c r="G107" s="36">
        <f>F107</f>
        <v>1.97</v>
      </c>
      <c r="H107" s="36">
        <f t="shared" ref="H107:BS107" si="263">G107</f>
        <v>1.97</v>
      </c>
      <c r="I107" s="36">
        <f t="shared" si="263"/>
        <v>1.97</v>
      </c>
      <c r="J107" s="36">
        <f t="shared" si="263"/>
        <v>1.97</v>
      </c>
      <c r="K107" s="36">
        <f t="shared" si="263"/>
        <v>1.97</v>
      </c>
      <c r="L107" s="36">
        <f t="shared" si="263"/>
        <v>1.97</v>
      </c>
      <c r="M107" s="36">
        <f t="shared" si="263"/>
        <v>1.97</v>
      </c>
      <c r="N107" s="36">
        <f t="shared" si="263"/>
        <v>1.97</v>
      </c>
      <c r="O107" s="36">
        <f t="shared" si="263"/>
        <v>1.97</v>
      </c>
      <c r="P107" s="36">
        <f t="shared" si="263"/>
        <v>1.97</v>
      </c>
      <c r="Q107" s="36">
        <f t="shared" si="263"/>
        <v>1.97</v>
      </c>
      <c r="R107" s="36">
        <f t="shared" si="263"/>
        <v>1.97</v>
      </c>
      <c r="S107" s="36">
        <f t="shared" si="263"/>
        <v>1.97</v>
      </c>
      <c r="T107" s="36">
        <f t="shared" si="263"/>
        <v>1.97</v>
      </c>
      <c r="U107" s="36">
        <f t="shared" si="263"/>
        <v>1.97</v>
      </c>
      <c r="V107" s="36">
        <f t="shared" si="263"/>
        <v>1.97</v>
      </c>
      <c r="W107" s="36">
        <f t="shared" si="263"/>
        <v>1.97</v>
      </c>
      <c r="X107" s="36">
        <f t="shared" si="263"/>
        <v>1.97</v>
      </c>
      <c r="Y107" s="36">
        <f t="shared" si="263"/>
        <v>1.97</v>
      </c>
      <c r="Z107" s="36">
        <f t="shared" si="263"/>
        <v>1.97</v>
      </c>
      <c r="AA107" s="36">
        <f t="shared" si="263"/>
        <v>1.97</v>
      </c>
      <c r="AB107" s="36">
        <f t="shared" si="263"/>
        <v>1.97</v>
      </c>
      <c r="AC107" s="36">
        <f t="shared" si="263"/>
        <v>1.97</v>
      </c>
      <c r="AD107" s="36">
        <f t="shared" si="263"/>
        <v>1.97</v>
      </c>
      <c r="AE107" s="36">
        <f t="shared" si="263"/>
        <v>1.97</v>
      </c>
      <c r="AF107" s="36">
        <f t="shared" si="263"/>
        <v>1.97</v>
      </c>
      <c r="AG107" s="36">
        <f t="shared" si="263"/>
        <v>1.97</v>
      </c>
      <c r="AH107" s="36">
        <f t="shared" si="263"/>
        <v>1.97</v>
      </c>
      <c r="AI107" s="36">
        <f t="shared" si="263"/>
        <v>1.97</v>
      </c>
      <c r="AJ107" s="36">
        <f t="shared" si="263"/>
        <v>1.97</v>
      </c>
      <c r="AK107" s="36">
        <f t="shared" si="263"/>
        <v>1.97</v>
      </c>
      <c r="AL107" s="36">
        <f t="shared" si="263"/>
        <v>1.97</v>
      </c>
      <c r="AM107" s="36">
        <f t="shared" si="263"/>
        <v>1.97</v>
      </c>
      <c r="AN107" s="36">
        <f t="shared" si="263"/>
        <v>1.97</v>
      </c>
      <c r="AO107" s="36">
        <f t="shared" si="263"/>
        <v>1.97</v>
      </c>
      <c r="AP107" s="36">
        <f t="shared" si="263"/>
        <v>1.97</v>
      </c>
      <c r="AQ107" s="36">
        <f t="shared" si="263"/>
        <v>1.97</v>
      </c>
      <c r="AR107" s="36">
        <f t="shared" si="263"/>
        <v>1.97</v>
      </c>
      <c r="AS107" s="36">
        <f t="shared" si="263"/>
        <v>1.97</v>
      </c>
      <c r="AT107" s="36">
        <f t="shared" si="263"/>
        <v>1.97</v>
      </c>
      <c r="AU107" s="36">
        <f t="shared" si="263"/>
        <v>1.97</v>
      </c>
      <c r="AV107" s="36">
        <f t="shared" si="263"/>
        <v>1.97</v>
      </c>
      <c r="AW107" s="36">
        <f t="shared" si="263"/>
        <v>1.97</v>
      </c>
      <c r="AX107" s="36">
        <f t="shared" si="263"/>
        <v>1.97</v>
      </c>
      <c r="AY107" s="36">
        <f t="shared" si="263"/>
        <v>1.97</v>
      </c>
      <c r="AZ107" s="36">
        <f t="shared" si="263"/>
        <v>1.97</v>
      </c>
      <c r="BA107" s="36">
        <f t="shared" si="263"/>
        <v>1.97</v>
      </c>
      <c r="BB107" s="36">
        <f t="shared" si="263"/>
        <v>1.97</v>
      </c>
      <c r="BC107" s="36">
        <f t="shared" si="263"/>
        <v>1.97</v>
      </c>
      <c r="BD107" s="36">
        <f t="shared" si="263"/>
        <v>1.97</v>
      </c>
      <c r="BE107" s="36">
        <f t="shared" si="263"/>
        <v>1.97</v>
      </c>
      <c r="BF107" s="36">
        <f t="shared" si="263"/>
        <v>1.97</v>
      </c>
      <c r="BG107" s="36">
        <f t="shared" si="263"/>
        <v>1.97</v>
      </c>
      <c r="BH107" s="36">
        <f t="shared" si="263"/>
        <v>1.97</v>
      </c>
      <c r="BI107" s="36">
        <f t="shared" si="263"/>
        <v>1.97</v>
      </c>
      <c r="BJ107" s="36">
        <f t="shared" si="263"/>
        <v>1.97</v>
      </c>
      <c r="BK107" s="36">
        <f t="shared" si="263"/>
        <v>1.97</v>
      </c>
      <c r="BL107" s="36">
        <f t="shared" si="263"/>
        <v>1.97</v>
      </c>
      <c r="BM107" s="36">
        <f t="shared" si="263"/>
        <v>1.97</v>
      </c>
      <c r="BN107" s="36">
        <f t="shared" si="263"/>
        <v>1.97</v>
      </c>
      <c r="BO107" s="36">
        <f t="shared" si="263"/>
        <v>1.97</v>
      </c>
      <c r="BP107" s="36">
        <f t="shared" si="263"/>
        <v>1.97</v>
      </c>
      <c r="BQ107" s="36">
        <f t="shared" si="263"/>
        <v>1.97</v>
      </c>
      <c r="BR107" s="36">
        <f t="shared" si="263"/>
        <v>1.97</v>
      </c>
      <c r="BS107" s="36">
        <f t="shared" si="263"/>
        <v>1.97</v>
      </c>
      <c r="BT107" s="36">
        <f t="shared" ref="BT107:CL107" si="264">BS107</f>
        <v>1.97</v>
      </c>
      <c r="BU107" s="36">
        <f t="shared" si="264"/>
        <v>1.97</v>
      </c>
      <c r="BV107" s="36">
        <f t="shared" si="264"/>
        <v>1.97</v>
      </c>
      <c r="BW107" s="36">
        <f t="shared" si="264"/>
        <v>1.97</v>
      </c>
      <c r="BX107" s="36">
        <f t="shared" si="264"/>
        <v>1.97</v>
      </c>
      <c r="BY107" s="36">
        <f t="shared" si="264"/>
        <v>1.97</v>
      </c>
      <c r="BZ107" s="37">
        <f t="shared" si="264"/>
        <v>1.97</v>
      </c>
      <c r="CA107" s="36">
        <f t="shared" si="264"/>
        <v>1.97</v>
      </c>
      <c r="CB107" s="37">
        <f t="shared" si="264"/>
        <v>1.97</v>
      </c>
      <c r="CC107" s="36">
        <f t="shared" si="264"/>
        <v>1.97</v>
      </c>
      <c r="CD107" s="37">
        <f t="shared" si="264"/>
        <v>1.97</v>
      </c>
      <c r="CE107" s="36">
        <f t="shared" si="264"/>
        <v>1.97</v>
      </c>
      <c r="CF107" s="37">
        <f t="shared" si="264"/>
        <v>1.97</v>
      </c>
      <c r="CG107" s="37">
        <f t="shared" si="264"/>
        <v>1.97</v>
      </c>
      <c r="CH107" s="37">
        <f t="shared" si="264"/>
        <v>1.97</v>
      </c>
      <c r="CI107" s="37">
        <f t="shared" si="264"/>
        <v>1.97</v>
      </c>
      <c r="CJ107" s="37">
        <f t="shared" si="264"/>
        <v>1.97</v>
      </c>
      <c r="CK107" s="37">
        <f t="shared" si="264"/>
        <v>1.97</v>
      </c>
      <c r="CL107" s="37">
        <f t="shared" si="264"/>
        <v>1.97</v>
      </c>
      <c r="CM107" s="37">
        <f t="shared" ref="CM107" si="265">CL107</f>
        <v>1.97</v>
      </c>
      <c r="CN107" s="37">
        <f t="shared" ref="CN107" si="266">CM107</f>
        <v>1.97</v>
      </c>
      <c r="CO107" s="37">
        <f t="shared" ref="CO107" si="267">CN107</f>
        <v>1.97</v>
      </c>
      <c r="CP107" s="37">
        <f t="shared" ref="CP107" si="268">CO107</f>
        <v>1.97</v>
      </c>
      <c r="CQ107" s="37">
        <f t="shared" ref="CQ107" si="269">CP107</f>
        <v>1.97</v>
      </c>
      <c r="CR107" s="37">
        <f t="shared" ref="CR107" si="270">CQ107</f>
        <v>1.97</v>
      </c>
      <c r="CS107" s="37">
        <f t="shared" ref="CS107" si="271">CR107</f>
        <v>1.97</v>
      </c>
      <c r="CT107" s="37">
        <f t="shared" ref="CT107" si="272">CS107</f>
        <v>1.97</v>
      </c>
      <c r="CU107" s="37">
        <f t="shared" ref="CU107" si="273">CT107</f>
        <v>1.97</v>
      </c>
      <c r="CV107" s="37">
        <f t="shared" ref="CV107" si="274">CU107</f>
        <v>1.97</v>
      </c>
      <c r="CW107" s="37">
        <f t="shared" ref="CW107" si="275">CV107</f>
        <v>1.97</v>
      </c>
    </row>
    <row r="108" spans="1:101" s="25" customFormat="1" ht="21" customHeight="1" x14ac:dyDescent="0.3">
      <c r="A108" s="4" t="s">
        <v>98</v>
      </c>
      <c r="B108" s="7" t="s">
        <v>123</v>
      </c>
      <c r="C108" s="4" t="s">
        <v>128</v>
      </c>
      <c r="D108" s="32">
        <f>SUM(F108:CB108)</f>
        <v>50698612.395549081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>J106*POWER((1+(J107/100)),J97)</f>
        <v>152817.32819003079</v>
      </c>
      <c r="K108" s="8">
        <f t="shared" ref="K108:BV108" si="276">K106*POWER((1+(K107/100)),K97)</f>
        <v>163514.30953682176</v>
      </c>
      <c r="L108" s="8">
        <f t="shared" si="276"/>
        <v>140183.01620043002</v>
      </c>
      <c r="M108" s="8">
        <f t="shared" si="276"/>
        <v>140018.58227474248</v>
      </c>
      <c r="N108" s="8">
        <f t="shared" si="276"/>
        <v>148957.28651627287</v>
      </c>
      <c r="O108" s="8">
        <f t="shared" si="276"/>
        <v>117810.03702376119</v>
      </c>
      <c r="P108" s="8">
        <f t="shared" si="276"/>
        <v>108175.00136923138</v>
      </c>
      <c r="Q108" s="8">
        <f t="shared" si="276"/>
        <v>103892.41603188892</v>
      </c>
      <c r="R108" s="8">
        <f t="shared" si="276"/>
        <v>105606.49129933574</v>
      </c>
      <c r="S108" s="8">
        <f t="shared" si="276"/>
        <v>109539.63912301938</v>
      </c>
      <c r="T108" s="8">
        <f t="shared" si="276"/>
        <v>113619.27085704432</v>
      </c>
      <c r="U108" s="8">
        <f t="shared" si="276"/>
        <v>117850.84206447371</v>
      </c>
      <c r="V108" s="8">
        <f t="shared" si="276"/>
        <v>67356.741026338728</v>
      </c>
      <c r="W108" s="8">
        <f t="shared" si="276"/>
        <v>69865.337004849716</v>
      </c>
      <c r="X108" s="8">
        <f t="shared" si="276"/>
        <v>18787.834514477272</v>
      </c>
      <c r="Y108" s="8">
        <f t="shared" si="276"/>
        <v>19487.557888705222</v>
      </c>
      <c r="Z108" s="8">
        <f t="shared" si="276"/>
        <v>20213.341360495957</v>
      </c>
      <c r="AA108" s="8">
        <f t="shared" si="276"/>
        <v>20966.155497233689</v>
      </c>
      <c r="AB108" s="8">
        <f t="shared" si="276"/>
        <v>21747.00701355972</v>
      </c>
      <c r="AC108" s="8">
        <f t="shared" si="276"/>
        <v>154676.16080653909</v>
      </c>
      <c r="AD108" s="8">
        <f t="shared" si="276"/>
        <v>350955.56861179805</v>
      </c>
      <c r="AE108" s="8">
        <f t="shared" si="276"/>
        <v>540839.15940334322</v>
      </c>
      <c r="AF108" s="8">
        <f t="shared" si="276"/>
        <v>744379.78114022734</v>
      </c>
      <c r="AG108" s="8">
        <f t="shared" si="276"/>
        <v>772103.03640762635</v>
      </c>
      <c r="AH108" s="8">
        <f t="shared" si="276"/>
        <v>603545.762887466</v>
      </c>
      <c r="AI108" s="8">
        <f t="shared" si="276"/>
        <v>421362.22453000257</v>
      </c>
      <c r="AJ108" s="8">
        <f t="shared" si="276"/>
        <v>270557.98000838968</v>
      </c>
      <c r="AK108" s="8">
        <f t="shared" si="276"/>
        <v>371301.01334764226</v>
      </c>
      <c r="AL108" s="8">
        <f t="shared" si="276"/>
        <v>474694.54455195769</v>
      </c>
      <c r="AM108" s="8">
        <f t="shared" si="276"/>
        <v>497018.83277282963</v>
      </c>
      <c r="AN108" s="8">
        <f t="shared" si="276"/>
        <v>510711.48532845371</v>
      </c>
      <c r="AO108" s="8">
        <f t="shared" si="276"/>
        <v>529732.13209301978</v>
      </c>
      <c r="AP108" s="8">
        <f t="shared" si="276"/>
        <v>549461.17295823852</v>
      </c>
      <c r="AQ108" s="8">
        <f t="shared" si="276"/>
        <v>569924.99094925402</v>
      </c>
      <c r="AR108" s="8">
        <f t="shared" si="276"/>
        <v>591150.95168552455</v>
      </c>
      <c r="AS108" s="8">
        <f t="shared" si="276"/>
        <v>613167.43997600419</v>
      </c>
      <c r="AT108" s="8">
        <f t="shared" si="276"/>
        <v>642003.93454873713</v>
      </c>
      <c r="AU108" s="8">
        <f t="shared" si="276"/>
        <v>659690.86356524285</v>
      </c>
      <c r="AV108" s="8">
        <f t="shared" si="276"/>
        <v>684260.01317349181</v>
      </c>
      <c r="AW108" s="8">
        <f t="shared" si="276"/>
        <v>703048.5021318635</v>
      </c>
      <c r="AX108" s="8">
        <f t="shared" si="276"/>
        <v>729232.43885850115</v>
      </c>
      <c r="AY108" s="8">
        <f t="shared" si="276"/>
        <v>741984.09697078564</v>
      </c>
      <c r="AZ108" s="8">
        <f t="shared" si="276"/>
        <v>769618.12874575192</v>
      </c>
      <c r="BA108" s="8">
        <f t="shared" si="276"/>
        <v>798281.34661144123</v>
      </c>
      <c r="BB108" s="8">
        <f t="shared" si="276"/>
        <v>828012.08098659024</v>
      </c>
      <c r="BC108" s="8">
        <f t="shared" si="276"/>
        <v>858850.08984615246</v>
      </c>
      <c r="BD108" s="8">
        <f t="shared" si="276"/>
        <v>890836.6118883841</v>
      </c>
      <c r="BE108" s="8">
        <f t="shared" si="276"/>
        <v>924014.42168205709</v>
      </c>
      <c r="BF108" s="8">
        <f t="shared" si="276"/>
        <v>958427.88686754345</v>
      </c>
      <c r="BG108" s="8">
        <f t="shared" si="276"/>
        <v>994123.02748826565</v>
      </c>
      <c r="BH108" s="8">
        <f t="shared" si="276"/>
        <v>1031147.5775318469</v>
      </c>
      <c r="BI108" s="8">
        <f t="shared" si="276"/>
        <v>1069551.0487632747</v>
      </c>
      <c r="BJ108" s="8">
        <f t="shared" si="276"/>
        <v>1109384.7969354226</v>
      </c>
      <c r="BK108" s="8">
        <f t="shared" si="276"/>
        <v>1005467.8460377998</v>
      </c>
      <c r="BL108" s="8">
        <f t="shared" si="276"/>
        <v>1216734.0686918409</v>
      </c>
      <c r="BM108" s="8">
        <f t="shared" si="276"/>
        <v>1250029.898906474</v>
      </c>
      <c r="BN108" s="8">
        <f t="shared" si="276"/>
        <v>1371388.2962331155</v>
      </c>
      <c r="BO108" s="8">
        <f t="shared" si="276"/>
        <v>1357806.0666500772</v>
      </c>
      <c r="BP108" s="8">
        <f t="shared" si="276"/>
        <v>1435201.6184903516</v>
      </c>
      <c r="BQ108" s="8">
        <f t="shared" si="276"/>
        <v>1460828.1494815983</v>
      </c>
      <c r="BR108" s="8">
        <f t="shared" si="276"/>
        <v>1443080.3794635502</v>
      </c>
      <c r="BS108" s="8">
        <f t="shared" si="276"/>
        <v>1556698.666236809</v>
      </c>
      <c r="BT108" s="8">
        <f t="shared" si="276"/>
        <v>1552572.5595599515</v>
      </c>
      <c r="BU108" s="8">
        <f t="shared" si="276"/>
        <v>1690915.4691511649</v>
      </c>
      <c r="BV108" s="8">
        <f t="shared" si="276"/>
        <v>1670372.3416949308</v>
      </c>
      <c r="BW108" s="8">
        <f t="shared" ref="BW108:CL108" si="277">BW106*POWER((1+(BW107/100)),BW97)</f>
        <v>1732582.7348217801</v>
      </c>
      <c r="BX108" s="8">
        <f t="shared" si="277"/>
        <v>1797110.0562863369</v>
      </c>
      <c r="BY108" s="8">
        <f t="shared" si="277"/>
        <v>1286188.0115462462</v>
      </c>
      <c r="BZ108" s="33">
        <f t="shared" si="277"/>
        <v>1334090.0629847543</v>
      </c>
      <c r="CA108" s="8">
        <f t="shared" si="277"/>
        <v>1383776.1510582014</v>
      </c>
      <c r="CB108" s="33">
        <f t="shared" si="277"/>
        <v>1435312.7194077088</v>
      </c>
      <c r="CC108" s="8">
        <f t="shared" si="277"/>
        <v>1488768.686263408</v>
      </c>
      <c r="CD108" s="33">
        <f t="shared" si="277"/>
        <v>1544215.5366066135</v>
      </c>
      <c r="CE108" s="8">
        <f t="shared" si="277"/>
        <v>1601727.4177644434</v>
      </c>
      <c r="CF108" s="33">
        <f t="shared" si="277"/>
        <v>1661381.2385647024</v>
      </c>
      <c r="CG108" s="33">
        <f t="shared" si="277"/>
        <v>1723256.7721836362</v>
      </c>
      <c r="CH108" s="33">
        <f t="shared" si="277"/>
        <v>1787436.7628240869</v>
      </c>
      <c r="CI108" s="33">
        <f t="shared" si="277"/>
        <v>1854007.036366713</v>
      </c>
      <c r="CJ108" s="33">
        <f t="shared" si="277"/>
        <v>1923056.6151422348</v>
      </c>
      <c r="CK108" s="33">
        <f t="shared" si="277"/>
        <v>1994677.8369781955</v>
      </c>
      <c r="CL108" s="33">
        <f t="shared" si="277"/>
        <v>2068966.4786794295</v>
      </c>
      <c r="CM108" s="33">
        <f t="shared" ref="CM108:CW108" si="278">CM106*POWER((1+(CM107/100)),CM97)</f>
        <v>2146021.884107369</v>
      </c>
      <c r="CN108" s="33">
        <f t="shared" si="278"/>
        <v>2225947.0970294611</v>
      </c>
      <c r="CO108" s="33">
        <f t="shared" si="278"/>
        <v>2308848.9989163526</v>
      </c>
      <c r="CP108" s="33">
        <f t="shared" si="278"/>
        <v>2394838.451871118</v>
      </c>
      <c r="CQ108" s="33">
        <f t="shared" si="278"/>
        <v>2484030.4468816575</v>
      </c>
      <c r="CR108" s="33">
        <f t="shared" si="278"/>
        <v>0</v>
      </c>
      <c r="CS108" s="33">
        <f t="shared" si="278"/>
        <v>0</v>
      </c>
      <c r="CT108" s="33">
        <f t="shared" si="278"/>
        <v>0</v>
      </c>
      <c r="CU108" s="33">
        <f t="shared" si="278"/>
        <v>0</v>
      </c>
      <c r="CV108" s="33">
        <f t="shared" si="278"/>
        <v>0</v>
      </c>
      <c r="CW108" s="33">
        <f t="shared" si="278"/>
        <v>0</v>
      </c>
    </row>
    <row r="109" spans="1:101" s="44" customFormat="1" ht="21" customHeight="1" x14ac:dyDescent="0.3">
      <c r="A109" s="38"/>
      <c r="B109" s="38" t="s">
        <v>121</v>
      </c>
      <c r="C109" s="38"/>
      <c r="D109" s="39"/>
      <c r="E109" s="39"/>
      <c r="F109" s="41">
        <v>1</v>
      </c>
      <c r="G109" s="41">
        <v>2</v>
      </c>
      <c r="H109" s="41">
        <v>3</v>
      </c>
      <c r="I109" s="41">
        <v>4</v>
      </c>
      <c r="J109" s="41">
        <v>5</v>
      </c>
      <c r="K109" s="41">
        <v>6</v>
      </c>
      <c r="L109" s="41">
        <v>7</v>
      </c>
      <c r="M109" s="41">
        <v>8</v>
      </c>
      <c r="N109" s="41">
        <v>9</v>
      </c>
      <c r="O109" s="41">
        <v>10</v>
      </c>
      <c r="P109" s="41">
        <v>11</v>
      </c>
      <c r="Q109" s="41">
        <v>12</v>
      </c>
      <c r="R109" s="41">
        <v>13</v>
      </c>
      <c r="S109" s="41">
        <v>14</v>
      </c>
      <c r="T109" s="41">
        <v>15</v>
      </c>
      <c r="U109" s="41">
        <v>16</v>
      </c>
      <c r="V109" s="41">
        <v>17</v>
      </c>
      <c r="W109" s="41">
        <v>18</v>
      </c>
      <c r="X109" s="41">
        <v>19</v>
      </c>
      <c r="Y109" s="41">
        <v>20</v>
      </c>
      <c r="Z109" s="41">
        <v>21</v>
      </c>
      <c r="AA109" s="41">
        <v>22</v>
      </c>
      <c r="AB109" s="41">
        <v>23</v>
      </c>
      <c r="AC109" s="41">
        <v>24</v>
      </c>
      <c r="AD109" s="41">
        <v>25</v>
      </c>
      <c r="AE109" s="41">
        <v>26</v>
      </c>
      <c r="AF109" s="41">
        <v>27</v>
      </c>
      <c r="AG109" s="41">
        <v>28</v>
      </c>
      <c r="AH109" s="41">
        <v>29</v>
      </c>
      <c r="AI109" s="41">
        <v>30</v>
      </c>
      <c r="AJ109" s="41">
        <v>31</v>
      </c>
      <c r="AK109" s="41">
        <v>32</v>
      </c>
      <c r="AL109" s="41">
        <v>33</v>
      </c>
      <c r="AM109" s="41">
        <v>34</v>
      </c>
      <c r="AN109" s="41">
        <v>35</v>
      </c>
      <c r="AO109" s="41">
        <v>36</v>
      </c>
      <c r="AP109" s="41">
        <v>37</v>
      </c>
      <c r="AQ109" s="41">
        <v>38</v>
      </c>
      <c r="AR109" s="41">
        <v>39</v>
      </c>
      <c r="AS109" s="41">
        <v>40</v>
      </c>
      <c r="AT109" s="41">
        <v>41</v>
      </c>
      <c r="AU109" s="41">
        <v>42</v>
      </c>
      <c r="AV109" s="41">
        <v>43</v>
      </c>
      <c r="AW109" s="41">
        <v>44</v>
      </c>
      <c r="AX109" s="41">
        <v>45</v>
      </c>
      <c r="AY109" s="41">
        <v>46</v>
      </c>
      <c r="AZ109" s="41">
        <v>47</v>
      </c>
      <c r="BA109" s="41">
        <v>48</v>
      </c>
      <c r="BB109" s="41">
        <v>49</v>
      </c>
      <c r="BC109" s="41">
        <v>50</v>
      </c>
      <c r="BD109" s="41">
        <v>51</v>
      </c>
      <c r="BE109" s="41">
        <v>52</v>
      </c>
      <c r="BF109" s="41">
        <v>53</v>
      </c>
      <c r="BG109" s="41">
        <v>54</v>
      </c>
      <c r="BH109" s="41">
        <v>55</v>
      </c>
      <c r="BI109" s="41">
        <v>56</v>
      </c>
      <c r="BJ109" s="41">
        <v>57</v>
      </c>
      <c r="BK109" s="41">
        <v>58</v>
      </c>
      <c r="BL109" s="41">
        <v>59</v>
      </c>
      <c r="BM109" s="41">
        <v>60</v>
      </c>
      <c r="BN109" s="41">
        <v>61</v>
      </c>
      <c r="BO109" s="41">
        <v>62</v>
      </c>
      <c r="BP109" s="41">
        <v>63</v>
      </c>
      <c r="BQ109" s="41">
        <v>64</v>
      </c>
      <c r="BR109" s="41">
        <v>65</v>
      </c>
      <c r="BS109" s="41">
        <v>66</v>
      </c>
      <c r="BT109" s="41">
        <v>67</v>
      </c>
      <c r="BU109" s="41">
        <v>68</v>
      </c>
      <c r="BV109" s="41">
        <v>69</v>
      </c>
      <c r="BW109" s="41">
        <v>70</v>
      </c>
      <c r="BX109" s="41">
        <v>71</v>
      </c>
      <c r="BY109" s="41">
        <v>72</v>
      </c>
      <c r="BZ109" s="42">
        <v>73</v>
      </c>
      <c r="CA109" s="42">
        <v>73</v>
      </c>
      <c r="CB109" s="42">
        <v>73</v>
      </c>
      <c r="CC109" s="42">
        <v>73</v>
      </c>
      <c r="CD109" s="42">
        <v>73</v>
      </c>
      <c r="CE109" s="42">
        <v>73</v>
      </c>
      <c r="CF109" s="42">
        <v>73</v>
      </c>
      <c r="CG109" s="42">
        <v>73</v>
      </c>
      <c r="CH109" s="42">
        <v>73</v>
      </c>
      <c r="CI109" s="42">
        <v>73</v>
      </c>
      <c r="CJ109" s="42">
        <v>73</v>
      </c>
      <c r="CK109" s="42">
        <v>73</v>
      </c>
      <c r="CL109" s="42">
        <v>73</v>
      </c>
      <c r="CM109" s="42">
        <v>73</v>
      </c>
      <c r="CN109" s="42">
        <v>73</v>
      </c>
      <c r="CO109" s="42">
        <v>73</v>
      </c>
      <c r="CP109" s="42">
        <v>73</v>
      </c>
      <c r="CQ109" s="42">
        <v>73</v>
      </c>
      <c r="CR109" s="42">
        <v>73</v>
      </c>
      <c r="CS109" s="42">
        <v>73</v>
      </c>
      <c r="CT109" s="42">
        <v>73</v>
      </c>
      <c r="CU109" s="42">
        <v>73</v>
      </c>
      <c r="CV109" s="42">
        <v>73</v>
      </c>
      <c r="CW109" s="42">
        <v>73</v>
      </c>
    </row>
    <row r="110" spans="1:101" s="25" customFormat="1" ht="37.200000000000003" customHeight="1" x14ac:dyDescent="0.3">
      <c r="A110" s="31" t="s">
        <v>130</v>
      </c>
      <c r="B110" s="7" t="s">
        <v>123</v>
      </c>
      <c r="C110" s="4" t="s">
        <v>124</v>
      </c>
      <c r="D110" s="32">
        <f>SUM(F110:CB110)</f>
        <v>2055000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53000</v>
      </c>
      <c r="L110" s="8">
        <v>53000</v>
      </c>
      <c r="M110" s="8">
        <v>53000</v>
      </c>
      <c r="N110" s="8">
        <v>53000</v>
      </c>
      <c r="O110" s="8">
        <v>53000</v>
      </c>
      <c r="P110" s="8">
        <v>53000</v>
      </c>
      <c r="Q110" s="8">
        <v>53000</v>
      </c>
      <c r="R110" s="8">
        <v>53000</v>
      </c>
      <c r="S110" s="8">
        <v>53000</v>
      </c>
      <c r="T110" s="8">
        <v>53000</v>
      </c>
      <c r="U110" s="8">
        <v>53000</v>
      </c>
      <c r="V110" s="8">
        <v>53000</v>
      </c>
      <c r="W110" s="8">
        <v>53000</v>
      </c>
      <c r="X110" s="8">
        <v>53000</v>
      </c>
      <c r="Y110" s="8">
        <v>53000</v>
      </c>
      <c r="Z110" s="8">
        <v>53000</v>
      </c>
      <c r="AA110" s="8">
        <v>53000</v>
      </c>
      <c r="AB110" s="8">
        <v>53000</v>
      </c>
      <c r="AC110" s="8">
        <v>53000</v>
      </c>
      <c r="AD110" s="8">
        <v>53000</v>
      </c>
      <c r="AE110" s="8">
        <v>53000</v>
      </c>
      <c r="AF110" s="8">
        <v>53000</v>
      </c>
      <c r="AG110" s="8">
        <v>53000</v>
      </c>
      <c r="AH110" s="8">
        <v>53000</v>
      </c>
      <c r="AI110" s="8">
        <v>53000</v>
      </c>
      <c r="AJ110" s="8">
        <v>53000</v>
      </c>
      <c r="AK110" s="8">
        <v>53000</v>
      </c>
      <c r="AL110" s="8">
        <v>53000</v>
      </c>
      <c r="AM110" s="8">
        <v>53000</v>
      </c>
      <c r="AN110" s="8">
        <v>53000</v>
      </c>
      <c r="AO110" s="8">
        <v>93000</v>
      </c>
      <c r="AP110" s="8">
        <v>93000</v>
      </c>
      <c r="AQ110" s="8">
        <v>93000</v>
      </c>
      <c r="AR110" s="8">
        <v>93000</v>
      </c>
      <c r="AS110" s="8">
        <v>93000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</row>
    <row r="111" spans="1:101" s="25" customFormat="1" ht="21" customHeight="1" x14ac:dyDescent="0.3">
      <c r="A111" s="4" t="s">
        <v>125</v>
      </c>
      <c r="B111" s="4" t="s">
        <v>96</v>
      </c>
      <c r="C111" s="36">
        <v>1.72045</v>
      </c>
      <c r="D111" s="32"/>
      <c r="E111" s="32"/>
      <c r="F111" s="36">
        <f>C111</f>
        <v>1.72045</v>
      </c>
      <c r="G111" s="36">
        <f>F111</f>
        <v>1.72045</v>
      </c>
      <c r="H111" s="36">
        <f t="shared" ref="H111:BS111" si="279">G111</f>
        <v>1.72045</v>
      </c>
      <c r="I111" s="36">
        <f t="shared" si="279"/>
        <v>1.72045</v>
      </c>
      <c r="J111" s="36">
        <f t="shared" si="279"/>
        <v>1.72045</v>
      </c>
      <c r="K111" s="36">
        <f t="shared" si="279"/>
        <v>1.72045</v>
      </c>
      <c r="L111" s="36">
        <f t="shared" si="279"/>
        <v>1.72045</v>
      </c>
      <c r="M111" s="36">
        <f t="shared" si="279"/>
        <v>1.72045</v>
      </c>
      <c r="N111" s="36">
        <f t="shared" si="279"/>
        <v>1.72045</v>
      </c>
      <c r="O111" s="36">
        <f t="shared" si="279"/>
        <v>1.72045</v>
      </c>
      <c r="P111" s="36">
        <f t="shared" si="279"/>
        <v>1.72045</v>
      </c>
      <c r="Q111" s="36">
        <f t="shared" si="279"/>
        <v>1.72045</v>
      </c>
      <c r="R111" s="36">
        <f t="shared" si="279"/>
        <v>1.72045</v>
      </c>
      <c r="S111" s="36">
        <f t="shared" si="279"/>
        <v>1.72045</v>
      </c>
      <c r="T111" s="36">
        <f t="shared" si="279"/>
        <v>1.72045</v>
      </c>
      <c r="U111" s="36">
        <f t="shared" si="279"/>
        <v>1.72045</v>
      </c>
      <c r="V111" s="36">
        <f t="shared" si="279"/>
        <v>1.72045</v>
      </c>
      <c r="W111" s="36">
        <f t="shared" si="279"/>
        <v>1.72045</v>
      </c>
      <c r="X111" s="36">
        <f t="shared" si="279"/>
        <v>1.72045</v>
      </c>
      <c r="Y111" s="36">
        <f t="shared" si="279"/>
        <v>1.72045</v>
      </c>
      <c r="Z111" s="36">
        <f t="shared" si="279"/>
        <v>1.72045</v>
      </c>
      <c r="AA111" s="36">
        <f t="shared" si="279"/>
        <v>1.72045</v>
      </c>
      <c r="AB111" s="36">
        <f t="shared" si="279"/>
        <v>1.72045</v>
      </c>
      <c r="AC111" s="36">
        <f t="shared" si="279"/>
        <v>1.72045</v>
      </c>
      <c r="AD111" s="36">
        <f t="shared" si="279"/>
        <v>1.72045</v>
      </c>
      <c r="AE111" s="36">
        <f t="shared" si="279"/>
        <v>1.72045</v>
      </c>
      <c r="AF111" s="36">
        <f t="shared" si="279"/>
        <v>1.72045</v>
      </c>
      <c r="AG111" s="36">
        <f t="shared" si="279"/>
        <v>1.72045</v>
      </c>
      <c r="AH111" s="36">
        <f t="shared" si="279"/>
        <v>1.72045</v>
      </c>
      <c r="AI111" s="36">
        <f t="shared" si="279"/>
        <v>1.72045</v>
      </c>
      <c r="AJ111" s="36">
        <f t="shared" si="279"/>
        <v>1.72045</v>
      </c>
      <c r="AK111" s="36">
        <f t="shared" si="279"/>
        <v>1.72045</v>
      </c>
      <c r="AL111" s="36">
        <f t="shared" si="279"/>
        <v>1.72045</v>
      </c>
      <c r="AM111" s="36">
        <f t="shared" si="279"/>
        <v>1.72045</v>
      </c>
      <c r="AN111" s="36">
        <f t="shared" si="279"/>
        <v>1.72045</v>
      </c>
      <c r="AO111" s="36">
        <f t="shared" si="279"/>
        <v>1.72045</v>
      </c>
      <c r="AP111" s="36">
        <f t="shared" si="279"/>
        <v>1.72045</v>
      </c>
      <c r="AQ111" s="36">
        <f t="shared" si="279"/>
        <v>1.72045</v>
      </c>
      <c r="AR111" s="36">
        <f t="shared" si="279"/>
        <v>1.72045</v>
      </c>
      <c r="AS111" s="36">
        <f t="shared" si="279"/>
        <v>1.72045</v>
      </c>
      <c r="AT111" s="36">
        <f t="shared" si="279"/>
        <v>1.72045</v>
      </c>
      <c r="AU111" s="36">
        <f t="shared" si="279"/>
        <v>1.72045</v>
      </c>
      <c r="AV111" s="36">
        <f t="shared" si="279"/>
        <v>1.72045</v>
      </c>
      <c r="AW111" s="36">
        <f t="shared" si="279"/>
        <v>1.72045</v>
      </c>
      <c r="AX111" s="36">
        <f t="shared" si="279"/>
        <v>1.72045</v>
      </c>
      <c r="AY111" s="36">
        <f t="shared" si="279"/>
        <v>1.72045</v>
      </c>
      <c r="AZ111" s="36">
        <f t="shared" si="279"/>
        <v>1.72045</v>
      </c>
      <c r="BA111" s="36">
        <f t="shared" si="279"/>
        <v>1.72045</v>
      </c>
      <c r="BB111" s="36">
        <f t="shared" si="279"/>
        <v>1.72045</v>
      </c>
      <c r="BC111" s="36">
        <f t="shared" si="279"/>
        <v>1.72045</v>
      </c>
      <c r="BD111" s="36">
        <f t="shared" si="279"/>
        <v>1.72045</v>
      </c>
      <c r="BE111" s="36">
        <f t="shared" si="279"/>
        <v>1.72045</v>
      </c>
      <c r="BF111" s="36">
        <f t="shared" si="279"/>
        <v>1.72045</v>
      </c>
      <c r="BG111" s="36">
        <f t="shared" si="279"/>
        <v>1.72045</v>
      </c>
      <c r="BH111" s="36">
        <f t="shared" si="279"/>
        <v>1.72045</v>
      </c>
      <c r="BI111" s="36">
        <f t="shared" si="279"/>
        <v>1.72045</v>
      </c>
      <c r="BJ111" s="36">
        <f t="shared" si="279"/>
        <v>1.72045</v>
      </c>
      <c r="BK111" s="36">
        <f t="shared" si="279"/>
        <v>1.72045</v>
      </c>
      <c r="BL111" s="36">
        <f t="shared" si="279"/>
        <v>1.72045</v>
      </c>
      <c r="BM111" s="36">
        <f t="shared" si="279"/>
        <v>1.72045</v>
      </c>
      <c r="BN111" s="36">
        <f t="shared" si="279"/>
        <v>1.72045</v>
      </c>
      <c r="BO111" s="36">
        <f t="shared" si="279"/>
        <v>1.72045</v>
      </c>
      <c r="BP111" s="36">
        <f t="shared" si="279"/>
        <v>1.72045</v>
      </c>
      <c r="BQ111" s="36">
        <f t="shared" si="279"/>
        <v>1.72045</v>
      </c>
      <c r="BR111" s="36">
        <f t="shared" si="279"/>
        <v>1.72045</v>
      </c>
      <c r="BS111" s="36">
        <f t="shared" si="279"/>
        <v>1.72045</v>
      </c>
      <c r="BT111" s="36">
        <f t="shared" ref="BT111:CL111" si="280">BS111</f>
        <v>1.72045</v>
      </c>
      <c r="BU111" s="36">
        <f t="shared" si="280"/>
        <v>1.72045</v>
      </c>
      <c r="BV111" s="36">
        <f t="shared" si="280"/>
        <v>1.72045</v>
      </c>
      <c r="BW111" s="36">
        <f t="shared" si="280"/>
        <v>1.72045</v>
      </c>
      <c r="BX111" s="36">
        <f t="shared" si="280"/>
        <v>1.72045</v>
      </c>
      <c r="BY111" s="36">
        <f t="shared" si="280"/>
        <v>1.72045</v>
      </c>
      <c r="BZ111" s="37">
        <f t="shared" si="280"/>
        <v>1.72045</v>
      </c>
      <c r="CA111" s="37">
        <f t="shared" si="280"/>
        <v>1.72045</v>
      </c>
      <c r="CB111" s="37">
        <f t="shared" si="280"/>
        <v>1.72045</v>
      </c>
      <c r="CC111" s="37">
        <f t="shared" si="280"/>
        <v>1.72045</v>
      </c>
      <c r="CD111" s="37">
        <f t="shared" si="280"/>
        <v>1.72045</v>
      </c>
      <c r="CE111" s="37">
        <f t="shared" si="280"/>
        <v>1.72045</v>
      </c>
      <c r="CF111" s="37">
        <f t="shared" si="280"/>
        <v>1.72045</v>
      </c>
      <c r="CG111" s="37">
        <f t="shared" si="280"/>
        <v>1.72045</v>
      </c>
      <c r="CH111" s="37">
        <f t="shared" si="280"/>
        <v>1.72045</v>
      </c>
      <c r="CI111" s="37">
        <f t="shared" si="280"/>
        <v>1.72045</v>
      </c>
      <c r="CJ111" s="37">
        <f t="shared" si="280"/>
        <v>1.72045</v>
      </c>
      <c r="CK111" s="37">
        <f t="shared" si="280"/>
        <v>1.72045</v>
      </c>
      <c r="CL111" s="37">
        <f t="shared" si="280"/>
        <v>1.72045</v>
      </c>
      <c r="CM111" s="37">
        <f t="shared" ref="CM111" si="281">CL111</f>
        <v>1.72045</v>
      </c>
      <c r="CN111" s="37">
        <f t="shared" ref="CN111" si="282">CM111</f>
        <v>1.72045</v>
      </c>
      <c r="CO111" s="37">
        <f t="shared" ref="CO111" si="283">CN111</f>
        <v>1.72045</v>
      </c>
      <c r="CP111" s="37">
        <f t="shared" ref="CP111" si="284">CO111</f>
        <v>1.72045</v>
      </c>
      <c r="CQ111" s="37">
        <f t="shared" ref="CQ111" si="285">CP111</f>
        <v>1.72045</v>
      </c>
      <c r="CR111" s="37">
        <f t="shared" ref="CR111" si="286">CQ111</f>
        <v>1.72045</v>
      </c>
      <c r="CS111" s="37">
        <f t="shared" ref="CS111" si="287">CR111</f>
        <v>1.72045</v>
      </c>
      <c r="CT111" s="37">
        <f t="shared" ref="CT111" si="288">CS111</f>
        <v>1.72045</v>
      </c>
      <c r="CU111" s="37">
        <f t="shared" ref="CU111" si="289">CT111</f>
        <v>1.72045</v>
      </c>
      <c r="CV111" s="37">
        <f t="shared" ref="CV111" si="290">CU111</f>
        <v>1.72045</v>
      </c>
      <c r="CW111" s="37">
        <f t="shared" ref="CW111" si="291">CV111</f>
        <v>1.72045</v>
      </c>
    </row>
    <row r="112" spans="1:101" s="25" customFormat="1" ht="21" customHeight="1" x14ac:dyDescent="0.3">
      <c r="A112" s="4" t="s">
        <v>98</v>
      </c>
      <c r="B112" s="7" t="s">
        <v>123</v>
      </c>
      <c r="C112" s="4" t="s">
        <v>126</v>
      </c>
      <c r="D112" s="32">
        <f>SUM(F112:CB112)</f>
        <v>3633138.9651985047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f>K110*POWER((1+(K111/100)),K97)</f>
        <v>67296.377702497353</v>
      </c>
      <c r="L112" s="8">
        <f t="shared" ref="L112:BW112" si="292">L110*POWER((1+(L111/100)),L97)</f>
        <v>68454.178232679988</v>
      </c>
      <c r="M112" s="8">
        <f t="shared" si="292"/>
        <v>69631.898142084145</v>
      </c>
      <c r="N112" s="8">
        <f t="shared" si="292"/>
        <v>70829.880133669634</v>
      </c>
      <c r="O112" s="8">
        <f t="shared" si="292"/>
        <v>72048.472806429359</v>
      </c>
      <c r="P112" s="8">
        <f t="shared" si="292"/>
        <v>73288.030756827575</v>
      </c>
      <c r="Q112" s="8">
        <f t="shared" si="292"/>
        <v>74548.914681983428</v>
      </c>
      <c r="R112" s="8">
        <f t="shared" si="292"/>
        <v>75831.491484629616</v>
      </c>
      <c r="S112" s="8">
        <f t="shared" si="292"/>
        <v>77136.134379876938</v>
      </c>
      <c r="T112" s="8">
        <f t="shared" si="292"/>
        <v>78463.223003815539</v>
      </c>
      <c r="U112" s="8">
        <f t="shared" si="292"/>
        <v>79813.143523984691</v>
      </c>
      <c r="V112" s="8">
        <f t="shared" si="292"/>
        <v>81186.288751743094</v>
      </c>
      <c r="W112" s="8">
        <f t="shared" si="292"/>
        <v>82583.058256572476</v>
      </c>
      <c r="X112" s="8">
        <f t="shared" si="292"/>
        <v>84003.858482347685</v>
      </c>
      <c r="Y112" s="8">
        <f t="shared" si="292"/>
        <v>85449.102865607245</v>
      </c>
      <c r="Z112" s="8">
        <f t="shared" si="292"/>
        <v>86919.211955858584</v>
      </c>
      <c r="AA112" s="8">
        <f t="shared" si="292"/>
        <v>88414.613537953177</v>
      </c>
      <c r="AB112" s="8">
        <f t="shared" si="292"/>
        <v>89935.742756566906</v>
      </c>
      <c r="AC112" s="8">
        <f t="shared" si="292"/>
        <v>91483.042242822281</v>
      </c>
      <c r="AD112" s="8">
        <f t="shared" si="292"/>
        <v>93056.962243088914</v>
      </c>
      <c r="AE112" s="8">
        <f t="shared" si="292"/>
        <v>94657.960750000158</v>
      </c>
      <c r="AF112" s="8">
        <f t="shared" si="292"/>
        <v>96286.503635723537</v>
      </c>
      <c r="AG112" s="8">
        <f t="shared" si="292"/>
        <v>97943.064787524359</v>
      </c>
      <c r="AH112" s="8">
        <f t="shared" si="292"/>
        <v>99628.126245661319</v>
      </c>
      <c r="AI112" s="8">
        <f t="shared" si="292"/>
        <v>101342.17834365483</v>
      </c>
      <c r="AJ112" s="8">
        <f t="shared" si="292"/>
        <v>103085.71985096825</v>
      </c>
      <c r="AK112" s="8">
        <f t="shared" si="292"/>
        <v>104859.25811814425</v>
      </c>
      <c r="AL112" s="8">
        <f t="shared" si="292"/>
        <v>106663.30922443786</v>
      </c>
      <c r="AM112" s="8">
        <f t="shared" si="292"/>
        <v>108498.39812798971</v>
      </c>
      <c r="AN112" s="8">
        <f t="shared" si="292"/>
        <v>110365.05881858272</v>
      </c>
      <c r="AO112" s="8">
        <f t="shared" si="292"/>
        <v>196991.25671682105</v>
      </c>
      <c r="AP112" s="8">
        <f t="shared" si="292"/>
        <v>200380.39279300559</v>
      </c>
      <c r="AQ112" s="8">
        <f t="shared" si="292"/>
        <v>203827.83726081293</v>
      </c>
      <c r="AR112" s="8">
        <f t="shared" si="292"/>
        <v>207334.59328696658</v>
      </c>
      <c r="AS112" s="8">
        <f t="shared" si="292"/>
        <v>210901.68129717227</v>
      </c>
      <c r="AT112" s="8">
        <f t="shared" si="292"/>
        <v>0</v>
      </c>
      <c r="AU112" s="8">
        <f t="shared" si="292"/>
        <v>0</v>
      </c>
      <c r="AV112" s="8">
        <f t="shared" si="292"/>
        <v>0</v>
      </c>
      <c r="AW112" s="8">
        <f t="shared" si="292"/>
        <v>0</v>
      </c>
      <c r="AX112" s="8">
        <f t="shared" si="292"/>
        <v>0</v>
      </c>
      <c r="AY112" s="8">
        <f t="shared" si="292"/>
        <v>0</v>
      </c>
      <c r="AZ112" s="8">
        <f t="shared" si="292"/>
        <v>0</v>
      </c>
      <c r="BA112" s="8">
        <f t="shared" si="292"/>
        <v>0</v>
      </c>
      <c r="BB112" s="8">
        <f t="shared" si="292"/>
        <v>0</v>
      </c>
      <c r="BC112" s="8">
        <f t="shared" si="292"/>
        <v>0</v>
      </c>
      <c r="BD112" s="8">
        <f t="shared" si="292"/>
        <v>0</v>
      </c>
      <c r="BE112" s="8">
        <f t="shared" si="292"/>
        <v>0</v>
      </c>
      <c r="BF112" s="8">
        <f t="shared" si="292"/>
        <v>0</v>
      </c>
      <c r="BG112" s="8">
        <f t="shared" si="292"/>
        <v>0</v>
      </c>
      <c r="BH112" s="8">
        <f t="shared" si="292"/>
        <v>0</v>
      </c>
      <c r="BI112" s="8">
        <f t="shared" si="292"/>
        <v>0</v>
      </c>
      <c r="BJ112" s="8">
        <f t="shared" si="292"/>
        <v>0</v>
      </c>
      <c r="BK112" s="8">
        <f t="shared" si="292"/>
        <v>0</v>
      </c>
      <c r="BL112" s="8">
        <f t="shared" si="292"/>
        <v>0</v>
      </c>
      <c r="BM112" s="8">
        <f t="shared" si="292"/>
        <v>0</v>
      </c>
      <c r="BN112" s="8">
        <f t="shared" si="292"/>
        <v>0</v>
      </c>
      <c r="BO112" s="8">
        <f t="shared" si="292"/>
        <v>0</v>
      </c>
      <c r="BP112" s="8">
        <f t="shared" si="292"/>
        <v>0</v>
      </c>
      <c r="BQ112" s="8">
        <f t="shared" si="292"/>
        <v>0</v>
      </c>
      <c r="BR112" s="8">
        <f t="shared" si="292"/>
        <v>0</v>
      </c>
      <c r="BS112" s="8">
        <f t="shared" si="292"/>
        <v>0</v>
      </c>
      <c r="BT112" s="8">
        <f t="shared" si="292"/>
        <v>0</v>
      </c>
      <c r="BU112" s="8">
        <f t="shared" si="292"/>
        <v>0</v>
      </c>
      <c r="BV112" s="8">
        <f t="shared" si="292"/>
        <v>0</v>
      </c>
      <c r="BW112" s="8">
        <f t="shared" si="292"/>
        <v>0</v>
      </c>
      <c r="BX112" s="8">
        <f t="shared" ref="BX112:CL112" si="293">BX110*POWER((1+(BX111/100)),BX97)</f>
        <v>0</v>
      </c>
      <c r="BY112" s="8">
        <f t="shared" si="293"/>
        <v>0</v>
      </c>
      <c r="BZ112" s="33">
        <f t="shared" si="293"/>
        <v>0</v>
      </c>
      <c r="CA112" s="33">
        <f t="shared" si="293"/>
        <v>0</v>
      </c>
      <c r="CB112" s="33">
        <f t="shared" si="293"/>
        <v>0</v>
      </c>
      <c r="CC112" s="33">
        <f t="shared" si="293"/>
        <v>0</v>
      </c>
      <c r="CD112" s="33">
        <f t="shared" si="293"/>
        <v>0</v>
      </c>
      <c r="CE112" s="33">
        <f t="shared" si="293"/>
        <v>0</v>
      </c>
      <c r="CF112" s="33">
        <f t="shared" si="293"/>
        <v>0</v>
      </c>
      <c r="CG112" s="33">
        <f t="shared" si="293"/>
        <v>0</v>
      </c>
      <c r="CH112" s="33">
        <f t="shared" si="293"/>
        <v>0</v>
      </c>
      <c r="CI112" s="33">
        <f t="shared" si="293"/>
        <v>0</v>
      </c>
      <c r="CJ112" s="33">
        <f t="shared" si="293"/>
        <v>0</v>
      </c>
      <c r="CK112" s="33">
        <f t="shared" si="293"/>
        <v>0</v>
      </c>
      <c r="CL112" s="33">
        <f t="shared" si="293"/>
        <v>0</v>
      </c>
      <c r="CM112" s="33">
        <f t="shared" ref="CM112:CW112" si="294">CM110*POWER((1+(CM111/100)),CM97)</f>
        <v>0</v>
      </c>
      <c r="CN112" s="33">
        <f t="shared" si="294"/>
        <v>0</v>
      </c>
      <c r="CO112" s="33">
        <f t="shared" si="294"/>
        <v>0</v>
      </c>
      <c r="CP112" s="33">
        <f t="shared" si="294"/>
        <v>0</v>
      </c>
      <c r="CQ112" s="33">
        <f t="shared" si="294"/>
        <v>0</v>
      </c>
      <c r="CR112" s="33">
        <f t="shared" si="294"/>
        <v>0</v>
      </c>
      <c r="CS112" s="33">
        <f t="shared" si="294"/>
        <v>0</v>
      </c>
      <c r="CT112" s="33">
        <f t="shared" si="294"/>
        <v>0</v>
      </c>
      <c r="CU112" s="33">
        <f t="shared" si="294"/>
        <v>0</v>
      </c>
      <c r="CV112" s="33">
        <f t="shared" si="294"/>
        <v>0</v>
      </c>
      <c r="CW112" s="33">
        <f t="shared" si="294"/>
        <v>0</v>
      </c>
    </row>
    <row r="113" spans="1:101" s="25" customFormat="1" ht="30.6" customHeight="1" x14ac:dyDescent="0.3">
      <c r="A113" s="4" t="s">
        <v>127</v>
      </c>
      <c r="B113" s="4" t="s">
        <v>96</v>
      </c>
      <c r="C113" s="36">
        <v>1.97</v>
      </c>
      <c r="D113" s="32"/>
      <c r="E113" s="32"/>
      <c r="F113" s="36">
        <f>C113</f>
        <v>1.97</v>
      </c>
      <c r="G113" s="36">
        <f>F113</f>
        <v>1.97</v>
      </c>
      <c r="H113" s="36">
        <f t="shared" ref="H113:BS113" si="295">G113</f>
        <v>1.97</v>
      </c>
      <c r="I113" s="36">
        <f t="shared" si="295"/>
        <v>1.97</v>
      </c>
      <c r="J113" s="36">
        <f t="shared" si="295"/>
        <v>1.97</v>
      </c>
      <c r="K113" s="36">
        <f t="shared" si="295"/>
        <v>1.97</v>
      </c>
      <c r="L113" s="36">
        <f t="shared" si="295"/>
        <v>1.97</v>
      </c>
      <c r="M113" s="36">
        <f t="shared" si="295"/>
        <v>1.97</v>
      </c>
      <c r="N113" s="36">
        <f t="shared" si="295"/>
        <v>1.97</v>
      </c>
      <c r="O113" s="36">
        <f t="shared" si="295"/>
        <v>1.97</v>
      </c>
      <c r="P113" s="36">
        <f t="shared" si="295"/>
        <v>1.97</v>
      </c>
      <c r="Q113" s="36">
        <f t="shared" si="295"/>
        <v>1.97</v>
      </c>
      <c r="R113" s="36">
        <f t="shared" si="295"/>
        <v>1.97</v>
      </c>
      <c r="S113" s="36">
        <f t="shared" si="295"/>
        <v>1.97</v>
      </c>
      <c r="T113" s="36">
        <f t="shared" si="295"/>
        <v>1.97</v>
      </c>
      <c r="U113" s="36">
        <f t="shared" si="295"/>
        <v>1.97</v>
      </c>
      <c r="V113" s="36">
        <f t="shared" si="295"/>
        <v>1.97</v>
      </c>
      <c r="W113" s="36">
        <f t="shared" si="295"/>
        <v>1.97</v>
      </c>
      <c r="X113" s="36">
        <f t="shared" si="295"/>
        <v>1.97</v>
      </c>
      <c r="Y113" s="36">
        <f t="shared" si="295"/>
        <v>1.97</v>
      </c>
      <c r="Z113" s="36">
        <f t="shared" si="295"/>
        <v>1.97</v>
      </c>
      <c r="AA113" s="36">
        <f t="shared" si="295"/>
        <v>1.97</v>
      </c>
      <c r="AB113" s="36">
        <f t="shared" si="295"/>
        <v>1.97</v>
      </c>
      <c r="AC113" s="36">
        <f t="shared" si="295"/>
        <v>1.97</v>
      </c>
      <c r="AD113" s="36">
        <f t="shared" si="295"/>
        <v>1.97</v>
      </c>
      <c r="AE113" s="36">
        <f t="shared" si="295"/>
        <v>1.97</v>
      </c>
      <c r="AF113" s="36">
        <f t="shared" si="295"/>
        <v>1.97</v>
      </c>
      <c r="AG113" s="36">
        <f t="shared" si="295"/>
        <v>1.97</v>
      </c>
      <c r="AH113" s="36">
        <f t="shared" si="295"/>
        <v>1.97</v>
      </c>
      <c r="AI113" s="36">
        <f t="shared" si="295"/>
        <v>1.97</v>
      </c>
      <c r="AJ113" s="36">
        <f t="shared" si="295"/>
        <v>1.97</v>
      </c>
      <c r="AK113" s="36">
        <f t="shared" si="295"/>
        <v>1.97</v>
      </c>
      <c r="AL113" s="36">
        <f t="shared" si="295"/>
        <v>1.97</v>
      </c>
      <c r="AM113" s="36">
        <f t="shared" si="295"/>
        <v>1.97</v>
      </c>
      <c r="AN113" s="36">
        <f t="shared" si="295"/>
        <v>1.97</v>
      </c>
      <c r="AO113" s="36">
        <f t="shared" si="295"/>
        <v>1.97</v>
      </c>
      <c r="AP113" s="36">
        <f t="shared" si="295"/>
        <v>1.97</v>
      </c>
      <c r="AQ113" s="36">
        <f t="shared" si="295"/>
        <v>1.97</v>
      </c>
      <c r="AR113" s="36">
        <f t="shared" si="295"/>
        <v>1.97</v>
      </c>
      <c r="AS113" s="36">
        <f t="shared" si="295"/>
        <v>1.97</v>
      </c>
      <c r="AT113" s="36">
        <f t="shared" si="295"/>
        <v>1.97</v>
      </c>
      <c r="AU113" s="36">
        <f t="shared" si="295"/>
        <v>1.97</v>
      </c>
      <c r="AV113" s="36">
        <f t="shared" si="295"/>
        <v>1.97</v>
      </c>
      <c r="AW113" s="36">
        <f t="shared" si="295"/>
        <v>1.97</v>
      </c>
      <c r="AX113" s="36">
        <f t="shared" si="295"/>
        <v>1.97</v>
      </c>
      <c r="AY113" s="36">
        <f t="shared" si="295"/>
        <v>1.97</v>
      </c>
      <c r="AZ113" s="36">
        <f t="shared" si="295"/>
        <v>1.97</v>
      </c>
      <c r="BA113" s="36">
        <f t="shared" si="295"/>
        <v>1.97</v>
      </c>
      <c r="BB113" s="36">
        <f t="shared" si="295"/>
        <v>1.97</v>
      </c>
      <c r="BC113" s="36">
        <f t="shared" si="295"/>
        <v>1.97</v>
      </c>
      <c r="BD113" s="36">
        <f t="shared" si="295"/>
        <v>1.97</v>
      </c>
      <c r="BE113" s="36">
        <f t="shared" si="295"/>
        <v>1.97</v>
      </c>
      <c r="BF113" s="36">
        <f t="shared" si="295"/>
        <v>1.97</v>
      </c>
      <c r="BG113" s="36">
        <f t="shared" si="295"/>
        <v>1.97</v>
      </c>
      <c r="BH113" s="36">
        <f t="shared" si="295"/>
        <v>1.97</v>
      </c>
      <c r="BI113" s="36">
        <f t="shared" si="295"/>
        <v>1.97</v>
      </c>
      <c r="BJ113" s="36">
        <f t="shared" si="295"/>
        <v>1.97</v>
      </c>
      <c r="BK113" s="36">
        <f t="shared" si="295"/>
        <v>1.97</v>
      </c>
      <c r="BL113" s="36">
        <f t="shared" si="295"/>
        <v>1.97</v>
      </c>
      <c r="BM113" s="36">
        <f t="shared" si="295"/>
        <v>1.97</v>
      </c>
      <c r="BN113" s="36">
        <f t="shared" si="295"/>
        <v>1.97</v>
      </c>
      <c r="BO113" s="36">
        <f t="shared" si="295"/>
        <v>1.97</v>
      </c>
      <c r="BP113" s="36">
        <f t="shared" si="295"/>
        <v>1.97</v>
      </c>
      <c r="BQ113" s="36">
        <f t="shared" si="295"/>
        <v>1.97</v>
      </c>
      <c r="BR113" s="36">
        <f t="shared" si="295"/>
        <v>1.97</v>
      </c>
      <c r="BS113" s="36">
        <f t="shared" si="295"/>
        <v>1.97</v>
      </c>
      <c r="BT113" s="36">
        <f t="shared" ref="BT113:CL113" si="296">BS113</f>
        <v>1.97</v>
      </c>
      <c r="BU113" s="36">
        <f t="shared" si="296"/>
        <v>1.97</v>
      </c>
      <c r="BV113" s="36">
        <f t="shared" si="296"/>
        <v>1.97</v>
      </c>
      <c r="BW113" s="36">
        <f t="shared" si="296"/>
        <v>1.97</v>
      </c>
      <c r="BX113" s="36">
        <f t="shared" si="296"/>
        <v>1.97</v>
      </c>
      <c r="BY113" s="36">
        <f t="shared" si="296"/>
        <v>1.97</v>
      </c>
      <c r="BZ113" s="37">
        <f t="shared" si="296"/>
        <v>1.97</v>
      </c>
      <c r="CA113" s="37">
        <f t="shared" si="296"/>
        <v>1.97</v>
      </c>
      <c r="CB113" s="37">
        <f t="shared" si="296"/>
        <v>1.97</v>
      </c>
      <c r="CC113" s="37">
        <f t="shared" si="296"/>
        <v>1.97</v>
      </c>
      <c r="CD113" s="37">
        <f t="shared" si="296"/>
        <v>1.97</v>
      </c>
      <c r="CE113" s="37">
        <f t="shared" si="296"/>
        <v>1.97</v>
      </c>
      <c r="CF113" s="37">
        <f t="shared" si="296"/>
        <v>1.97</v>
      </c>
      <c r="CG113" s="37">
        <f t="shared" si="296"/>
        <v>1.97</v>
      </c>
      <c r="CH113" s="37">
        <f t="shared" si="296"/>
        <v>1.97</v>
      </c>
      <c r="CI113" s="37">
        <f t="shared" si="296"/>
        <v>1.97</v>
      </c>
      <c r="CJ113" s="37">
        <f t="shared" si="296"/>
        <v>1.97</v>
      </c>
      <c r="CK113" s="37">
        <f t="shared" si="296"/>
        <v>1.97</v>
      </c>
      <c r="CL113" s="37">
        <f t="shared" si="296"/>
        <v>1.97</v>
      </c>
      <c r="CM113" s="37">
        <f t="shared" ref="CM113" si="297">CL113</f>
        <v>1.97</v>
      </c>
      <c r="CN113" s="37">
        <f t="shared" ref="CN113" si="298">CM113</f>
        <v>1.97</v>
      </c>
      <c r="CO113" s="37">
        <f t="shared" ref="CO113" si="299">CN113</f>
        <v>1.97</v>
      </c>
      <c r="CP113" s="37">
        <f t="shared" ref="CP113" si="300">CO113</f>
        <v>1.97</v>
      </c>
      <c r="CQ113" s="37">
        <f t="shared" ref="CQ113" si="301">CP113</f>
        <v>1.97</v>
      </c>
      <c r="CR113" s="37">
        <f t="shared" ref="CR113" si="302">CQ113</f>
        <v>1.97</v>
      </c>
      <c r="CS113" s="37">
        <f t="shared" ref="CS113" si="303">CR113</f>
        <v>1.97</v>
      </c>
      <c r="CT113" s="37">
        <f t="shared" ref="CT113" si="304">CS113</f>
        <v>1.97</v>
      </c>
      <c r="CU113" s="37">
        <f t="shared" ref="CU113" si="305">CT113</f>
        <v>1.97</v>
      </c>
      <c r="CV113" s="37">
        <f t="shared" ref="CV113" si="306">CU113</f>
        <v>1.97</v>
      </c>
      <c r="CW113" s="37">
        <f t="shared" ref="CW113" si="307">CV113</f>
        <v>1.97</v>
      </c>
    </row>
    <row r="114" spans="1:101" s="25" customFormat="1" ht="27.75" customHeight="1" x14ac:dyDescent="0.3">
      <c r="A114" s="4" t="s">
        <v>98</v>
      </c>
      <c r="B114" s="7" t="s">
        <v>123</v>
      </c>
      <c r="C114" s="4" t="s">
        <v>128</v>
      </c>
      <c r="D114" s="32">
        <f>SUM(F114:CB114)</f>
        <v>8946591.8799726944</v>
      </c>
      <c r="E114" s="32"/>
      <c r="F114" s="8">
        <v>362418</v>
      </c>
      <c r="G114" s="8">
        <v>376362</v>
      </c>
      <c r="H114" s="8">
        <v>341195</v>
      </c>
      <c r="I114" s="8">
        <v>325815</v>
      </c>
      <c r="J114" s="8">
        <v>299973</v>
      </c>
      <c r="K114" s="8">
        <f>K112*POWER((1+(K113/100)),K97)</f>
        <v>88431.2082188934</v>
      </c>
      <c r="L114" s="8">
        <f t="shared" ref="L114:BW114" si="308">L112*POWER((1+(L113/100)),L97)</f>
        <v>91724.689612627059</v>
      </c>
      <c r="M114" s="8">
        <f t="shared" si="308"/>
        <v>95140.831545658366</v>
      </c>
      <c r="N114" s="8">
        <f t="shared" si="308"/>
        <v>98684.202317030766</v>
      </c>
      <c r="O114" s="8">
        <f t="shared" si="308"/>
        <v>102359.54036490727</v>
      </c>
      <c r="P114" s="8">
        <f t="shared" si="308"/>
        <v>106171.76060313449</v>
      </c>
      <c r="Q114" s="8">
        <f t="shared" si="308"/>
        <v>110125.96099380225</v>
      </c>
      <c r="R114" s="8">
        <f t="shared" si="308"/>
        <v>114227.42936458762</v>
      </c>
      <c r="S114" s="8">
        <f t="shared" si="308"/>
        <v>118481.65048000056</v>
      </c>
      <c r="T114" s="8">
        <f t="shared" si="308"/>
        <v>122894.31337598672</v>
      </c>
      <c r="U114" s="8">
        <f t="shared" si="308"/>
        <v>127471.31896769605</v>
      </c>
      <c r="V114" s="8">
        <f t="shared" si="308"/>
        <v>132218.78794059085</v>
      </c>
      <c r="W114" s="8">
        <f t="shared" si="308"/>
        <v>137143.06893544574</v>
      </c>
      <c r="X114" s="8">
        <f t="shared" si="308"/>
        <v>142250.74703818507</v>
      </c>
      <c r="Y114" s="8">
        <f t="shared" si="308"/>
        <v>147548.65258591095</v>
      </c>
      <c r="Z114" s="8">
        <f t="shared" si="308"/>
        <v>153043.87030089795</v>
      </c>
      <c r="AA114" s="8">
        <f t="shared" si="308"/>
        <v>158743.74876476938</v>
      </c>
      <c r="AB114" s="8">
        <f t="shared" si="308"/>
        <v>164655.91024552358</v>
      </c>
      <c r="AC114" s="8">
        <f t="shared" si="308"/>
        <v>170788.26089055359</v>
      </c>
      <c r="AD114" s="8">
        <f t="shared" si="308"/>
        <v>177149.0012992885</v>
      </c>
      <c r="AE114" s="8">
        <f t="shared" si="308"/>
        <v>183746.63748959737</v>
      </c>
      <c r="AF114" s="8">
        <f t="shared" si="308"/>
        <v>190589.99227261861</v>
      </c>
      <c r="AG114" s="8">
        <f t="shared" si="308"/>
        <v>197688.21705122798</v>
      </c>
      <c r="AH114" s="8">
        <f t="shared" si="308"/>
        <v>205050.80405792114</v>
      </c>
      <c r="AI114" s="8">
        <f t="shared" si="308"/>
        <v>212687.59904847748</v>
      </c>
      <c r="AJ114" s="8">
        <f t="shared" si="308"/>
        <v>220608.81446837928</v>
      </c>
      <c r="AK114" s="8">
        <f t="shared" si="308"/>
        <v>228825.04310959351</v>
      </c>
      <c r="AL114" s="8">
        <f t="shared" si="308"/>
        <v>237347.27227597884</v>
      </c>
      <c r="AM114" s="8">
        <f t="shared" si="308"/>
        <v>246186.89847626138</v>
      </c>
      <c r="AN114" s="8">
        <f t="shared" si="308"/>
        <v>255355.74266422685</v>
      </c>
      <c r="AO114" s="8">
        <f t="shared" si="308"/>
        <v>464764.98381746066</v>
      </c>
      <c r="AP114" s="8">
        <f t="shared" si="308"/>
        <v>482074.42533128464</v>
      </c>
      <c r="AQ114" s="8">
        <f t="shared" si="308"/>
        <v>500028.52979510027</v>
      </c>
      <c r="AR114" s="8">
        <f t="shared" si="308"/>
        <v>518651.30666748842</v>
      </c>
      <c r="AS114" s="8">
        <f t="shared" si="308"/>
        <v>537967.65960158862</v>
      </c>
      <c r="AT114" s="8">
        <f t="shared" si="308"/>
        <v>0</v>
      </c>
      <c r="AU114" s="8">
        <f t="shared" si="308"/>
        <v>0</v>
      </c>
      <c r="AV114" s="8">
        <f t="shared" si="308"/>
        <v>0</v>
      </c>
      <c r="AW114" s="8">
        <f t="shared" si="308"/>
        <v>0</v>
      </c>
      <c r="AX114" s="8">
        <f t="shared" si="308"/>
        <v>0</v>
      </c>
      <c r="AY114" s="8">
        <f t="shared" si="308"/>
        <v>0</v>
      </c>
      <c r="AZ114" s="8">
        <f t="shared" si="308"/>
        <v>0</v>
      </c>
      <c r="BA114" s="8">
        <f t="shared" si="308"/>
        <v>0</v>
      </c>
      <c r="BB114" s="8">
        <f t="shared" si="308"/>
        <v>0</v>
      </c>
      <c r="BC114" s="8">
        <f t="shared" si="308"/>
        <v>0</v>
      </c>
      <c r="BD114" s="8">
        <f t="shared" si="308"/>
        <v>0</v>
      </c>
      <c r="BE114" s="8">
        <f t="shared" si="308"/>
        <v>0</v>
      </c>
      <c r="BF114" s="8">
        <f t="shared" si="308"/>
        <v>0</v>
      </c>
      <c r="BG114" s="8">
        <f t="shared" si="308"/>
        <v>0</v>
      </c>
      <c r="BH114" s="8">
        <f t="shared" si="308"/>
        <v>0</v>
      </c>
      <c r="BI114" s="8">
        <f t="shared" si="308"/>
        <v>0</v>
      </c>
      <c r="BJ114" s="8">
        <f t="shared" si="308"/>
        <v>0</v>
      </c>
      <c r="BK114" s="8">
        <f t="shared" si="308"/>
        <v>0</v>
      </c>
      <c r="BL114" s="8">
        <f t="shared" si="308"/>
        <v>0</v>
      </c>
      <c r="BM114" s="8">
        <f t="shared" si="308"/>
        <v>0</v>
      </c>
      <c r="BN114" s="8">
        <f t="shared" si="308"/>
        <v>0</v>
      </c>
      <c r="BO114" s="8">
        <f t="shared" si="308"/>
        <v>0</v>
      </c>
      <c r="BP114" s="8">
        <f t="shared" si="308"/>
        <v>0</v>
      </c>
      <c r="BQ114" s="8">
        <f t="shared" si="308"/>
        <v>0</v>
      </c>
      <c r="BR114" s="8">
        <f t="shared" si="308"/>
        <v>0</v>
      </c>
      <c r="BS114" s="8">
        <f t="shared" si="308"/>
        <v>0</v>
      </c>
      <c r="BT114" s="8">
        <f t="shared" si="308"/>
        <v>0</v>
      </c>
      <c r="BU114" s="8">
        <f t="shared" si="308"/>
        <v>0</v>
      </c>
      <c r="BV114" s="8">
        <f t="shared" si="308"/>
        <v>0</v>
      </c>
      <c r="BW114" s="8">
        <f t="shared" si="308"/>
        <v>0</v>
      </c>
      <c r="BX114" s="8">
        <f t="shared" ref="BX114:CL114" si="309">BX112*POWER((1+(BX113/100)),BX97)</f>
        <v>0</v>
      </c>
      <c r="BY114" s="8">
        <f t="shared" si="309"/>
        <v>0</v>
      </c>
      <c r="BZ114" s="33">
        <f t="shared" si="309"/>
        <v>0</v>
      </c>
      <c r="CA114" s="33">
        <f t="shared" si="309"/>
        <v>0</v>
      </c>
      <c r="CB114" s="33">
        <f t="shared" si="309"/>
        <v>0</v>
      </c>
      <c r="CC114" s="33">
        <f t="shared" si="309"/>
        <v>0</v>
      </c>
      <c r="CD114" s="33">
        <f t="shared" si="309"/>
        <v>0</v>
      </c>
      <c r="CE114" s="33">
        <f t="shared" si="309"/>
        <v>0</v>
      </c>
      <c r="CF114" s="33">
        <f t="shared" si="309"/>
        <v>0</v>
      </c>
      <c r="CG114" s="33">
        <f t="shared" si="309"/>
        <v>0</v>
      </c>
      <c r="CH114" s="33">
        <f t="shared" si="309"/>
        <v>0</v>
      </c>
      <c r="CI114" s="33">
        <f t="shared" si="309"/>
        <v>0</v>
      </c>
      <c r="CJ114" s="33">
        <f t="shared" si="309"/>
        <v>0</v>
      </c>
      <c r="CK114" s="33">
        <f t="shared" si="309"/>
        <v>0</v>
      </c>
      <c r="CL114" s="33">
        <f t="shared" si="309"/>
        <v>0</v>
      </c>
      <c r="CM114" s="33">
        <f t="shared" ref="CM114:CW114" si="310">CM112*POWER((1+(CM113/100)),CM97)</f>
        <v>0</v>
      </c>
      <c r="CN114" s="33">
        <f t="shared" si="310"/>
        <v>0</v>
      </c>
      <c r="CO114" s="33">
        <f t="shared" si="310"/>
        <v>0</v>
      </c>
      <c r="CP114" s="33">
        <f t="shared" si="310"/>
        <v>0</v>
      </c>
      <c r="CQ114" s="33">
        <f t="shared" si="310"/>
        <v>0</v>
      </c>
      <c r="CR114" s="33">
        <f t="shared" si="310"/>
        <v>0</v>
      </c>
      <c r="CS114" s="33">
        <f t="shared" si="310"/>
        <v>0</v>
      </c>
      <c r="CT114" s="33">
        <f t="shared" si="310"/>
        <v>0</v>
      </c>
      <c r="CU114" s="33">
        <f t="shared" si="310"/>
        <v>0</v>
      </c>
      <c r="CV114" s="33">
        <f t="shared" si="310"/>
        <v>0</v>
      </c>
      <c r="CW114" s="33">
        <f t="shared" si="310"/>
        <v>0</v>
      </c>
    </row>
    <row r="115" spans="1:101" s="44" customFormat="1" ht="21" customHeight="1" x14ac:dyDescent="0.3">
      <c r="A115" s="38"/>
      <c r="B115" s="38" t="s">
        <v>121</v>
      </c>
      <c r="C115" s="38"/>
      <c r="D115" s="39"/>
      <c r="E115" s="39"/>
      <c r="F115" s="41">
        <v>1</v>
      </c>
      <c r="G115" s="41">
        <v>2</v>
      </c>
      <c r="H115" s="41">
        <v>3</v>
      </c>
      <c r="I115" s="41">
        <v>4</v>
      </c>
      <c r="J115" s="41">
        <v>5</v>
      </c>
      <c r="K115" s="41">
        <v>6</v>
      </c>
      <c r="L115" s="41">
        <v>7</v>
      </c>
      <c r="M115" s="41">
        <v>8</v>
      </c>
      <c r="N115" s="41">
        <v>9</v>
      </c>
      <c r="O115" s="41">
        <v>10</v>
      </c>
      <c r="P115" s="41">
        <v>11</v>
      </c>
      <c r="Q115" s="41">
        <v>12</v>
      </c>
      <c r="R115" s="41">
        <v>13</v>
      </c>
      <c r="S115" s="41">
        <v>14</v>
      </c>
      <c r="T115" s="41">
        <v>15</v>
      </c>
      <c r="U115" s="41">
        <v>16</v>
      </c>
      <c r="V115" s="41">
        <v>17</v>
      </c>
      <c r="W115" s="41">
        <v>18</v>
      </c>
      <c r="X115" s="41">
        <v>19</v>
      </c>
      <c r="Y115" s="41">
        <v>20</v>
      </c>
      <c r="Z115" s="41">
        <v>21</v>
      </c>
      <c r="AA115" s="41">
        <v>22</v>
      </c>
      <c r="AB115" s="41">
        <v>23</v>
      </c>
      <c r="AC115" s="41">
        <v>24</v>
      </c>
      <c r="AD115" s="41">
        <v>25</v>
      </c>
      <c r="AE115" s="41">
        <v>26</v>
      </c>
      <c r="AF115" s="41">
        <v>27</v>
      </c>
      <c r="AG115" s="41">
        <v>28</v>
      </c>
      <c r="AH115" s="41">
        <v>29</v>
      </c>
      <c r="AI115" s="41">
        <v>30</v>
      </c>
      <c r="AJ115" s="41">
        <v>31</v>
      </c>
      <c r="AK115" s="41">
        <v>32</v>
      </c>
      <c r="AL115" s="41">
        <v>33</v>
      </c>
      <c r="AM115" s="41">
        <v>34</v>
      </c>
      <c r="AN115" s="41">
        <v>35</v>
      </c>
      <c r="AO115" s="41">
        <v>36</v>
      </c>
      <c r="AP115" s="41">
        <v>37</v>
      </c>
      <c r="AQ115" s="41">
        <v>38</v>
      </c>
      <c r="AR115" s="41">
        <v>39</v>
      </c>
      <c r="AS115" s="41">
        <v>40</v>
      </c>
      <c r="AT115" s="41">
        <v>41</v>
      </c>
      <c r="AU115" s="41">
        <v>42</v>
      </c>
      <c r="AV115" s="41">
        <v>43</v>
      </c>
      <c r="AW115" s="41">
        <v>44</v>
      </c>
      <c r="AX115" s="41">
        <v>45</v>
      </c>
      <c r="AY115" s="41">
        <v>46</v>
      </c>
      <c r="AZ115" s="41">
        <v>47</v>
      </c>
      <c r="BA115" s="41">
        <v>48</v>
      </c>
      <c r="BB115" s="41">
        <v>49</v>
      </c>
      <c r="BC115" s="41">
        <v>50</v>
      </c>
      <c r="BD115" s="41">
        <v>51</v>
      </c>
      <c r="BE115" s="41">
        <v>52</v>
      </c>
      <c r="BF115" s="41">
        <v>53</v>
      </c>
      <c r="BG115" s="41">
        <v>54</v>
      </c>
      <c r="BH115" s="41">
        <v>55</v>
      </c>
      <c r="BI115" s="41">
        <v>56</v>
      </c>
      <c r="BJ115" s="41">
        <v>57</v>
      </c>
      <c r="BK115" s="41">
        <v>58</v>
      </c>
      <c r="BL115" s="41">
        <v>59</v>
      </c>
      <c r="BM115" s="41">
        <v>60</v>
      </c>
      <c r="BN115" s="41">
        <v>61</v>
      </c>
      <c r="BO115" s="41">
        <v>62</v>
      </c>
      <c r="BP115" s="41">
        <v>63</v>
      </c>
      <c r="BQ115" s="41">
        <v>64</v>
      </c>
      <c r="BR115" s="41">
        <v>65</v>
      </c>
      <c r="BS115" s="41">
        <v>66</v>
      </c>
      <c r="BT115" s="41">
        <v>67</v>
      </c>
      <c r="BU115" s="41">
        <v>68</v>
      </c>
      <c r="BV115" s="41">
        <v>69</v>
      </c>
      <c r="BW115" s="41">
        <v>70</v>
      </c>
      <c r="BX115" s="41">
        <v>71</v>
      </c>
      <c r="BY115" s="41">
        <v>72</v>
      </c>
      <c r="BZ115" s="42">
        <v>73</v>
      </c>
      <c r="CA115" s="42">
        <v>74</v>
      </c>
      <c r="CB115" s="42">
        <v>75</v>
      </c>
      <c r="CC115" s="42">
        <v>76</v>
      </c>
      <c r="CD115" s="42">
        <v>77</v>
      </c>
      <c r="CE115" s="42">
        <v>78</v>
      </c>
      <c r="CF115" s="42">
        <v>79</v>
      </c>
      <c r="CG115" s="42">
        <v>80</v>
      </c>
      <c r="CH115" s="42">
        <v>81</v>
      </c>
      <c r="CI115" s="42">
        <v>82</v>
      </c>
      <c r="CJ115" s="42">
        <v>83</v>
      </c>
      <c r="CK115" s="42">
        <v>84</v>
      </c>
      <c r="CL115" s="42">
        <v>85</v>
      </c>
      <c r="CM115" s="42">
        <v>86</v>
      </c>
      <c r="CN115" s="42">
        <v>87</v>
      </c>
      <c r="CO115" s="42">
        <v>88</v>
      </c>
      <c r="CP115" s="42">
        <v>89</v>
      </c>
      <c r="CQ115" s="42">
        <v>90</v>
      </c>
      <c r="CR115" s="42">
        <v>91</v>
      </c>
      <c r="CS115" s="42">
        <v>92</v>
      </c>
      <c r="CT115" s="42">
        <v>93</v>
      </c>
      <c r="CU115" s="42">
        <v>94</v>
      </c>
      <c r="CV115" s="42">
        <v>95</v>
      </c>
      <c r="CW115" s="42">
        <v>96</v>
      </c>
    </row>
    <row r="116" spans="1:101" s="25" customFormat="1" ht="35.4" customHeight="1" x14ac:dyDescent="0.3">
      <c r="A116" s="31" t="s">
        <v>131</v>
      </c>
      <c r="B116" s="7" t="s">
        <v>123</v>
      </c>
      <c r="C116" s="4" t="s">
        <v>124</v>
      </c>
      <c r="D116" s="32">
        <f>SUM(F116:CB116)</f>
        <v>6616000</v>
      </c>
      <c r="E116" s="32"/>
      <c r="F116" s="8">
        <v>0</v>
      </c>
      <c r="G116" s="8">
        <v>0</v>
      </c>
      <c r="H116" s="8">
        <v>0</v>
      </c>
      <c r="I116" s="8">
        <v>0</v>
      </c>
      <c r="J116" s="8">
        <v>178000</v>
      </c>
      <c r="K116" s="8">
        <v>178000</v>
      </c>
      <c r="L116" s="8">
        <v>178000</v>
      </c>
      <c r="M116" s="8">
        <v>178000</v>
      </c>
      <c r="N116" s="8">
        <v>178000</v>
      </c>
      <c r="O116" s="8">
        <v>227000</v>
      </c>
      <c r="P116" s="8">
        <v>74000</v>
      </c>
      <c r="Q116" s="8">
        <v>67000</v>
      </c>
      <c r="R116" s="8">
        <v>65000</v>
      </c>
      <c r="S116" s="8">
        <v>133000</v>
      </c>
      <c r="T116" s="8">
        <v>27000</v>
      </c>
      <c r="U116" s="8">
        <v>27000</v>
      </c>
      <c r="V116" s="8">
        <v>27000</v>
      </c>
      <c r="W116" s="8">
        <v>27000</v>
      </c>
      <c r="X116" s="8">
        <v>27000</v>
      </c>
      <c r="Y116" s="8">
        <v>27000</v>
      </c>
      <c r="Z116" s="8">
        <v>27000</v>
      </c>
      <c r="AA116" s="8">
        <v>27000</v>
      </c>
      <c r="AB116" s="8">
        <v>27000</v>
      </c>
      <c r="AC116" s="8">
        <v>27000</v>
      </c>
      <c r="AD116" s="8">
        <v>70000</v>
      </c>
      <c r="AE116" s="8">
        <v>70000</v>
      </c>
      <c r="AF116" s="8">
        <v>79000</v>
      </c>
      <c r="AG116" s="8">
        <v>274000</v>
      </c>
      <c r="AH116" s="8">
        <v>274000</v>
      </c>
      <c r="AI116" s="8">
        <v>274000</v>
      </c>
      <c r="AJ116" s="8">
        <v>209000</v>
      </c>
      <c r="AK116" s="8">
        <v>76000</v>
      </c>
      <c r="AL116" s="8">
        <v>76000</v>
      </c>
      <c r="AM116" s="8">
        <v>76000</v>
      </c>
      <c r="AN116" s="8">
        <v>76000</v>
      </c>
      <c r="AO116" s="8">
        <v>76000</v>
      </c>
      <c r="AP116" s="8">
        <v>76000</v>
      </c>
      <c r="AQ116" s="8">
        <v>76000</v>
      </c>
      <c r="AR116" s="8">
        <v>76000</v>
      </c>
      <c r="AS116" s="8">
        <v>76000</v>
      </c>
      <c r="AT116" s="8">
        <v>76000</v>
      </c>
      <c r="AU116" s="8">
        <v>76000</v>
      </c>
      <c r="AV116" s="8">
        <v>76000</v>
      </c>
      <c r="AW116" s="8">
        <v>76000</v>
      </c>
      <c r="AX116" s="8">
        <v>76000</v>
      </c>
      <c r="AY116" s="8">
        <v>76000</v>
      </c>
      <c r="AZ116" s="8">
        <v>76000</v>
      </c>
      <c r="BA116" s="8">
        <v>76000</v>
      </c>
      <c r="BB116" s="8">
        <v>76000</v>
      </c>
      <c r="BC116" s="8">
        <v>76000</v>
      </c>
      <c r="BD116" s="8">
        <v>76000</v>
      </c>
      <c r="BE116" s="8">
        <v>76000</v>
      </c>
      <c r="BF116" s="8">
        <v>76000</v>
      </c>
      <c r="BG116" s="8">
        <v>76000</v>
      </c>
      <c r="BH116" s="8">
        <v>76000</v>
      </c>
      <c r="BI116" s="8">
        <v>76000</v>
      </c>
      <c r="BJ116" s="8">
        <v>76000</v>
      </c>
      <c r="BK116" s="8">
        <v>76000</v>
      </c>
      <c r="BL116" s="8">
        <v>76000</v>
      </c>
      <c r="BM116" s="8">
        <v>76000</v>
      </c>
      <c r="BN116" s="8">
        <v>76000</v>
      </c>
      <c r="BO116" s="8">
        <v>76000</v>
      </c>
      <c r="BP116" s="8">
        <v>76000</v>
      </c>
      <c r="BQ116" s="8">
        <v>76000</v>
      </c>
      <c r="BR116" s="8">
        <v>76000</v>
      </c>
      <c r="BS116" s="8">
        <v>76000</v>
      </c>
      <c r="BT116" s="8">
        <v>76000</v>
      </c>
      <c r="BU116" s="8">
        <v>76000</v>
      </c>
      <c r="BV116" s="8">
        <v>76000</v>
      </c>
      <c r="BW116" s="8">
        <v>76000</v>
      </c>
      <c r="BX116" s="8">
        <v>76000</v>
      </c>
      <c r="BY116" s="8">
        <v>150000</v>
      </c>
      <c r="BZ116" s="33">
        <v>150000</v>
      </c>
      <c r="CA116" s="8">
        <v>150000</v>
      </c>
      <c r="CB116" s="33">
        <v>150000</v>
      </c>
      <c r="CC116" s="8">
        <v>150000</v>
      </c>
      <c r="CD116" s="33">
        <v>150000</v>
      </c>
      <c r="CE116" s="8">
        <v>150000</v>
      </c>
      <c r="CF116" s="33">
        <v>150000</v>
      </c>
      <c r="CG116" s="8">
        <v>150000</v>
      </c>
      <c r="CH116" s="33">
        <v>150000</v>
      </c>
      <c r="CI116" s="8">
        <v>150000</v>
      </c>
      <c r="CJ116" s="33">
        <v>150000</v>
      </c>
      <c r="CK116" s="8">
        <v>150000</v>
      </c>
      <c r="CL116" s="33">
        <v>150000</v>
      </c>
      <c r="CM116" s="8">
        <v>150000</v>
      </c>
      <c r="CN116" s="33">
        <v>150000</v>
      </c>
      <c r="CO116" s="8">
        <v>150000</v>
      </c>
      <c r="CP116" s="33">
        <v>150000</v>
      </c>
      <c r="CQ116" s="8">
        <v>150000</v>
      </c>
      <c r="CR116" s="33">
        <v>150000</v>
      </c>
      <c r="CS116" s="8">
        <v>150000</v>
      </c>
      <c r="CT116" s="33">
        <v>150000</v>
      </c>
      <c r="CU116" s="8">
        <v>150000</v>
      </c>
      <c r="CV116" s="33">
        <v>150000</v>
      </c>
      <c r="CW116" s="8"/>
    </row>
    <row r="117" spans="1:101" s="25" customFormat="1" ht="21" customHeight="1" x14ac:dyDescent="0.3">
      <c r="A117" s="4" t="s">
        <v>125</v>
      </c>
      <c r="B117" s="4" t="s">
        <v>96</v>
      </c>
      <c r="C117" s="36">
        <v>1.72045</v>
      </c>
      <c r="D117" s="32"/>
      <c r="E117" s="32"/>
      <c r="F117" s="36">
        <f>C117</f>
        <v>1.72045</v>
      </c>
      <c r="G117" s="36">
        <f>F117</f>
        <v>1.72045</v>
      </c>
      <c r="H117" s="36">
        <f t="shared" ref="H117:BS117" si="311">G117</f>
        <v>1.72045</v>
      </c>
      <c r="I117" s="36">
        <f t="shared" si="311"/>
        <v>1.72045</v>
      </c>
      <c r="J117" s="36">
        <f t="shared" si="311"/>
        <v>1.72045</v>
      </c>
      <c r="K117" s="36">
        <f t="shared" si="311"/>
        <v>1.72045</v>
      </c>
      <c r="L117" s="36">
        <f t="shared" si="311"/>
        <v>1.72045</v>
      </c>
      <c r="M117" s="36">
        <f t="shared" si="311"/>
        <v>1.72045</v>
      </c>
      <c r="N117" s="36">
        <f t="shared" si="311"/>
        <v>1.72045</v>
      </c>
      <c r="O117" s="36">
        <f t="shared" si="311"/>
        <v>1.72045</v>
      </c>
      <c r="P117" s="36">
        <f t="shared" si="311"/>
        <v>1.72045</v>
      </c>
      <c r="Q117" s="36">
        <f t="shared" si="311"/>
        <v>1.72045</v>
      </c>
      <c r="R117" s="36">
        <f t="shared" si="311"/>
        <v>1.72045</v>
      </c>
      <c r="S117" s="36">
        <f t="shared" si="311"/>
        <v>1.72045</v>
      </c>
      <c r="T117" s="36">
        <f t="shared" si="311"/>
        <v>1.72045</v>
      </c>
      <c r="U117" s="36">
        <f t="shared" si="311"/>
        <v>1.72045</v>
      </c>
      <c r="V117" s="36">
        <f t="shared" si="311"/>
        <v>1.72045</v>
      </c>
      <c r="W117" s="36">
        <f t="shared" si="311"/>
        <v>1.72045</v>
      </c>
      <c r="X117" s="36">
        <f t="shared" si="311"/>
        <v>1.72045</v>
      </c>
      <c r="Y117" s="36">
        <f t="shared" si="311"/>
        <v>1.72045</v>
      </c>
      <c r="Z117" s="36">
        <f t="shared" si="311"/>
        <v>1.72045</v>
      </c>
      <c r="AA117" s="36">
        <f t="shared" si="311"/>
        <v>1.72045</v>
      </c>
      <c r="AB117" s="36">
        <f t="shared" si="311"/>
        <v>1.72045</v>
      </c>
      <c r="AC117" s="36">
        <f t="shared" si="311"/>
        <v>1.72045</v>
      </c>
      <c r="AD117" s="36">
        <f t="shared" si="311"/>
        <v>1.72045</v>
      </c>
      <c r="AE117" s="36">
        <f t="shared" si="311"/>
        <v>1.72045</v>
      </c>
      <c r="AF117" s="36">
        <f t="shared" si="311"/>
        <v>1.72045</v>
      </c>
      <c r="AG117" s="36">
        <f t="shared" si="311"/>
        <v>1.72045</v>
      </c>
      <c r="AH117" s="36">
        <f t="shared" si="311"/>
        <v>1.72045</v>
      </c>
      <c r="AI117" s="36">
        <f t="shared" si="311"/>
        <v>1.72045</v>
      </c>
      <c r="AJ117" s="36">
        <f t="shared" si="311"/>
        <v>1.72045</v>
      </c>
      <c r="AK117" s="36">
        <f t="shared" si="311"/>
        <v>1.72045</v>
      </c>
      <c r="AL117" s="36">
        <f t="shared" si="311"/>
        <v>1.72045</v>
      </c>
      <c r="AM117" s="36">
        <f t="shared" si="311"/>
        <v>1.72045</v>
      </c>
      <c r="AN117" s="36">
        <f t="shared" si="311"/>
        <v>1.72045</v>
      </c>
      <c r="AO117" s="36">
        <f t="shared" si="311"/>
        <v>1.72045</v>
      </c>
      <c r="AP117" s="36">
        <f t="shared" si="311"/>
        <v>1.72045</v>
      </c>
      <c r="AQ117" s="36">
        <f t="shared" si="311"/>
        <v>1.72045</v>
      </c>
      <c r="AR117" s="36">
        <f t="shared" si="311"/>
        <v>1.72045</v>
      </c>
      <c r="AS117" s="36">
        <f t="shared" si="311"/>
        <v>1.72045</v>
      </c>
      <c r="AT117" s="36">
        <f t="shared" si="311"/>
        <v>1.72045</v>
      </c>
      <c r="AU117" s="36">
        <f t="shared" si="311"/>
        <v>1.72045</v>
      </c>
      <c r="AV117" s="36">
        <f t="shared" si="311"/>
        <v>1.72045</v>
      </c>
      <c r="AW117" s="36">
        <f t="shared" si="311"/>
        <v>1.72045</v>
      </c>
      <c r="AX117" s="36">
        <f t="shared" si="311"/>
        <v>1.72045</v>
      </c>
      <c r="AY117" s="36">
        <f t="shared" si="311"/>
        <v>1.72045</v>
      </c>
      <c r="AZ117" s="36">
        <f t="shared" si="311"/>
        <v>1.72045</v>
      </c>
      <c r="BA117" s="36">
        <f t="shared" si="311"/>
        <v>1.72045</v>
      </c>
      <c r="BB117" s="36">
        <f t="shared" si="311"/>
        <v>1.72045</v>
      </c>
      <c r="BC117" s="36">
        <f t="shared" si="311"/>
        <v>1.72045</v>
      </c>
      <c r="BD117" s="36">
        <f t="shared" si="311"/>
        <v>1.72045</v>
      </c>
      <c r="BE117" s="36">
        <f t="shared" si="311"/>
        <v>1.72045</v>
      </c>
      <c r="BF117" s="36">
        <f t="shared" si="311"/>
        <v>1.72045</v>
      </c>
      <c r="BG117" s="36">
        <f t="shared" si="311"/>
        <v>1.72045</v>
      </c>
      <c r="BH117" s="36">
        <f t="shared" si="311"/>
        <v>1.72045</v>
      </c>
      <c r="BI117" s="36">
        <f t="shared" si="311"/>
        <v>1.72045</v>
      </c>
      <c r="BJ117" s="36">
        <f t="shared" si="311"/>
        <v>1.72045</v>
      </c>
      <c r="BK117" s="36">
        <f t="shared" si="311"/>
        <v>1.72045</v>
      </c>
      <c r="BL117" s="36">
        <f t="shared" si="311"/>
        <v>1.72045</v>
      </c>
      <c r="BM117" s="36">
        <f t="shared" si="311"/>
        <v>1.72045</v>
      </c>
      <c r="BN117" s="36">
        <f t="shared" si="311"/>
        <v>1.72045</v>
      </c>
      <c r="BO117" s="36">
        <f t="shared" si="311"/>
        <v>1.72045</v>
      </c>
      <c r="BP117" s="36">
        <f t="shared" si="311"/>
        <v>1.72045</v>
      </c>
      <c r="BQ117" s="36">
        <f t="shared" si="311"/>
        <v>1.72045</v>
      </c>
      <c r="BR117" s="36">
        <f t="shared" si="311"/>
        <v>1.72045</v>
      </c>
      <c r="BS117" s="36">
        <f t="shared" si="311"/>
        <v>1.72045</v>
      </c>
      <c r="BT117" s="36">
        <f t="shared" ref="BT117:CL117" si="312">BS117</f>
        <v>1.72045</v>
      </c>
      <c r="BU117" s="36">
        <f t="shared" si="312"/>
        <v>1.72045</v>
      </c>
      <c r="BV117" s="36">
        <f t="shared" si="312"/>
        <v>1.72045</v>
      </c>
      <c r="BW117" s="36">
        <f t="shared" si="312"/>
        <v>1.72045</v>
      </c>
      <c r="BX117" s="36">
        <f t="shared" si="312"/>
        <v>1.72045</v>
      </c>
      <c r="BY117" s="36">
        <f t="shared" si="312"/>
        <v>1.72045</v>
      </c>
      <c r="BZ117" s="37">
        <f t="shared" si="312"/>
        <v>1.72045</v>
      </c>
      <c r="CA117" s="37">
        <f t="shared" si="312"/>
        <v>1.72045</v>
      </c>
      <c r="CB117" s="37">
        <f t="shared" si="312"/>
        <v>1.72045</v>
      </c>
      <c r="CC117" s="37">
        <f t="shared" si="312"/>
        <v>1.72045</v>
      </c>
      <c r="CD117" s="37">
        <f t="shared" si="312"/>
        <v>1.72045</v>
      </c>
      <c r="CE117" s="37">
        <f t="shared" si="312"/>
        <v>1.72045</v>
      </c>
      <c r="CF117" s="37">
        <f t="shared" si="312"/>
        <v>1.72045</v>
      </c>
      <c r="CG117" s="37">
        <f t="shared" si="312"/>
        <v>1.72045</v>
      </c>
      <c r="CH117" s="37">
        <f t="shared" si="312"/>
        <v>1.72045</v>
      </c>
      <c r="CI117" s="37">
        <f t="shared" si="312"/>
        <v>1.72045</v>
      </c>
      <c r="CJ117" s="37">
        <f t="shared" si="312"/>
        <v>1.72045</v>
      </c>
      <c r="CK117" s="37">
        <f t="shared" si="312"/>
        <v>1.72045</v>
      </c>
      <c r="CL117" s="37">
        <f t="shared" si="312"/>
        <v>1.72045</v>
      </c>
      <c r="CM117" s="37">
        <f t="shared" ref="CM117" si="313">CL117</f>
        <v>1.72045</v>
      </c>
      <c r="CN117" s="37">
        <f t="shared" ref="CN117" si="314">CM117</f>
        <v>1.72045</v>
      </c>
      <c r="CO117" s="37">
        <f t="shared" ref="CO117" si="315">CN117</f>
        <v>1.72045</v>
      </c>
      <c r="CP117" s="37">
        <f t="shared" ref="CP117" si="316">CO117</f>
        <v>1.72045</v>
      </c>
      <c r="CQ117" s="37">
        <f t="shared" ref="CQ117" si="317">CP117</f>
        <v>1.72045</v>
      </c>
      <c r="CR117" s="37">
        <f t="shared" ref="CR117" si="318">CQ117</f>
        <v>1.72045</v>
      </c>
      <c r="CS117" s="37">
        <f t="shared" ref="CS117" si="319">CR117</f>
        <v>1.72045</v>
      </c>
      <c r="CT117" s="37">
        <f t="shared" ref="CT117" si="320">CS117</f>
        <v>1.72045</v>
      </c>
      <c r="CU117" s="37">
        <f t="shared" ref="CU117" si="321">CT117</f>
        <v>1.72045</v>
      </c>
      <c r="CV117" s="37">
        <f t="shared" ref="CV117" si="322">CU117</f>
        <v>1.72045</v>
      </c>
      <c r="CW117" s="37">
        <f t="shared" ref="CW117" si="323">CV117</f>
        <v>1.72045</v>
      </c>
    </row>
    <row r="118" spans="1:101" s="25" customFormat="1" ht="21" customHeight="1" x14ac:dyDescent="0.3">
      <c r="A118" s="4" t="s">
        <v>98</v>
      </c>
      <c r="B118" s="7" t="s">
        <v>123</v>
      </c>
      <c r="C118" s="4" t="s">
        <v>126</v>
      </c>
      <c r="D118" s="32">
        <f>SUM(F118:CB118)</f>
        <v>15678616.53033866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f>J116*POWER((1+(J117/100)),J97)</f>
        <v>222191.55503377106</v>
      </c>
      <c r="K118" s="8">
        <f>K116*POWER((1+(K117/100)),K97)</f>
        <v>226014.24964234963</v>
      </c>
      <c r="L118" s="8">
        <f t="shared" ref="L118:BW118" si="324">L116*POWER((1+(L117/100)),L97)</f>
        <v>229902.71180032144</v>
      </c>
      <c r="M118" s="8">
        <f t="shared" si="324"/>
        <v>233858.07300549012</v>
      </c>
      <c r="N118" s="8">
        <f t="shared" si="324"/>
        <v>237881.48422251313</v>
      </c>
      <c r="O118" s="8">
        <f t="shared" si="324"/>
        <v>308584.96843508421</v>
      </c>
      <c r="P118" s="8">
        <f t="shared" si="324"/>
        <v>102326.68445292907</v>
      </c>
      <c r="Q118" s="8">
        <f t="shared" si="324"/>
        <v>94241.080824394157</v>
      </c>
      <c r="R118" s="8">
        <f t="shared" si="324"/>
        <v>93000.885783036327</v>
      </c>
      <c r="S118" s="8">
        <f t="shared" si="324"/>
        <v>193568.03533063459</v>
      </c>
      <c r="T118" s="8">
        <f t="shared" si="324"/>
        <v>39971.830586849421</v>
      </c>
      <c r="U118" s="8">
        <f t="shared" si="324"/>
        <v>40659.525946180882</v>
      </c>
      <c r="V118" s="8">
        <f t="shared" si="324"/>
        <v>41359.052760321953</v>
      </c>
      <c r="W118" s="8">
        <f t="shared" si="324"/>
        <v>42070.614583536924</v>
      </c>
      <c r="X118" s="8">
        <f t="shared" si="324"/>
        <v>42794.418472139383</v>
      </c>
      <c r="Y118" s="8">
        <f t="shared" si="324"/>
        <v>43530.675044743315</v>
      </c>
      <c r="Z118" s="8">
        <f t="shared" si="324"/>
        <v>44279.598543550601</v>
      </c>
      <c r="AA118" s="8">
        <f t="shared" si="324"/>
        <v>45041.40689669313</v>
      </c>
      <c r="AB118" s="8">
        <f t="shared" si="324"/>
        <v>45816.32178164729</v>
      </c>
      <c r="AC118" s="8">
        <f t="shared" si="324"/>
        <v>46604.568689739652</v>
      </c>
      <c r="AD118" s="8">
        <f t="shared" si="324"/>
        <v>122905.4218304948</v>
      </c>
      <c r="AE118" s="8">
        <f t="shared" si="324"/>
        <v>125019.94816037758</v>
      </c>
      <c r="AF118" s="8">
        <f t="shared" si="324"/>
        <v>143521.39221173886</v>
      </c>
      <c r="AG118" s="8">
        <f t="shared" si="324"/>
        <v>506347.16512795613</v>
      </c>
      <c r="AH118" s="8">
        <f t="shared" si="324"/>
        <v>515058.61493040004</v>
      </c>
      <c r="AI118" s="8">
        <f t="shared" si="324"/>
        <v>523919.94087097025</v>
      </c>
      <c r="AJ118" s="8">
        <f t="shared" si="324"/>
        <v>406507.83865759172</v>
      </c>
      <c r="AK118" s="8">
        <f t="shared" si="324"/>
        <v>150364.21918828232</v>
      </c>
      <c r="AL118" s="8">
        <f t="shared" si="324"/>
        <v>152951.16039730713</v>
      </c>
      <c r="AM118" s="8">
        <f t="shared" si="324"/>
        <v>155582.60863636262</v>
      </c>
      <c r="AN118" s="8">
        <f t="shared" si="324"/>
        <v>158259.32962664694</v>
      </c>
      <c r="AO118" s="8">
        <f t="shared" si="324"/>
        <v>160982.10226320862</v>
      </c>
      <c r="AP118" s="8">
        <f t="shared" si="324"/>
        <v>163751.71884159598</v>
      </c>
      <c r="AQ118" s="8">
        <f t="shared" si="324"/>
        <v>166568.98528840626</v>
      </c>
      <c r="AR118" s="8">
        <f t="shared" si="324"/>
        <v>169434.72139580065</v>
      </c>
      <c r="AS118" s="8">
        <f t="shared" si="324"/>
        <v>172349.76106005476</v>
      </c>
      <c r="AT118" s="8">
        <f t="shared" si="324"/>
        <v>175314.95252421248</v>
      </c>
      <c r="AU118" s="8">
        <f t="shared" si="324"/>
        <v>178331.15862491532</v>
      </c>
      <c r="AV118" s="8">
        <f t="shared" si="324"/>
        <v>181399.25704347767</v>
      </c>
      <c r="AW118" s="8">
        <f t="shared" si="324"/>
        <v>184520.14056128223</v>
      </c>
      <c r="AX118" s="8">
        <f t="shared" si="324"/>
        <v>187694.71731956882</v>
      </c>
      <c r="AY118" s="8">
        <f t="shared" si="324"/>
        <v>190923.91108369335</v>
      </c>
      <c r="AZ118" s="8">
        <f t="shared" si="324"/>
        <v>194208.66151193276</v>
      </c>
      <c r="BA118" s="8">
        <f t="shared" si="324"/>
        <v>197549.92442891485</v>
      </c>
      <c r="BB118" s="8">
        <f t="shared" si="324"/>
        <v>200948.67210375212</v>
      </c>
      <c r="BC118" s="8">
        <f t="shared" si="324"/>
        <v>204405.89353296117</v>
      </c>
      <c r="BD118" s="8">
        <f t="shared" si="324"/>
        <v>207922.59472824901</v>
      </c>
      <c r="BE118" s="8">
        <f t="shared" si="324"/>
        <v>211499.7990092512</v>
      </c>
      <c r="BF118" s="8">
        <f t="shared" si="324"/>
        <v>215138.54730130587</v>
      </c>
      <c r="BG118" s="8">
        <f t="shared" si="324"/>
        <v>218839.89843835123</v>
      </c>
      <c r="BH118" s="8">
        <f t="shared" si="324"/>
        <v>222604.92947103389</v>
      </c>
      <c r="BI118" s="8">
        <f t="shared" si="324"/>
        <v>226434.73598011833</v>
      </c>
      <c r="BJ118" s="8">
        <f t="shared" si="324"/>
        <v>230330.43239528828</v>
      </c>
      <c r="BK118" s="8">
        <f t="shared" si="324"/>
        <v>234293.15231943308</v>
      </c>
      <c r="BL118" s="8">
        <f t="shared" si="324"/>
        <v>238324.04885851275</v>
      </c>
      <c r="BM118" s="8">
        <f t="shared" si="324"/>
        <v>242424.29495709907</v>
      </c>
      <c r="BN118" s="8">
        <f t="shared" si="324"/>
        <v>246595.0837396885</v>
      </c>
      <c r="BO118" s="8">
        <f t="shared" si="324"/>
        <v>250837.62885788802</v>
      </c>
      <c r="BP118" s="8">
        <f t="shared" si="324"/>
        <v>255153.16484357358</v>
      </c>
      <c r="BQ118" s="8">
        <f t="shared" si="324"/>
        <v>259542.94746812488</v>
      </c>
      <c r="BR118" s="8">
        <f t="shared" si="324"/>
        <v>264008.25410784024</v>
      </c>
      <c r="BS118" s="8">
        <f t="shared" si="324"/>
        <v>268550.38411563862</v>
      </c>
      <c r="BT118" s="8">
        <f t="shared" si="324"/>
        <v>273170.6591991561</v>
      </c>
      <c r="BU118" s="8">
        <f t="shared" si="324"/>
        <v>277870.42380534805</v>
      </c>
      <c r="BV118" s="8">
        <f t="shared" si="324"/>
        <v>282651.0455117072</v>
      </c>
      <c r="BW118" s="8">
        <f t="shared" si="324"/>
        <v>287513.91542421345</v>
      </c>
      <c r="BX118" s="8">
        <f t="shared" ref="BX118:CL118" si="325">BX116*POWER((1+(BX117/100)),BX97)</f>
        <v>292460.44858212932</v>
      </c>
      <c r="BY118" s="8">
        <f t="shared" si="325"/>
        <v>587155.42967715918</v>
      </c>
      <c r="BZ118" s="33">
        <f t="shared" si="325"/>
        <v>597257.14526704</v>
      </c>
      <c r="CA118" s="33">
        <f t="shared" si="325"/>
        <v>607532.65582278674</v>
      </c>
      <c r="CB118" s="33">
        <f t="shared" si="325"/>
        <v>617984.95139988989</v>
      </c>
      <c r="CC118" s="33">
        <f t="shared" si="325"/>
        <v>628617.0734962495</v>
      </c>
      <c r="CD118" s="33">
        <f t="shared" si="325"/>
        <v>639432.11593721574</v>
      </c>
      <c r="CE118" s="33">
        <f t="shared" si="325"/>
        <v>650433.22577585757</v>
      </c>
      <c r="CF118" s="33">
        <f t="shared" si="325"/>
        <v>661623.6042087184</v>
      </c>
      <c r="CG118" s="33">
        <f t="shared" si="325"/>
        <v>673006.50750732748</v>
      </c>
      <c r="CH118" s="33">
        <f t="shared" si="325"/>
        <v>684585.24796573736</v>
      </c>
      <c r="CI118" s="33">
        <f t="shared" si="325"/>
        <v>696363.19486436388</v>
      </c>
      <c r="CJ118" s="33">
        <f t="shared" si="325"/>
        <v>708343.77545040788</v>
      </c>
      <c r="CK118" s="33">
        <f t="shared" si="325"/>
        <v>720530.47593514447</v>
      </c>
      <c r="CL118" s="33">
        <f t="shared" si="325"/>
        <v>732926.84250837076</v>
      </c>
      <c r="CM118" s="33">
        <f t="shared" ref="CM118:CW118" si="326">CM116*POWER((1+(CM117/100)),CM97)</f>
        <v>745536.48237030616</v>
      </c>
      <c r="CN118" s="33">
        <f t="shared" si="326"/>
        <v>758363.06478124624</v>
      </c>
      <c r="CO118" s="33">
        <f t="shared" si="326"/>
        <v>771410.32212927542</v>
      </c>
      <c r="CP118" s="33">
        <f t="shared" si="326"/>
        <v>784682.05101634853</v>
      </c>
      <c r="CQ118" s="33">
        <f t="shared" si="326"/>
        <v>798182.11336305947</v>
      </c>
      <c r="CR118" s="33">
        <f t="shared" si="326"/>
        <v>811914.43753241422</v>
      </c>
      <c r="CS118" s="33">
        <f t="shared" si="326"/>
        <v>825883.01947294082</v>
      </c>
      <c r="CT118" s="33">
        <f t="shared" si="326"/>
        <v>840091.92388146289</v>
      </c>
      <c r="CU118" s="33">
        <f t="shared" si="326"/>
        <v>854545.28538588178</v>
      </c>
      <c r="CV118" s="33">
        <f t="shared" si="326"/>
        <v>869247.30974830326</v>
      </c>
      <c r="CW118" s="33">
        <f t="shared" si="326"/>
        <v>0</v>
      </c>
    </row>
    <row r="119" spans="1:101" s="25" customFormat="1" ht="29.4" customHeight="1" x14ac:dyDescent="0.3">
      <c r="A119" s="4" t="s">
        <v>127</v>
      </c>
      <c r="B119" s="4" t="s">
        <v>96</v>
      </c>
      <c r="C119" s="36">
        <v>1.97</v>
      </c>
      <c r="D119" s="32"/>
      <c r="E119" s="32"/>
      <c r="F119" s="36">
        <f>C119</f>
        <v>1.97</v>
      </c>
      <c r="G119" s="36">
        <f>F119</f>
        <v>1.97</v>
      </c>
      <c r="H119" s="36">
        <f t="shared" ref="H119:BS119" si="327">G119</f>
        <v>1.97</v>
      </c>
      <c r="I119" s="36">
        <f t="shared" si="327"/>
        <v>1.97</v>
      </c>
      <c r="J119" s="36">
        <f t="shared" si="327"/>
        <v>1.97</v>
      </c>
      <c r="K119" s="36">
        <f t="shared" si="327"/>
        <v>1.97</v>
      </c>
      <c r="L119" s="36">
        <f t="shared" si="327"/>
        <v>1.97</v>
      </c>
      <c r="M119" s="36">
        <f t="shared" si="327"/>
        <v>1.97</v>
      </c>
      <c r="N119" s="36">
        <f t="shared" si="327"/>
        <v>1.97</v>
      </c>
      <c r="O119" s="36">
        <f t="shared" si="327"/>
        <v>1.97</v>
      </c>
      <c r="P119" s="36">
        <f t="shared" si="327"/>
        <v>1.97</v>
      </c>
      <c r="Q119" s="36">
        <f t="shared" si="327"/>
        <v>1.97</v>
      </c>
      <c r="R119" s="36">
        <f t="shared" si="327"/>
        <v>1.97</v>
      </c>
      <c r="S119" s="36">
        <f t="shared" si="327"/>
        <v>1.97</v>
      </c>
      <c r="T119" s="36">
        <f t="shared" si="327"/>
        <v>1.97</v>
      </c>
      <c r="U119" s="36">
        <f t="shared" si="327"/>
        <v>1.97</v>
      </c>
      <c r="V119" s="36">
        <f t="shared" si="327"/>
        <v>1.97</v>
      </c>
      <c r="W119" s="36">
        <f t="shared" si="327"/>
        <v>1.97</v>
      </c>
      <c r="X119" s="36">
        <f t="shared" si="327"/>
        <v>1.97</v>
      </c>
      <c r="Y119" s="36">
        <f t="shared" si="327"/>
        <v>1.97</v>
      </c>
      <c r="Z119" s="36">
        <f t="shared" si="327"/>
        <v>1.97</v>
      </c>
      <c r="AA119" s="36">
        <f t="shared" si="327"/>
        <v>1.97</v>
      </c>
      <c r="AB119" s="36">
        <f t="shared" si="327"/>
        <v>1.97</v>
      </c>
      <c r="AC119" s="36">
        <f t="shared" si="327"/>
        <v>1.97</v>
      </c>
      <c r="AD119" s="36">
        <f t="shared" si="327"/>
        <v>1.97</v>
      </c>
      <c r="AE119" s="36">
        <f t="shared" si="327"/>
        <v>1.97</v>
      </c>
      <c r="AF119" s="36">
        <f t="shared" si="327"/>
        <v>1.97</v>
      </c>
      <c r="AG119" s="36">
        <f t="shared" si="327"/>
        <v>1.97</v>
      </c>
      <c r="AH119" s="36">
        <f t="shared" si="327"/>
        <v>1.97</v>
      </c>
      <c r="AI119" s="36">
        <f t="shared" si="327"/>
        <v>1.97</v>
      </c>
      <c r="AJ119" s="36">
        <f t="shared" si="327"/>
        <v>1.97</v>
      </c>
      <c r="AK119" s="36">
        <f t="shared" si="327"/>
        <v>1.97</v>
      </c>
      <c r="AL119" s="36">
        <f t="shared" si="327"/>
        <v>1.97</v>
      </c>
      <c r="AM119" s="36">
        <f t="shared" si="327"/>
        <v>1.97</v>
      </c>
      <c r="AN119" s="36">
        <f t="shared" si="327"/>
        <v>1.97</v>
      </c>
      <c r="AO119" s="36">
        <f t="shared" si="327"/>
        <v>1.97</v>
      </c>
      <c r="AP119" s="36">
        <f t="shared" si="327"/>
        <v>1.97</v>
      </c>
      <c r="AQ119" s="36">
        <f t="shared" si="327"/>
        <v>1.97</v>
      </c>
      <c r="AR119" s="36">
        <f t="shared" si="327"/>
        <v>1.97</v>
      </c>
      <c r="AS119" s="36">
        <f t="shared" si="327"/>
        <v>1.97</v>
      </c>
      <c r="AT119" s="36">
        <f t="shared" si="327"/>
        <v>1.97</v>
      </c>
      <c r="AU119" s="36">
        <f t="shared" si="327"/>
        <v>1.97</v>
      </c>
      <c r="AV119" s="36">
        <f t="shared" si="327"/>
        <v>1.97</v>
      </c>
      <c r="AW119" s="36">
        <f t="shared" si="327"/>
        <v>1.97</v>
      </c>
      <c r="AX119" s="36">
        <f t="shared" si="327"/>
        <v>1.97</v>
      </c>
      <c r="AY119" s="36">
        <f t="shared" si="327"/>
        <v>1.97</v>
      </c>
      <c r="AZ119" s="36">
        <f t="shared" si="327"/>
        <v>1.97</v>
      </c>
      <c r="BA119" s="36">
        <f t="shared" si="327"/>
        <v>1.97</v>
      </c>
      <c r="BB119" s="36">
        <f t="shared" si="327"/>
        <v>1.97</v>
      </c>
      <c r="BC119" s="36">
        <f t="shared" si="327"/>
        <v>1.97</v>
      </c>
      <c r="BD119" s="36">
        <f t="shared" si="327"/>
        <v>1.97</v>
      </c>
      <c r="BE119" s="36">
        <f t="shared" si="327"/>
        <v>1.97</v>
      </c>
      <c r="BF119" s="36">
        <f t="shared" si="327"/>
        <v>1.97</v>
      </c>
      <c r="BG119" s="36">
        <f t="shared" si="327"/>
        <v>1.97</v>
      </c>
      <c r="BH119" s="36">
        <f t="shared" si="327"/>
        <v>1.97</v>
      </c>
      <c r="BI119" s="36">
        <f t="shared" si="327"/>
        <v>1.97</v>
      </c>
      <c r="BJ119" s="36">
        <f t="shared" si="327"/>
        <v>1.97</v>
      </c>
      <c r="BK119" s="36">
        <f t="shared" si="327"/>
        <v>1.97</v>
      </c>
      <c r="BL119" s="36">
        <f t="shared" si="327"/>
        <v>1.97</v>
      </c>
      <c r="BM119" s="36">
        <f t="shared" si="327"/>
        <v>1.97</v>
      </c>
      <c r="BN119" s="36">
        <f t="shared" si="327"/>
        <v>1.97</v>
      </c>
      <c r="BO119" s="36">
        <f t="shared" si="327"/>
        <v>1.97</v>
      </c>
      <c r="BP119" s="36">
        <f t="shared" si="327"/>
        <v>1.97</v>
      </c>
      <c r="BQ119" s="36">
        <f t="shared" si="327"/>
        <v>1.97</v>
      </c>
      <c r="BR119" s="36">
        <f t="shared" si="327"/>
        <v>1.97</v>
      </c>
      <c r="BS119" s="36">
        <f t="shared" si="327"/>
        <v>1.97</v>
      </c>
      <c r="BT119" s="36">
        <f t="shared" ref="BT119:CL119" si="328">BS119</f>
        <v>1.97</v>
      </c>
      <c r="BU119" s="36">
        <f t="shared" si="328"/>
        <v>1.97</v>
      </c>
      <c r="BV119" s="36">
        <f t="shared" si="328"/>
        <v>1.97</v>
      </c>
      <c r="BW119" s="36">
        <f t="shared" si="328"/>
        <v>1.97</v>
      </c>
      <c r="BX119" s="36">
        <f t="shared" si="328"/>
        <v>1.97</v>
      </c>
      <c r="BY119" s="36">
        <f t="shared" si="328"/>
        <v>1.97</v>
      </c>
      <c r="BZ119" s="37">
        <f t="shared" si="328"/>
        <v>1.97</v>
      </c>
      <c r="CA119" s="37">
        <f t="shared" si="328"/>
        <v>1.97</v>
      </c>
      <c r="CB119" s="37">
        <f t="shared" si="328"/>
        <v>1.97</v>
      </c>
      <c r="CC119" s="37">
        <f t="shared" si="328"/>
        <v>1.97</v>
      </c>
      <c r="CD119" s="37">
        <f t="shared" si="328"/>
        <v>1.97</v>
      </c>
      <c r="CE119" s="37">
        <f t="shared" si="328"/>
        <v>1.97</v>
      </c>
      <c r="CF119" s="37">
        <f t="shared" si="328"/>
        <v>1.97</v>
      </c>
      <c r="CG119" s="37">
        <f t="shared" si="328"/>
        <v>1.97</v>
      </c>
      <c r="CH119" s="37">
        <f t="shared" si="328"/>
        <v>1.97</v>
      </c>
      <c r="CI119" s="37">
        <f t="shared" si="328"/>
        <v>1.97</v>
      </c>
      <c r="CJ119" s="37">
        <f t="shared" si="328"/>
        <v>1.97</v>
      </c>
      <c r="CK119" s="37">
        <f t="shared" si="328"/>
        <v>1.97</v>
      </c>
      <c r="CL119" s="37">
        <f t="shared" si="328"/>
        <v>1.97</v>
      </c>
      <c r="CM119" s="37">
        <f t="shared" ref="CM119" si="329">CL119</f>
        <v>1.97</v>
      </c>
      <c r="CN119" s="37">
        <f t="shared" ref="CN119" si="330">CM119</f>
        <v>1.97</v>
      </c>
      <c r="CO119" s="37">
        <f t="shared" ref="CO119" si="331">CN119</f>
        <v>1.97</v>
      </c>
      <c r="CP119" s="37">
        <f t="shared" ref="CP119" si="332">CO119</f>
        <v>1.97</v>
      </c>
      <c r="CQ119" s="37">
        <f t="shared" ref="CQ119" si="333">CP119</f>
        <v>1.97</v>
      </c>
      <c r="CR119" s="37">
        <f t="shared" ref="CR119" si="334">CQ119</f>
        <v>1.97</v>
      </c>
      <c r="CS119" s="37">
        <f t="shared" ref="CS119" si="335">CR119</f>
        <v>1.97</v>
      </c>
      <c r="CT119" s="37">
        <f t="shared" ref="CT119" si="336">CS119</f>
        <v>1.97</v>
      </c>
      <c r="CU119" s="37">
        <f t="shared" ref="CU119" si="337">CT119</f>
        <v>1.97</v>
      </c>
      <c r="CV119" s="37">
        <f t="shared" ref="CV119" si="338">CU119</f>
        <v>1.97</v>
      </c>
      <c r="CW119" s="37">
        <f t="shared" ref="CW119" si="339">CV119</f>
        <v>1.97</v>
      </c>
    </row>
    <row r="120" spans="1:101" s="25" customFormat="1" ht="27.75" customHeight="1" x14ac:dyDescent="0.3">
      <c r="A120" s="4" t="s">
        <v>98</v>
      </c>
      <c r="B120" s="7" t="s">
        <v>123</v>
      </c>
      <c r="C120" s="4" t="s">
        <v>128</v>
      </c>
      <c r="D120" s="32">
        <f>SUM(F120:CB120)</f>
        <v>49777878.584886864</v>
      </c>
      <c r="E120" s="32"/>
      <c r="F120" s="8">
        <v>103156</v>
      </c>
      <c r="G120" s="8">
        <v>112597</v>
      </c>
      <c r="H120" s="8">
        <v>117773</v>
      </c>
      <c r="I120" s="8">
        <v>131748</v>
      </c>
      <c r="J120" s="8">
        <f>J118*POWER((1+(J119/100)),J97)</f>
        <v>286331.41492447874</v>
      </c>
      <c r="K120" s="8">
        <f>K118*POWER((1+(K119/100)),K97)</f>
        <v>296995.37854647217</v>
      </c>
      <c r="L120" s="8">
        <f t="shared" ref="L120:BW120" si="340">L118*POWER((1+(L119/100)),L97)</f>
        <v>308056.50473674748</v>
      </c>
      <c r="M120" s="8">
        <f t="shared" si="340"/>
        <v>319529.58519107901</v>
      </c>
      <c r="N120" s="8">
        <f t="shared" si="340"/>
        <v>331429.96249870717</v>
      </c>
      <c r="O120" s="8">
        <f t="shared" si="340"/>
        <v>438407.84269498015</v>
      </c>
      <c r="P120" s="8">
        <f t="shared" si="340"/>
        <v>148239.81669116893</v>
      </c>
      <c r="Q120" s="8">
        <f t="shared" si="340"/>
        <v>139215.83748273115</v>
      </c>
      <c r="R120" s="8">
        <f t="shared" si="340"/>
        <v>140090.24356034331</v>
      </c>
      <c r="S120" s="8">
        <f t="shared" si="340"/>
        <v>297321.87761962408</v>
      </c>
      <c r="T120" s="8">
        <f t="shared" si="340"/>
        <v>62606.537002861151</v>
      </c>
      <c r="U120" s="8">
        <f t="shared" si="340"/>
        <v>64938.219096750821</v>
      </c>
      <c r="V120" s="8">
        <f t="shared" si="340"/>
        <v>67356.741026338728</v>
      </c>
      <c r="W120" s="8">
        <f t="shared" si="340"/>
        <v>69865.337004849716</v>
      </c>
      <c r="X120" s="8">
        <f t="shared" si="340"/>
        <v>72467.361698698049</v>
      </c>
      <c r="Y120" s="8">
        <f t="shared" si="340"/>
        <v>75166.294713577285</v>
      </c>
      <c r="Z120" s="8">
        <f t="shared" si="340"/>
        <v>77965.745247627259</v>
      </c>
      <c r="AA120" s="8">
        <f t="shared" si="340"/>
        <v>80869.456917901378</v>
      </c>
      <c r="AB120" s="8">
        <f t="shared" si="340"/>
        <v>83881.312766587478</v>
      </c>
      <c r="AC120" s="8">
        <f t="shared" si="340"/>
        <v>87005.340453678247</v>
      </c>
      <c r="AD120" s="8">
        <f t="shared" si="340"/>
        <v>233970.37907453201</v>
      </c>
      <c r="AE120" s="8">
        <f t="shared" si="340"/>
        <v>242684.23819380786</v>
      </c>
      <c r="AF120" s="8">
        <f t="shared" si="340"/>
        <v>284086.9696139032</v>
      </c>
      <c r="AG120" s="8">
        <f t="shared" si="340"/>
        <v>1022010.7824912542</v>
      </c>
      <c r="AH120" s="8">
        <f t="shared" si="340"/>
        <v>1060073.9681484979</v>
      </c>
      <c r="AI120" s="8">
        <f t="shared" si="340"/>
        <v>1099554.7573449591</v>
      </c>
      <c r="AJ120" s="8">
        <f t="shared" si="340"/>
        <v>869947.96648851444</v>
      </c>
      <c r="AK120" s="8">
        <f t="shared" si="340"/>
        <v>328126.47691186995</v>
      </c>
      <c r="AL120" s="8">
        <f t="shared" si="340"/>
        <v>340347.03194291308</v>
      </c>
      <c r="AM120" s="8">
        <f t="shared" si="340"/>
        <v>353022.72234331828</v>
      </c>
      <c r="AN120" s="8">
        <f t="shared" si="340"/>
        <v>366170.4989147404</v>
      </c>
      <c r="AO120" s="8">
        <f t="shared" si="340"/>
        <v>379807.94376480661</v>
      </c>
      <c r="AP120" s="8">
        <f t="shared" si="340"/>
        <v>393953.29381911439</v>
      </c>
      <c r="AQ120" s="8">
        <f t="shared" si="340"/>
        <v>408625.46520889911</v>
      </c>
      <c r="AR120" s="8">
        <f t="shared" si="340"/>
        <v>423844.07856697979</v>
      </c>
      <c r="AS120" s="8">
        <f t="shared" si="340"/>
        <v>439629.48526581435</v>
      </c>
      <c r="AT120" s="8">
        <f t="shared" si="340"/>
        <v>456002.79463274794</v>
      </c>
      <c r="AU120" s="8">
        <f t="shared" si="340"/>
        <v>472985.90217885334</v>
      </c>
      <c r="AV120" s="8">
        <f t="shared" si="340"/>
        <v>490601.51887910737</v>
      </c>
      <c r="AW120" s="8">
        <f t="shared" si="340"/>
        <v>508873.20154306322</v>
      </c>
      <c r="AX120" s="8">
        <f t="shared" si="340"/>
        <v>527825.38431662938</v>
      </c>
      <c r="AY120" s="8">
        <f t="shared" si="340"/>
        <v>547483.41135708464</v>
      </c>
      <c r="AZ120" s="8">
        <f t="shared" si="340"/>
        <v>567873.57072502084</v>
      </c>
      <c r="BA120" s="8">
        <f t="shared" si="340"/>
        <v>589023.1295385391</v>
      </c>
      <c r="BB120" s="8">
        <f t="shared" si="340"/>
        <v>610960.3704367074</v>
      </c>
      <c r="BC120" s="8">
        <f t="shared" si="340"/>
        <v>633714.62940104457</v>
      </c>
      <c r="BD120" s="8">
        <f t="shared" si="340"/>
        <v>657316.33498560369</v>
      </c>
      <c r="BE120" s="8">
        <f t="shared" si="340"/>
        <v>681797.04900811973</v>
      </c>
      <c r="BF120" s="8">
        <f t="shared" si="340"/>
        <v>707189.50875663408</v>
      </c>
      <c r="BG120" s="8">
        <f t="shared" si="340"/>
        <v>733527.67076804058</v>
      </c>
      <c r="BH120" s="8">
        <f t="shared" si="340"/>
        <v>760846.75623709091</v>
      </c>
      <c r="BI120" s="8">
        <f t="shared" si="340"/>
        <v>789183.29811659118</v>
      </c>
      <c r="BJ120" s="8">
        <f t="shared" si="340"/>
        <v>818575.18997176818</v>
      </c>
      <c r="BK120" s="8">
        <f t="shared" si="340"/>
        <v>849061.73665414215</v>
      </c>
      <c r="BL120" s="8">
        <f t="shared" si="340"/>
        <v>880683.70686266571</v>
      </c>
      <c r="BM120" s="8">
        <f t="shared" si="340"/>
        <v>913483.38766242319</v>
      </c>
      <c r="BN120" s="8">
        <f t="shared" si="340"/>
        <v>947504.64103378903</v>
      </c>
      <c r="BO120" s="8">
        <f t="shared" si="340"/>
        <v>982792.96252767486</v>
      </c>
      <c r="BP120" s="8">
        <f t="shared" si="340"/>
        <v>1019395.5421052965</v>
      </c>
      <c r="BQ120" s="8">
        <f t="shared" si="340"/>
        <v>1057361.3272438236</v>
      </c>
      <c r="BR120" s="8">
        <f t="shared" si="340"/>
        <v>1096741.0883922982</v>
      </c>
      <c r="BS120" s="8">
        <f t="shared" si="340"/>
        <v>1137587.4868653603</v>
      </c>
      <c r="BT120" s="8">
        <f t="shared" si="340"/>
        <v>1179955.1452655632</v>
      </c>
      <c r="BU120" s="8">
        <f t="shared" si="340"/>
        <v>1223900.720528462</v>
      </c>
      <c r="BV120" s="8">
        <f t="shared" si="340"/>
        <v>1269482.9796881475</v>
      </c>
      <c r="BW120" s="8">
        <f t="shared" si="340"/>
        <v>1316762.878464553</v>
      </c>
      <c r="BX120" s="8">
        <f t="shared" ref="BX120:CL120" si="341">BX118*POWER((1+(BX119/100)),BX97)</f>
        <v>1365803.6427776159</v>
      </c>
      <c r="BY120" s="8">
        <f t="shared" si="341"/>
        <v>2796060.8946657525</v>
      </c>
      <c r="BZ120" s="33">
        <f t="shared" si="341"/>
        <v>2900195.7890972923</v>
      </c>
      <c r="CA120" s="33">
        <f t="shared" si="341"/>
        <v>3008209.0240395674</v>
      </c>
      <c r="CB120" s="33">
        <f t="shared" si="341"/>
        <v>3120245.0421906719</v>
      </c>
      <c r="CC120" s="33">
        <f t="shared" si="341"/>
        <v>3236453.6657900177</v>
      </c>
      <c r="CD120" s="33">
        <f t="shared" si="341"/>
        <v>3356990.2969708992</v>
      </c>
      <c r="CE120" s="33">
        <f t="shared" si="341"/>
        <v>3482016.125574877</v>
      </c>
      <c r="CF120" s="33">
        <f t="shared" si="341"/>
        <v>3611698.3447058746</v>
      </c>
      <c r="CG120" s="33">
        <f t="shared" si="341"/>
        <v>3746210.3743122527</v>
      </c>
      <c r="CH120" s="33">
        <f t="shared" si="341"/>
        <v>3885732.0930958414</v>
      </c>
      <c r="CI120" s="33">
        <f t="shared" si="341"/>
        <v>4030450.0790580716</v>
      </c>
      <c r="CJ120" s="33">
        <f t="shared" si="341"/>
        <v>4180557.8590048579</v>
      </c>
      <c r="CK120" s="33">
        <f t="shared" si="341"/>
        <v>4336256.1673439033</v>
      </c>
      <c r="CL120" s="33">
        <f t="shared" si="341"/>
        <v>4497753.2145204991</v>
      </c>
      <c r="CM120" s="33">
        <f t="shared" ref="CM120:CW120" si="342">CM118*POWER((1+(CM119/100)),CM97)</f>
        <v>4665264.9654508019</v>
      </c>
      <c r="CN120" s="33">
        <f t="shared" si="342"/>
        <v>4839015.4283249145</v>
      </c>
      <c r="CO120" s="33">
        <f t="shared" si="342"/>
        <v>5019236.9541659849</v>
      </c>
      <c r="CP120" s="33">
        <f t="shared" si="342"/>
        <v>5206170.547545909</v>
      </c>
      <c r="CQ120" s="33">
        <f t="shared" si="342"/>
        <v>5400066.1888731681</v>
      </c>
      <c r="CR120" s="33">
        <f t="shared" si="342"/>
        <v>5601183.1686837422</v>
      </c>
      <c r="CS120" s="33">
        <f t="shared" si="342"/>
        <v>5809790.4343821984</v>
      </c>
      <c r="CT120" s="33">
        <f t="shared" si="342"/>
        <v>6026166.9498965638</v>
      </c>
      <c r="CU120" s="33">
        <f t="shared" si="342"/>
        <v>6250602.068728026</v>
      </c>
      <c r="CV120" s="33">
        <f t="shared" si="342"/>
        <v>6483395.920894241</v>
      </c>
      <c r="CW120" s="33">
        <f t="shared" si="342"/>
        <v>0</v>
      </c>
    </row>
    <row r="121" spans="1:101" s="44" customFormat="1" ht="21" customHeight="1" x14ac:dyDescent="0.3">
      <c r="A121" s="38"/>
      <c r="B121" s="38" t="s">
        <v>121</v>
      </c>
      <c r="C121" s="38"/>
      <c r="D121" s="39"/>
      <c r="E121" s="39"/>
      <c r="F121" s="41">
        <v>1</v>
      </c>
      <c r="G121" s="41">
        <v>2</v>
      </c>
      <c r="H121" s="41">
        <v>3</v>
      </c>
      <c r="I121" s="41">
        <v>4</v>
      </c>
      <c r="J121" s="41">
        <v>5</v>
      </c>
      <c r="K121" s="41">
        <v>6</v>
      </c>
      <c r="L121" s="41">
        <v>7</v>
      </c>
      <c r="M121" s="41">
        <v>8</v>
      </c>
      <c r="N121" s="41">
        <v>9</v>
      </c>
      <c r="O121" s="41">
        <v>10</v>
      </c>
      <c r="P121" s="41">
        <v>11</v>
      </c>
      <c r="Q121" s="41">
        <v>12</v>
      </c>
      <c r="R121" s="41">
        <v>13</v>
      </c>
      <c r="S121" s="41">
        <v>14</v>
      </c>
      <c r="T121" s="41">
        <v>15</v>
      </c>
      <c r="U121" s="41">
        <v>16</v>
      </c>
      <c r="V121" s="41">
        <v>17</v>
      </c>
      <c r="W121" s="41">
        <v>18</v>
      </c>
      <c r="X121" s="41">
        <v>19</v>
      </c>
      <c r="Y121" s="41">
        <v>20</v>
      </c>
      <c r="Z121" s="41">
        <v>21</v>
      </c>
      <c r="AA121" s="41">
        <v>22</v>
      </c>
      <c r="AB121" s="41">
        <v>23</v>
      </c>
      <c r="AC121" s="41">
        <v>24</v>
      </c>
      <c r="AD121" s="41">
        <v>25</v>
      </c>
      <c r="AE121" s="41">
        <v>26</v>
      </c>
      <c r="AF121" s="41">
        <v>27</v>
      </c>
      <c r="AG121" s="41">
        <v>28</v>
      </c>
      <c r="AH121" s="41">
        <v>29</v>
      </c>
      <c r="AI121" s="41">
        <v>30</v>
      </c>
      <c r="AJ121" s="41">
        <v>31</v>
      </c>
      <c r="AK121" s="41">
        <v>32</v>
      </c>
      <c r="AL121" s="41">
        <v>33</v>
      </c>
      <c r="AM121" s="41">
        <v>34</v>
      </c>
      <c r="AN121" s="41">
        <v>35</v>
      </c>
      <c r="AO121" s="41">
        <v>36</v>
      </c>
      <c r="AP121" s="41">
        <v>37</v>
      </c>
      <c r="AQ121" s="41">
        <v>38</v>
      </c>
      <c r="AR121" s="41">
        <v>39</v>
      </c>
      <c r="AS121" s="41">
        <v>40</v>
      </c>
      <c r="AT121" s="41">
        <v>41</v>
      </c>
      <c r="AU121" s="41">
        <v>42</v>
      </c>
      <c r="AV121" s="41">
        <v>43</v>
      </c>
      <c r="AW121" s="41">
        <v>44</v>
      </c>
      <c r="AX121" s="41">
        <v>45</v>
      </c>
      <c r="AY121" s="41">
        <v>46</v>
      </c>
      <c r="AZ121" s="41">
        <v>47</v>
      </c>
      <c r="BA121" s="41">
        <v>48</v>
      </c>
      <c r="BB121" s="41">
        <v>49</v>
      </c>
      <c r="BC121" s="41">
        <v>50</v>
      </c>
      <c r="BD121" s="41">
        <v>51</v>
      </c>
      <c r="BE121" s="41">
        <v>52</v>
      </c>
      <c r="BF121" s="41">
        <v>53</v>
      </c>
      <c r="BG121" s="41">
        <v>54</v>
      </c>
      <c r="BH121" s="41">
        <v>55</v>
      </c>
      <c r="BI121" s="41">
        <v>56</v>
      </c>
      <c r="BJ121" s="41">
        <v>57</v>
      </c>
      <c r="BK121" s="41">
        <v>58</v>
      </c>
      <c r="BL121" s="41">
        <v>59</v>
      </c>
      <c r="BM121" s="41">
        <v>60</v>
      </c>
      <c r="BN121" s="41">
        <v>61</v>
      </c>
      <c r="BO121" s="41">
        <v>62</v>
      </c>
      <c r="BP121" s="41">
        <v>63</v>
      </c>
      <c r="BQ121" s="41">
        <v>64</v>
      </c>
      <c r="BR121" s="41">
        <v>65</v>
      </c>
      <c r="BS121" s="41">
        <v>66</v>
      </c>
      <c r="BT121" s="41">
        <v>67</v>
      </c>
      <c r="BU121" s="41">
        <v>68</v>
      </c>
      <c r="BV121" s="41">
        <v>69</v>
      </c>
      <c r="BW121" s="41">
        <v>70</v>
      </c>
      <c r="BX121" s="41">
        <v>71</v>
      </c>
      <c r="BY121" s="41">
        <v>72</v>
      </c>
      <c r="BZ121" s="42">
        <v>73</v>
      </c>
      <c r="CA121" s="41">
        <v>74</v>
      </c>
      <c r="CB121" s="42">
        <v>75</v>
      </c>
      <c r="CC121" s="41">
        <v>76</v>
      </c>
      <c r="CD121" s="42">
        <v>77</v>
      </c>
      <c r="CE121" s="41">
        <v>78</v>
      </c>
      <c r="CF121" s="42">
        <v>79</v>
      </c>
      <c r="CG121" s="41">
        <v>80</v>
      </c>
      <c r="CH121" s="42">
        <v>81</v>
      </c>
      <c r="CI121" s="41">
        <v>82</v>
      </c>
      <c r="CJ121" s="42">
        <v>83</v>
      </c>
      <c r="CK121" s="41">
        <v>84</v>
      </c>
      <c r="CL121" s="42">
        <v>85</v>
      </c>
      <c r="CM121" s="41">
        <v>86</v>
      </c>
      <c r="CN121" s="42">
        <v>87</v>
      </c>
      <c r="CO121" s="41">
        <v>88</v>
      </c>
      <c r="CP121" s="42">
        <v>89</v>
      </c>
      <c r="CQ121" s="41">
        <v>90</v>
      </c>
      <c r="CR121" s="42">
        <v>91</v>
      </c>
      <c r="CS121" s="41">
        <v>92</v>
      </c>
      <c r="CT121" s="42">
        <v>93</v>
      </c>
      <c r="CU121" s="41">
        <v>94</v>
      </c>
      <c r="CV121" s="42">
        <v>95</v>
      </c>
      <c r="CW121" s="41">
        <v>96</v>
      </c>
    </row>
    <row r="122" spans="1:101" s="50" customFormat="1" ht="36.75" customHeight="1" x14ac:dyDescent="0.3">
      <c r="A122" s="45" t="s">
        <v>132</v>
      </c>
      <c r="B122" s="45" t="s">
        <v>123</v>
      </c>
      <c r="C122" s="45" t="s">
        <v>128</v>
      </c>
      <c r="D122" s="46">
        <f>SUM(F122:CL122)</f>
        <v>196129637.98449913</v>
      </c>
      <c r="E122" s="47">
        <v>0</v>
      </c>
      <c r="F122" s="47">
        <f>F102+F108+F114+F120</f>
        <v>896157</v>
      </c>
      <c r="G122" s="47">
        <f t="shared" ref="G122:BR122" si="343">G102+G108+G114+G120</f>
        <v>1009245</v>
      </c>
      <c r="H122" s="47">
        <f t="shared" si="343"/>
        <v>1007810</v>
      </c>
      <c r="I122" s="47">
        <f t="shared" si="343"/>
        <v>999230</v>
      </c>
      <c r="J122" s="47">
        <f t="shared" si="343"/>
        <v>887113.26094064454</v>
      </c>
      <c r="K122" s="47">
        <f t="shared" si="343"/>
        <v>700775.61230066465</v>
      </c>
      <c r="L122" s="47">
        <f t="shared" si="343"/>
        <v>702645.73552314308</v>
      </c>
      <c r="M122" s="47">
        <f t="shared" si="343"/>
        <v>714453.79160701938</v>
      </c>
      <c r="N122" s="47">
        <f t="shared" si="343"/>
        <v>741062.50041845744</v>
      </c>
      <c r="O122" s="47">
        <f t="shared" si="343"/>
        <v>822738.94708397146</v>
      </c>
      <c r="P122" s="47">
        <f t="shared" si="343"/>
        <v>532862.04378176935</v>
      </c>
      <c r="Q122" s="47">
        <f t="shared" si="343"/>
        <v>525695.62512135785</v>
      </c>
      <c r="R122" s="47">
        <f t="shared" si="343"/>
        <v>545274.33262718248</v>
      </c>
      <c r="S122" s="47">
        <f t="shared" si="343"/>
        <v>713125.40571924858</v>
      </c>
      <c r="T122" s="47">
        <f t="shared" si="343"/>
        <v>496214.77476341807</v>
      </c>
      <c r="U122" s="47">
        <f t="shared" si="343"/>
        <v>514695.51432239538</v>
      </c>
      <c r="V122" s="47">
        <f t="shared" si="343"/>
        <v>481475.96363271755</v>
      </c>
      <c r="W122" s="47">
        <f t="shared" si="343"/>
        <v>499407.7793309628</v>
      </c>
      <c r="X122" s="47">
        <f t="shared" si="343"/>
        <v>464327.91014350974</v>
      </c>
      <c r="Y122" s="47">
        <f t="shared" si="343"/>
        <v>481621.07353514328</v>
      </c>
      <c r="Z122" s="47">
        <f t="shared" si="343"/>
        <v>499558.29362368572</v>
      </c>
      <c r="AA122" s="47">
        <f t="shared" si="343"/>
        <v>518163.55728877557</v>
      </c>
      <c r="AB122" s="47">
        <f t="shared" si="343"/>
        <v>537461.74476369016</v>
      </c>
      <c r="AC122" s="47">
        <f t="shared" si="343"/>
        <v>689597.88359582017</v>
      </c>
      <c r="AD122" s="47">
        <f t="shared" si="343"/>
        <v>1049524.271848615</v>
      </c>
      <c r="AE122" s="47">
        <f t="shared" si="343"/>
        <v>1265424.9562962838</v>
      </c>
      <c r="AF122" s="47">
        <f t="shared" si="343"/>
        <v>1499547.675050603</v>
      </c>
      <c r="AG122" s="47">
        <f t="shared" si="343"/>
        <v>2282739.4119877648</v>
      </c>
      <c r="AH122" s="47">
        <f t="shared" si="343"/>
        <v>2170443.4165376183</v>
      </c>
      <c r="AI122" s="47">
        <f t="shared" si="343"/>
        <v>2046616.5191457267</v>
      </c>
      <c r="AJ122" s="47">
        <f t="shared" si="343"/>
        <v>1685784.336975351</v>
      </c>
      <c r="AK122" s="47">
        <f t="shared" si="343"/>
        <v>1256379.0102809756</v>
      </c>
      <c r="AL122" s="47">
        <f t="shared" si="343"/>
        <v>1370344.6286122552</v>
      </c>
      <c r="AM122" s="47">
        <f t="shared" si="343"/>
        <v>1426025.9968341934</v>
      </c>
      <c r="AN122" s="47">
        <f t="shared" si="343"/>
        <v>1474318.0614198758</v>
      </c>
      <c r="AO122" s="47">
        <f t="shared" si="343"/>
        <v>1729125.6387187247</v>
      </c>
      <c r="AP122" s="47">
        <f t="shared" si="343"/>
        <v>1793524.2060712313</v>
      </c>
      <c r="AQ122" s="47">
        <f t="shared" si="343"/>
        <v>1860321.1968720932</v>
      </c>
      <c r="AR122" s="47">
        <f t="shared" si="343"/>
        <v>1929605.9366338819</v>
      </c>
      <c r="AS122" s="47">
        <f t="shared" si="343"/>
        <v>2001471.0776575231</v>
      </c>
      <c r="AT122" s="47">
        <f t="shared" si="343"/>
        <v>1506009.2296423649</v>
      </c>
      <c r="AU122" s="47">
        <f t="shared" si="343"/>
        <v>1555874.6782199123</v>
      </c>
      <c r="AV122" s="47">
        <f t="shared" si="343"/>
        <v>1562178.5206413681</v>
      </c>
      <c r="AW122" s="47">
        <f t="shared" si="343"/>
        <v>1613663.7048931343</v>
      </c>
      <c r="AX122" s="47">
        <f t="shared" si="343"/>
        <v>1673762.0739514166</v>
      </c>
      <c r="AY122" s="47">
        <f t="shared" si="343"/>
        <v>1721691.2541360948</v>
      </c>
      <c r="AZ122" s="47">
        <f t="shared" si="343"/>
        <v>1785812.9395168419</v>
      </c>
      <c r="BA122" s="47">
        <f t="shared" si="343"/>
        <v>1852322.7363119849</v>
      </c>
      <c r="BB122" s="47">
        <f t="shared" si="343"/>
        <v>1921309.5859785927</v>
      </c>
      <c r="BC122" s="47">
        <f t="shared" si="343"/>
        <v>1992865.7424585479</v>
      </c>
      <c r="BD122" s="47">
        <f t="shared" si="343"/>
        <v>2067086.8955468331</v>
      </c>
      <c r="BE122" s="47">
        <f t="shared" si="343"/>
        <v>2144072.2988544819</v>
      </c>
      <c r="BF122" s="47">
        <f t="shared" si="343"/>
        <v>2223924.9025373096</v>
      </c>
      <c r="BG122" s="47">
        <f t="shared" si="343"/>
        <v>2306751.4909679173</v>
      </c>
      <c r="BH122" s="47">
        <f t="shared" si="343"/>
        <v>2392662.8255350622</v>
      </c>
      <c r="BI122" s="47">
        <f t="shared" si="343"/>
        <v>2481773.7927613854</v>
      </c>
      <c r="BJ122" s="47">
        <f t="shared" si="343"/>
        <v>2574203.5579375341</v>
      </c>
      <c r="BK122" s="47">
        <f t="shared" si="343"/>
        <v>2524841.4800504753</v>
      </c>
      <c r="BL122" s="47">
        <f t="shared" si="343"/>
        <v>2792694.3862355584</v>
      </c>
      <c r="BM122" s="47">
        <f t="shared" si="343"/>
        <v>2884684.3820918631</v>
      </c>
      <c r="BN122" s="47">
        <f t="shared" si="343"/>
        <v>3066922.917030422</v>
      </c>
      <c r="BO122" s="47">
        <f t="shared" si="343"/>
        <v>3116488.2101206537</v>
      </c>
      <c r="BP122" s="47">
        <f t="shared" si="343"/>
        <v>3259383.1148893032</v>
      </c>
      <c r="BQ122" s="47">
        <f t="shared" si="343"/>
        <v>3352948.4192863349</v>
      </c>
      <c r="BR122" s="47">
        <f t="shared" si="343"/>
        <v>3405669.6955339783</v>
      </c>
      <c r="BS122" s="47">
        <f t="shared" ref="BS122:CL122" si="344">BS102+BS108+BS114+BS120</f>
        <v>3592381.5374695593</v>
      </c>
      <c r="BT122" s="47">
        <f t="shared" si="344"/>
        <v>2965413.5887595075</v>
      </c>
      <c r="BU122" s="47">
        <f t="shared" si="344"/>
        <v>3156375.5424155076</v>
      </c>
      <c r="BV122" s="47">
        <f t="shared" si="344"/>
        <v>3190411.1726373183</v>
      </c>
      <c r="BW122" s="47">
        <f t="shared" si="344"/>
        <v>3274581.3688131645</v>
      </c>
      <c r="BX122" s="47">
        <f t="shared" si="344"/>
        <v>3396538.0063811764</v>
      </c>
      <c r="BY122" s="47">
        <f t="shared" si="344"/>
        <v>4231372.153927505</v>
      </c>
      <c r="BZ122" s="48">
        <f t="shared" si="344"/>
        <v>4388962.9608339025</v>
      </c>
      <c r="CA122" s="47">
        <f t="shared" si="344"/>
        <v>4552422.9897132125</v>
      </c>
      <c r="CB122" s="48">
        <f t="shared" si="344"/>
        <v>4721970.830515217</v>
      </c>
      <c r="CC122" s="47">
        <f t="shared" si="344"/>
        <v>4897833.2142288936</v>
      </c>
      <c r="CD122" s="48">
        <f t="shared" si="344"/>
        <v>5080245.3160826275</v>
      </c>
      <c r="CE122" s="47">
        <f t="shared" si="344"/>
        <v>5269451.0700366478</v>
      </c>
      <c r="CF122" s="48">
        <f t="shared" si="344"/>
        <v>5465703.4949882235</v>
      </c>
      <c r="CG122" s="47">
        <f t="shared" si="344"/>
        <v>5669265.0331258755</v>
      </c>
      <c r="CH122" s="48">
        <f t="shared" si="344"/>
        <v>5880407.9008850399</v>
      </c>
      <c r="CI122" s="47">
        <f t="shared" si="344"/>
        <v>6099414.4529745486</v>
      </c>
      <c r="CJ122" s="48">
        <f t="shared" si="344"/>
        <v>6326577.5599606857</v>
      </c>
      <c r="CK122" s="47">
        <f t="shared" si="344"/>
        <v>6562200.9999137735</v>
      </c>
      <c r="CL122" s="48">
        <f t="shared" si="344"/>
        <v>6806599.8646410219</v>
      </c>
      <c r="CM122" s="47">
        <f t="shared" ref="CM122:CW122" si="345">CM102+CM108+CM114+CM120</f>
        <v>7060100.9810488801</v>
      </c>
      <c r="CN122" s="48">
        <f t="shared" si="345"/>
        <v>7323043.348198371</v>
      </c>
      <c r="CO122" s="47">
        <f t="shared" si="345"/>
        <v>7595778.5906378571</v>
      </c>
      <c r="CP122" s="48">
        <f t="shared" si="345"/>
        <v>7878671.428619476</v>
      </c>
      <c r="CQ122" s="47">
        <f t="shared" si="345"/>
        <v>8172100.1658280613</v>
      </c>
      <c r="CR122" s="48">
        <f t="shared" si="345"/>
        <v>5601183.1686837422</v>
      </c>
      <c r="CS122" s="47">
        <f t="shared" si="345"/>
        <v>5809790.4343821984</v>
      </c>
      <c r="CT122" s="48">
        <f t="shared" si="345"/>
        <v>6026166.9498965638</v>
      </c>
      <c r="CU122" s="47">
        <f t="shared" si="345"/>
        <v>6250602.068728026</v>
      </c>
      <c r="CV122" s="48">
        <f t="shared" si="345"/>
        <v>6483395.920894241</v>
      </c>
      <c r="CW122" s="47">
        <f t="shared" si="345"/>
        <v>0</v>
      </c>
    </row>
    <row r="123" spans="1:101" s="25" customFormat="1" ht="21" customHeight="1" x14ac:dyDescent="0.3">
      <c r="A123" s="45" t="s">
        <v>133</v>
      </c>
      <c r="B123" s="4" t="s">
        <v>96</v>
      </c>
      <c r="C123" s="36">
        <v>4.9967239362385198</v>
      </c>
      <c r="D123" s="32"/>
      <c r="E123" s="32"/>
      <c r="F123" s="36">
        <f>C123</f>
        <v>4.9967239362385198</v>
      </c>
      <c r="G123" s="36">
        <f>F123</f>
        <v>4.9967239362385198</v>
      </c>
      <c r="H123" s="36">
        <f t="shared" ref="H123:BS123" si="346">G123</f>
        <v>4.9967239362385198</v>
      </c>
      <c r="I123" s="36">
        <f t="shared" si="346"/>
        <v>4.9967239362385198</v>
      </c>
      <c r="J123" s="36">
        <f t="shared" si="346"/>
        <v>4.9967239362385198</v>
      </c>
      <c r="K123" s="36">
        <f t="shared" si="346"/>
        <v>4.9967239362385198</v>
      </c>
      <c r="L123" s="36">
        <f t="shared" si="346"/>
        <v>4.9967239362385198</v>
      </c>
      <c r="M123" s="36">
        <f t="shared" si="346"/>
        <v>4.9967239362385198</v>
      </c>
      <c r="N123" s="36">
        <f t="shared" si="346"/>
        <v>4.9967239362385198</v>
      </c>
      <c r="O123" s="36">
        <f t="shared" si="346"/>
        <v>4.9967239362385198</v>
      </c>
      <c r="P123" s="36">
        <f t="shared" si="346"/>
        <v>4.9967239362385198</v>
      </c>
      <c r="Q123" s="36">
        <f t="shared" si="346"/>
        <v>4.9967239362385198</v>
      </c>
      <c r="R123" s="36">
        <f t="shared" si="346"/>
        <v>4.9967239362385198</v>
      </c>
      <c r="S123" s="36">
        <f t="shared" si="346"/>
        <v>4.9967239362385198</v>
      </c>
      <c r="T123" s="36">
        <f t="shared" si="346"/>
        <v>4.9967239362385198</v>
      </c>
      <c r="U123" s="36">
        <f t="shared" si="346"/>
        <v>4.9967239362385198</v>
      </c>
      <c r="V123" s="36">
        <f t="shared" si="346"/>
        <v>4.9967239362385198</v>
      </c>
      <c r="W123" s="36">
        <f t="shared" si="346"/>
        <v>4.9967239362385198</v>
      </c>
      <c r="X123" s="36">
        <f t="shared" si="346"/>
        <v>4.9967239362385198</v>
      </c>
      <c r="Y123" s="36">
        <f t="shared" si="346"/>
        <v>4.9967239362385198</v>
      </c>
      <c r="Z123" s="36">
        <f t="shared" si="346"/>
        <v>4.9967239362385198</v>
      </c>
      <c r="AA123" s="36">
        <f t="shared" si="346"/>
        <v>4.9967239362385198</v>
      </c>
      <c r="AB123" s="36">
        <f t="shared" si="346"/>
        <v>4.9967239362385198</v>
      </c>
      <c r="AC123" s="36">
        <f t="shared" si="346"/>
        <v>4.9967239362385198</v>
      </c>
      <c r="AD123" s="36">
        <f t="shared" si="346"/>
        <v>4.9967239362385198</v>
      </c>
      <c r="AE123" s="36">
        <f t="shared" si="346"/>
        <v>4.9967239362385198</v>
      </c>
      <c r="AF123" s="36">
        <f t="shared" si="346"/>
        <v>4.9967239362385198</v>
      </c>
      <c r="AG123" s="36">
        <f t="shared" si="346"/>
        <v>4.9967239362385198</v>
      </c>
      <c r="AH123" s="36">
        <f t="shared" si="346"/>
        <v>4.9967239362385198</v>
      </c>
      <c r="AI123" s="36">
        <f t="shared" si="346"/>
        <v>4.9967239362385198</v>
      </c>
      <c r="AJ123" s="36">
        <f t="shared" si="346"/>
        <v>4.9967239362385198</v>
      </c>
      <c r="AK123" s="36">
        <f t="shared" si="346"/>
        <v>4.9967239362385198</v>
      </c>
      <c r="AL123" s="36">
        <f t="shared" si="346"/>
        <v>4.9967239362385198</v>
      </c>
      <c r="AM123" s="36">
        <f t="shared" si="346"/>
        <v>4.9967239362385198</v>
      </c>
      <c r="AN123" s="36">
        <f t="shared" si="346"/>
        <v>4.9967239362385198</v>
      </c>
      <c r="AO123" s="36">
        <f t="shared" si="346"/>
        <v>4.9967239362385198</v>
      </c>
      <c r="AP123" s="36">
        <f t="shared" si="346"/>
        <v>4.9967239362385198</v>
      </c>
      <c r="AQ123" s="36">
        <f t="shared" si="346"/>
        <v>4.9967239362385198</v>
      </c>
      <c r="AR123" s="36">
        <f t="shared" si="346"/>
        <v>4.9967239362385198</v>
      </c>
      <c r="AS123" s="36">
        <f t="shared" si="346"/>
        <v>4.9967239362385198</v>
      </c>
      <c r="AT123" s="36">
        <f t="shared" si="346"/>
        <v>4.9967239362385198</v>
      </c>
      <c r="AU123" s="36">
        <f t="shared" si="346"/>
        <v>4.9967239362385198</v>
      </c>
      <c r="AV123" s="36">
        <f t="shared" si="346"/>
        <v>4.9967239362385198</v>
      </c>
      <c r="AW123" s="36">
        <f t="shared" si="346"/>
        <v>4.9967239362385198</v>
      </c>
      <c r="AX123" s="36">
        <f t="shared" si="346"/>
        <v>4.9967239362385198</v>
      </c>
      <c r="AY123" s="36">
        <f t="shared" si="346"/>
        <v>4.9967239362385198</v>
      </c>
      <c r="AZ123" s="36">
        <f t="shared" si="346"/>
        <v>4.9967239362385198</v>
      </c>
      <c r="BA123" s="36">
        <f t="shared" si="346"/>
        <v>4.9967239362385198</v>
      </c>
      <c r="BB123" s="36">
        <f t="shared" si="346"/>
        <v>4.9967239362385198</v>
      </c>
      <c r="BC123" s="36">
        <f t="shared" si="346"/>
        <v>4.9967239362385198</v>
      </c>
      <c r="BD123" s="36">
        <f t="shared" si="346"/>
        <v>4.9967239362385198</v>
      </c>
      <c r="BE123" s="36">
        <f t="shared" si="346"/>
        <v>4.9967239362385198</v>
      </c>
      <c r="BF123" s="36">
        <f t="shared" si="346"/>
        <v>4.9967239362385198</v>
      </c>
      <c r="BG123" s="36">
        <f t="shared" si="346"/>
        <v>4.9967239362385198</v>
      </c>
      <c r="BH123" s="36">
        <f t="shared" si="346"/>
        <v>4.9967239362385198</v>
      </c>
      <c r="BI123" s="36">
        <f t="shared" si="346"/>
        <v>4.9967239362385198</v>
      </c>
      <c r="BJ123" s="36">
        <f t="shared" si="346"/>
        <v>4.9967239362385198</v>
      </c>
      <c r="BK123" s="36">
        <f t="shared" si="346"/>
        <v>4.9967239362385198</v>
      </c>
      <c r="BL123" s="36">
        <f t="shared" si="346"/>
        <v>4.9967239362385198</v>
      </c>
      <c r="BM123" s="36">
        <f t="shared" si="346"/>
        <v>4.9967239362385198</v>
      </c>
      <c r="BN123" s="36">
        <f t="shared" si="346"/>
        <v>4.9967239362385198</v>
      </c>
      <c r="BO123" s="36">
        <f t="shared" si="346"/>
        <v>4.9967239362385198</v>
      </c>
      <c r="BP123" s="36">
        <f t="shared" si="346"/>
        <v>4.9967239362385198</v>
      </c>
      <c r="BQ123" s="36">
        <f t="shared" si="346"/>
        <v>4.9967239362385198</v>
      </c>
      <c r="BR123" s="36">
        <f t="shared" si="346"/>
        <v>4.9967239362385198</v>
      </c>
      <c r="BS123" s="36">
        <f t="shared" si="346"/>
        <v>4.9967239362385198</v>
      </c>
      <c r="BT123" s="36">
        <f t="shared" ref="BT123:CL123" si="347">BS123</f>
        <v>4.9967239362385198</v>
      </c>
      <c r="BU123" s="36">
        <f t="shared" si="347"/>
        <v>4.9967239362385198</v>
      </c>
      <c r="BV123" s="36">
        <f t="shared" si="347"/>
        <v>4.9967239362385198</v>
      </c>
      <c r="BW123" s="36">
        <f t="shared" si="347"/>
        <v>4.9967239362385198</v>
      </c>
      <c r="BX123" s="36">
        <f t="shared" si="347"/>
        <v>4.9967239362385198</v>
      </c>
      <c r="BY123" s="36">
        <f t="shared" si="347"/>
        <v>4.9967239362385198</v>
      </c>
      <c r="BZ123" s="37">
        <f t="shared" si="347"/>
        <v>4.9967239362385198</v>
      </c>
      <c r="CA123" s="37">
        <f t="shared" si="347"/>
        <v>4.9967239362385198</v>
      </c>
      <c r="CB123" s="37">
        <f t="shared" si="347"/>
        <v>4.9967239362385198</v>
      </c>
      <c r="CC123" s="37">
        <f t="shared" si="347"/>
        <v>4.9967239362385198</v>
      </c>
      <c r="CD123" s="37">
        <f t="shared" si="347"/>
        <v>4.9967239362385198</v>
      </c>
      <c r="CE123" s="37">
        <f t="shared" si="347"/>
        <v>4.9967239362385198</v>
      </c>
      <c r="CF123" s="37">
        <f t="shared" si="347"/>
        <v>4.9967239362385198</v>
      </c>
      <c r="CG123" s="37">
        <f t="shared" si="347"/>
        <v>4.9967239362385198</v>
      </c>
      <c r="CH123" s="37">
        <f t="shared" si="347"/>
        <v>4.9967239362385198</v>
      </c>
      <c r="CI123" s="37">
        <f t="shared" si="347"/>
        <v>4.9967239362385198</v>
      </c>
      <c r="CJ123" s="37">
        <f t="shared" si="347"/>
        <v>4.9967239362385198</v>
      </c>
      <c r="CK123" s="37">
        <f t="shared" si="347"/>
        <v>4.9967239362385198</v>
      </c>
      <c r="CL123" s="37">
        <f t="shared" si="347"/>
        <v>4.9967239362385198</v>
      </c>
      <c r="CM123" s="37">
        <f t="shared" ref="CM123" si="348">CL123</f>
        <v>4.9967239362385198</v>
      </c>
      <c r="CN123" s="37">
        <f t="shared" ref="CN123" si="349">CM123</f>
        <v>4.9967239362385198</v>
      </c>
      <c r="CO123" s="37">
        <f t="shared" ref="CO123" si="350">CN123</f>
        <v>4.9967239362385198</v>
      </c>
      <c r="CP123" s="37">
        <f t="shared" ref="CP123" si="351">CO123</f>
        <v>4.9967239362385198</v>
      </c>
      <c r="CQ123" s="37">
        <f t="shared" ref="CQ123" si="352">CP123</f>
        <v>4.9967239362385198</v>
      </c>
      <c r="CR123" s="37">
        <f t="shared" ref="CR123" si="353">CQ123</f>
        <v>4.9967239362385198</v>
      </c>
      <c r="CS123" s="37">
        <f t="shared" ref="CS123" si="354">CR123</f>
        <v>4.9967239362385198</v>
      </c>
      <c r="CT123" s="37">
        <f t="shared" ref="CT123" si="355">CS123</f>
        <v>4.9967239362385198</v>
      </c>
      <c r="CU123" s="37">
        <f t="shared" ref="CU123" si="356">CT123</f>
        <v>4.9967239362385198</v>
      </c>
      <c r="CV123" s="37">
        <f t="shared" ref="CV123" si="357">CU123</f>
        <v>4.9967239362385198</v>
      </c>
      <c r="CW123" s="37">
        <f t="shared" ref="CW123" si="358">CV123</f>
        <v>4.9967239362385198</v>
      </c>
    </row>
    <row r="124" spans="1:101" s="50" customFormat="1" ht="36.75" customHeight="1" x14ac:dyDescent="0.3">
      <c r="A124" s="51" t="s">
        <v>109</v>
      </c>
      <c r="B124" s="45" t="s">
        <v>123</v>
      </c>
      <c r="C124" s="45"/>
      <c r="D124" s="52"/>
      <c r="E124" s="32">
        <v>21736939.067389999</v>
      </c>
      <c r="F124" s="53">
        <f>(E124*(1+(F123/100)))-F122</f>
        <v>21926916.904775854</v>
      </c>
      <c r="G124" s="53">
        <f t="shared" ref="G124:BR124" si="359">(F124*(1+(G123/100)))-G122</f>
        <v>22013299.410235919</v>
      </c>
      <c r="H124" s="53">
        <f t="shared" si="359"/>
        <v>22105433.211023029</v>
      </c>
      <c r="I124" s="53">
        <f t="shared" si="359"/>
        <v>22210750.683487434</v>
      </c>
      <c r="J124" s="53">
        <f t="shared" si="359"/>
        <v>22433447.318366863</v>
      </c>
      <c r="K124" s="53">
        <f t="shared" si="359"/>
        <v>22853609.137946494</v>
      </c>
      <c r="L124" s="53">
        <f t="shared" si="359"/>
        <v>23292895.160513517</v>
      </c>
      <c r="M124" s="53">
        <f t="shared" si="359"/>
        <v>23742323.036834817</v>
      </c>
      <c r="N124" s="53">
        <f t="shared" si="359"/>
        <v>24187598.874616954</v>
      </c>
      <c r="O124" s="53">
        <f t="shared" si="359"/>
        <v>24573447.470102325</v>
      </c>
      <c r="P124" s="53">
        <f t="shared" si="359"/>
        <v>25268452.758018155</v>
      </c>
      <c r="Q124" s="53">
        <f t="shared" si="359"/>
        <v>26005351.960173808</v>
      </c>
      <c r="R124" s="53">
        <f t="shared" si="359"/>
        <v>26759493.273643702</v>
      </c>
      <c r="S124" s="53">
        <f t="shared" si="359"/>
        <v>27383465.873544745</v>
      </c>
      <c r="T124" s="53">
        <f t="shared" si="359"/>
        <v>28255527.292656444</v>
      </c>
      <c r="U124" s="53">
        <f t="shared" si="359"/>
        <v>29152682.473876618</v>
      </c>
      <c r="V124" s="53">
        <f t="shared" si="359"/>
        <v>30127885.573471703</v>
      </c>
      <c r="W124" s="53">
        <f t="shared" si="359"/>
        <v>31133885.064072952</v>
      </c>
      <c r="X124" s="53">
        <f t="shared" si="359"/>
        <v>32225231.441206962</v>
      </c>
      <c r="Y124" s="53">
        <f t="shared" si="359"/>
        <v>33353816.220602863</v>
      </c>
      <c r="Z124" s="53">
        <f t="shared" si="359"/>
        <v>34520856.045723043</v>
      </c>
      <c r="AA124" s="53">
        <f t="shared" si="359"/>
        <v>35727604.36546535</v>
      </c>
      <c r="AB124" s="53">
        <f t="shared" si="359"/>
        <v>36975352.379875466</v>
      </c>
      <c r="AC124" s="53">
        <f t="shared" si="359"/>
        <v>38133310.779153422</v>
      </c>
      <c r="AD124" s="53">
        <f t="shared" si="359"/>
        <v>38989202.774686992</v>
      </c>
      <c r="AE124" s="53">
        <f t="shared" si="359"/>
        <v>39671960.645982057</v>
      </c>
      <c r="AF124" s="53">
        <f t="shared" si="359"/>
        <v>40154711.324504361</v>
      </c>
      <c r="AG124" s="53">
        <f t="shared" si="359"/>
        <v>39878391.984795578</v>
      </c>
      <c r="AH124" s="53">
        <f t="shared" si="359"/>
        <v>39700561.725949258</v>
      </c>
      <c r="AI124" s="53">
        <f t="shared" si="359"/>
        <v>39637672.677385181</v>
      </c>
      <c r="AJ124" s="53">
        <f t="shared" si="359"/>
        <v>39932473.418848611</v>
      </c>
      <c r="AK124" s="53">
        <f t="shared" si="359"/>
        <v>40671409.866219327</v>
      </c>
      <c r="AL124" s="53">
        <f t="shared" si="359"/>
        <v>41333303.309598126</v>
      </c>
      <c r="AM124" s="53">
        <f t="shared" si="359"/>
        <v>41972588.37287268</v>
      </c>
      <c r="AN124" s="53">
        <f t="shared" si="359"/>
        <v>42595524.681338996</v>
      </c>
      <c r="AO124" s="53">
        <f t="shared" si="359"/>
        <v>42994779.820139118</v>
      </c>
      <c r="AP124" s="53">
        <f t="shared" si="359"/>
        <v>43349586.068673827</v>
      </c>
      <c r="AQ124" s="53">
        <f t="shared" si="359"/>
        <v>43655324.015155472</v>
      </c>
      <c r="AR124" s="53">
        <f t="shared" si="359"/>
        <v>43907054.103029341</v>
      </c>
      <c r="AS124" s="53">
        <f t="shared" si="359"/>
        <v>44099497.30743508</v>
      </c>
      <c r="AT124" s="53">
        <f t="shared" si="359"/>
        <v>44797018.215514183</v>
      </c>
      <c r="AU124" s="53">
        <f t="shared" si="359"/>
        <v>45479526.869189993</v>
      </c>
      <c r="AV124" s="53">
        <f t="shared" si="359"/>
        <v>46189834.753709465</v>
      </c>
      <c r="AW124" s="53">
        <f t="shared" si="359"/>
        <v>46884149.57806395</v>
      </c>
      <c r="AX124" s="53">
        <f t="shared" si="359"/>
        <v>47553059.028381526</v>
      </c>
      <c r="AY124" s="53">
        <f t="shared" si="359"/>
        <v>48207462.8571302</v>
      </c>
      <c r="AZ124" s="53">
        <f t="shared" si="359"/>
        <v>48830443.75324887</v>
      </c>
      <c r="BA124" s="53">
        <f t="shared" si="359"/>
        <v>49418043.488126956</v>
      </c>
      <c r="BB124" s="53">
        <f t="shared" si="359"/>
        <v>49966017.109940365</v>
      </c>
      <c r="BC124" s="53">
        <f t="shared" si="359"/>
        <v>50469815.304399244</v>
      </c>
      <c r="BD124" s="53">
        <f t="shared" si="359"/>
        <v>50924565.750742696</v>
      </c>
      <c r="BE124" s="53">
        <f t="shared" si="359"/>
        <v>51325053.418181092</v>
      </c>
      <c r="BF124" s="53">
        <f t="shared" si="359"/>
        <v>51665699.745077237</v>
      </c>
      <c r="BG124" s="53">
        <f t="shared" si="359"/>
        <v>51940540.640096717</v>
      </c>
      <c r="BH124" s="53">
        <f t="shared" si="359"/>
        <v>52143203.241337061</v>
      </c>
      <c r="BI124" s="53">
        <f t="shared" si="359"/>
        <v>52266881.366057061</v>
      </c>
      <c r="BJ124" s="53">
        <f t="shared" si="359"/>
        <v>52304309.580062687</v>
      </c>
      <c r="BK124" s="53">
        <f t="shared" si="359"/>
        <v>52392970.0564835</v>
      </c>
      <c r="BL124" s="53">
        <f t="shared" si="359"/>
        <v>52218207.745966531</v>
      </c>
      <c r="BM124" s="53">
        <f t="shared" si="359"/>
        <v>51942723.049392127</v>
      </c>
      <c r="BN124" s="53">
        <f t="shared" si="359"/>
        <v>51471234.608104758</v>
      </c>
      <c r="BO124" s="53">
        <f t="shared" si="359"/>
        <v>50926621.897924751</v>
      </c>
      <c r="BP124" s="53">
        <f t="shared" si="359"/>
        <v>50211901.489326738</v>
      </c>
      <c r="BQ124" s="53">
        <f t="shared" si="359"/>
        <v>49367903.170598097</v>
      </c>
      <c r="BR124" s="53">
        <f t="shared" si="359"/>
        <v>48429011.309608445</v>
      </c>
      <c r="BS124" s="53">
        <f t="shared" ref="BS124:CL124" si="360">(BR124*(1+(BS123/100)))-BS122</f>
        <v>47256493.772329748</v>
      </c>
      <c r="BT124" s="53">
        <f t="shared" si="360"/>
        <v>46652356.719319306</v>
      </c>
      <c r="BU124" s="53">
        <f t="shared" si="360"/>
        <v>45827070.651917405</v>
      </c>
      <c r="BV124" s="53">
        <f t="shared" si="360"/>
        <v>44926511.687821373</v>
      </c>
      <c r="BW124" s="53">
        <f t="shared" si="360"/>
        <v>43896784.082230575</v>
      </c>
      <c r="BX124" s="53">
        <f t="shared" si="360"/>
        <v>42693647.193325154</v>
      </c>
      <c r="BY124" s="53">
        <f t="shared" si="360"/>
        <v>40595558.727959752</v>
      </c>
      <c r="BZ124" s="54">
        <f t="shared" si="360"/>
        <v>38235043.767135583</v>
      </c>
      <c r="CA124" s="54">
        <f t="shared" si="360"/>
        <v>35593120.361366101</v>
      </c>
      <c r="CB124" s="54">
        <f t="shared" si="360"/>
        <v>32649639.495601449</v>
      </c>
      <c r="CC124" s="54">
        <f t="shared" si="360"/>
        <v>29383218.633144852</v>
      </c>
      <c r="CD124" s="54">
        <f t="shared" si="360"/>
        <v>25771171.635741867</v>
      </c>
      <c r="CE124" s="54">
        <f t="shared" si="360"/>
        <v>21789434.867477447</v>
      </c>
      <c r="CF124" s="54">
        <f t="shared" si="360"/>
        <v>17412489.280083567</v>
      </c>
      <c r="CG124" s="54">
        <f t="shared" si="360"/>
        <v>12613278.266710592</v>
      </c>
      <c r="CH124" s="54">
        <f t="shared" si="360"/>
        <v>7363121.0601226501</v>
      </c>
      <c r="CI124" s="54">
        <f t="shared" si="360"/>
        <v>1631621.4396134689</v>
      </c>
      <c r="CJ124" s="54">
        <f t="shared" si="360"/>
        <v>-4613428.5013252515</v>
      </c>
      <c r="CK124" s="54">
        <f t="shared" si="360"/>
        <v>-11406149.787445992</v>
      </c>
      <c r="CL124" s="54">
        <f t="shared" si="360"/>
        <v>-18782683.468719546</v>
      </c>
      <c r="CM124" s="54">
        <f t="shared" ref="CM124" si="361">(CL124*(1+(CM123/100)))-CM122</f>
        <v>-26781303.290517852</v>
      </c>
      <c r="CN124" s="54">
        <f t="shared" ref="CN124" si="362">(CM124*(1+(CN123/100)))-CN122</f>
        <v>-35442534.430670157</v>
      </c>
      <c r="CO124" s="54">
        <f t="shared" ref="CO124" si="363">(CN124*(1+(CO123/100)))-CO122</f>
        <v>-44809278.622814886</v>
      </c>
      <c r="CP124" s="54">
        <f t="shared" ref="CP124" si="364">(CO124*(1+(CP123/100)))-CP122</f>
        <v>-54926946.002036355</v>
      </c>
      <c r="CQ124" s="54">
        <f t="shared" ref="CQ124" si="365">(CP124*(1+(CQ123/100)))-CQ122</f>
        <v>-65843594.026192971</v>
      </c>
      <c r="CR124" s="54">
        <f t="shared" ref="CR124" si="366">(CQ124*(1+(CR123/100)))-CR122</f>
        <v>-74734799.8180632</v>
      </c>
      <c r="CS124" s="54">
        <f t="shared" ref="CS124" si="367">(CR124*(1+(CS123/100)))-CS122</f>
        <v>-84278881.883654505</v>
      </c>
      <c r="CT124" s="54">
        <f t="shared" ref="CT124" si="368">(CS124*(1+(CT123/100)))-CT122</f>
        <v>-94516231.897825807</v>
      </c>
      <c r="CU124" s="54">
        <f t="shared" ref="CU124" si="369">(CT124*(1+(CU123/100)))-CU122</f>
        <v>-105489549.1494232</v>
      </c>
      <c r="CV124" s="54">
        <f t="shared" ref="CV124" si="370">(CU124*(1+(CV123/100)))-CV122</f>
        <v>-117243966.62289675</v>
      </c>
      <c r="CW124" s="54">
        <f t="shared" ref="CW124" si="371">(CV124*(1+(CW123/100)))-CW122</f>
        <v>-123102323.96693853</v>
      </c>
    </row>
    <row r="126" spans="1:101" ht="35.4" customHeight="1" x14ac:dyDescent="0.3">
      <c r="A126" s="1" t="s">
        <v>134</v>
      </c>
    </row>
    <row r="127" spans="1:101" ht="35.4" customHeight="1" x14ac:dyDescent="0.3">
      <c r="A127" s="45" t="s">
        <v>132</v>
      </c>
      <c r="B127" s="45" t="s">
        <v>123</v>
      </c>
      <c r="C127" s="45" t="s">
        <v>128</v>
      </c>
      <c r="D127" s="46">
        <v>178964378.7458131</v>
      </c>
      <c r="E127" s="47">
        <v>0</v>
      </c>
      <c r="F127" s="47">
        <v>896157</v>
      </c>
      <c r="G127" s="47">
        <v>1009245</v>
      </c>
      <c r="H127" s="47">
        <v>1007810</v>
      </c>
      <c r="I127" s="47">
        <v>999230</v>
      </c>
      <c r="J127" s="47">
        <v>887113.26094064454</v>
      </c>
      <c r="K127" s="47">
        <v>700775.61230066465</v>
      </c>
      <c r="L127" s="47">
        <v>702645.73552314308</v>
      </c>
      <c r="M127" s="47">
        <v>714453.79160701938</v>
      </c>
      <c r="N127" s="47">
        <v>741062.50041845744</v>
      </c>
      <c r="O127" s="47">
        <v>822738.94708397146</v>
      </c>
      <c r="P127" s="47">
        <v>532862.04378176935</v>
      </c>
      <c r="Q127" s="47">
        <v>525695.62512135785</v>
      </c>
      <c r="R127" s="47">
        <v>545274.33262718248</v>
      </c>
      <c r="S127" s="47">
        <v>713125.40571924858</v>
      </c>
      <c r="T127" s="47">
        <v>496214.77476341807</v>
      </c>
      <c r="U127" s="47">
        <v>514695.51432239538</v>
      </c>
      <c r="V127" s="47">
        <v>481475.96363271755</v>
      </c>
      <c r="W127" s="47">
        <v>499407.7793309628</v>
      </c>
      <c r="X127" s="47">
        <v>464327.91014350974</v>
      </c>
      <c r="Y127" s="47">
        <v>481621.07353514328</v>
      </c>
      <c r="Z127" s="47">
        <v>499558.29362368572</v>
      </c>
      <c r="AA127" s="47">
        <v>518163.55728877557</v>
      </c>
      <c r="AB127" s="47">
        <v>537461.74476369016</v>
      </c>
      <c r="AC127" s="47">
        <v>689597.88359582017</v>
      </c>
      <c r="AD127" s="47">
        <v>1049524.271848615</v>
      </c>
      <c r="AE127" s="47">
        <v>1265424.9562962838</v>
      </c>
      <c r="AF127" s="47">
        <v>1499547.675050603</v>
      </c>
      <c r="AG127" s="47">
        <v>2282739.4119877648</v>
      </c>
      <c r="AH127" s="47">
        <v>2170443.4165376183</v>
      </c>
      <c r="AI127" s="47">
        <v>2046616.5191457267</v>
      </c>
      <c r="AJ127" s="47">
        <v>1685784.336975351</v>
      </c>
      <c r="AK127" s="47">
        <v>1256379.0102809756</v>
      </c>
      <c r="AL127" s="47">
        <v>1370344.6286122552</v>
      </c>
      <c r="AM127" s="47">
        <v>1426025.9968341934</v>
      </c>
      <c r="AN127" s="47">
        <v>1474318.0614198758</v>
      </c>
      <c r="AO127" s="47">
        <v>1729125.6387187247</v>
      </c>
      <c r="AP127" s="47">
        <v>1793524.2060712313</v>
      </c>
      <c r="AQ127" s="47">
        <v>1860321.1968720932</v>
      </c>
      <c r="AR127" s="47">
        <v>1929605.9366338819</v>
      </c>
      <c r="AS127" s="47">
        <v>2001471.0776575231</v>
      </c>
      <c r="AT127" s="47">
        <v>1506009.2296423649</v>
      </c>
      <c r="AU127" s="47">
        <v>1555874.6782199123</v>
      </c>
      <c r="AV127" s="47">
        <v>1562178.5206413681</v>
      </c>
      <c r="AW127" s="47">
        <v>1613663.7048931343</v>
      </c>
      <c r="AX127" s="47">
        <v>1673762.0739514166</v>
      </c>
      <c r="AY127" s="47">
        <v>1721691.2541360948</v>
      </c>
      <c r="AZ127" s="47">
        <v>1785812.9395168419</v>
      </c>
      <c r="BA127" s="47">
        <v>1852322.7363119849</v>
      </c>
      <c r="BB127" s="47">
        <v>1921309.5859785927</v>
      </c>
      <c r="BC127" s="47">
        <v>1992865.7424585479</v>
      </c>
      <c r="BD127" s="47">
        <v>2067086.8955468331</v>
      </c>
      <c r="BE127" s="47">
        <v>2144072.2988544819</v>
      </c>
      <c r="BF127" s="47">
        <v>2223924.9025373096</v>
      </c>
      <c r="BG127" s="47">
        <v>2306751.4909679173</v>
      </c>
      <c r="BH127" s="47">
        <v>2392662.8255350622</v>
      </c>
      <c r="BI127" s="47">
        <v>2481773.7927613854</v>
      </c>
      <c r="BJ127" s="47">
        <v>2574203.5579375341</v>
      </c>
      <c r="BK127" s="47">
        <v>2524841.4800504753</v>
      </c>
      <c r="BL127" s="47">
        <v>2792694.3862355584</v>
      </c>
      <c r="BM127" s="47">
        <v>2884684.3820918631</v>
      </c>
      <c r="BN127" s="47">
        <v>3066922.917030422</v>
      </c>
      <c r="BO127" s="47">
        <v>3116488.2101206537</v>
      </c>
      <c r="BP127" s="47">
        <v>3259383.1148893032</v>
      </c>
      <c r="BQ127" s="47">
        <v>3352948.4192863349</v>
      </c>
      <c r="BR127" s="47">
        <v>3405669.6955339783</v>
      </c>
      <c r="BS127" s="47">
        <v>3592381.5374695593</v>
      </c>
      <c r="BT127" s="47">
        <v>2965413.5887595075</v>
      </c>
      <c r="BU127" s="47">
        <v>3156375.5424155076</v>
      </c>
      <c r="BV127" s="47">
        <v>3190411.1726373183</v>
      </c>
      <c r="BW127" s="47">
        <v>3274581.3688131645</v>
      </c>
      <c r="BX127" s="47">
        <v>3396538.0063811764</v>
      </c>
      <c r="BY127" s="47">
        <v>4231372.153927505</v>
      </c>
      <c r="BZ127" s="48">
        <v>4388962.9608339025</v>
      </c>
      <c r="CA127" s="47">
        <v>4552422.9897132125</v>
      </c>
      <c r="CB127" s="48">
        <v>4721970.830515217</v>
      </c>
      <c r="CC127" s="47">
        <v>4897833.2142288936</v>
      </c>
      <c r="CD127" s="48">
        <v>5080245.3160826275</v>
      </c>
      <c r="CE127" s="47">
        <v>5269451.0700366478</v>
      </c>
      <c r="CF127" s="48">
        <v>5465703.4949882235</v>
      </c>
      <c r="CG127" s="47">
        <v>3746210.3743122527</v>
      </c>
      <c r="CH127" s="48">
        <v>3885732.0930958414</v>
      </c>
      <c r="CI127" s="47">
        <v>4030450.0790580716</v>
      </c>
      <c r="CJ127" s="48">
        <v>4180557.8590048579</v>
      </c>
      <c r="CK127" s="47">
        <v>4336256.1673439033</v>
      </c>
      <c r="CL127" s="48">
        <v>0</v>
      </c>
    </row>
    <row r="128" spans="1:101" ht="35.4" customHeight="1" x14ac:dyDescent="0.3">
      <c r="A128" s="45" t="s">
        <v>133</v>
      </c>
      <c r="B128" s="4" t="s">
        <v>96</v>
      </c>
      <c r="C128" s="36">
        <v>4.9967239362385198</v>
      </c>
      <c r="D128" s="32"/>
      <c r="E128" s="32"/>
      <c r="F128" s="36">
        <v>4.9967239362385198</v>
      </c>
      <c r="G128" s="36">
        <v>4.9967239362385198</v>
      </c>
      <c r="H128" s="36">
        <v>4.9967239362385198</v>
      </c>
      <c r="I128" s="36">
        <v>4.9967239362385198</v>
      </c>
      <c r="J128" s="36">
        <v>4.9967239362385198</v>
      </c>
      <c r="K128" s="36">
        <v>4.9967239362385198</v>
      </c>
      <c r="L128" s="36">
        <v>4.9967239362385198</v>
      </c>
      <c r="M128" s="36">
        <v>4.9967239362385198</v>
      </c>
      <c r="N128" s="36">
        <v>4.9967239362385198</v>
      </c>
      <c r="O128" s="36">
        <v>4.9967239362385198</v>
      </c>
      <c r="P128" s="36">
        <v>4.9967239362385198</v>
      </c>
      <c r="Q128" s="36">
        <v>4.9967239362385198</v>
      </c>
      <c r="R128" s="36">
        <v>4.9967239362385198</v>
      </c>
      <c r="S128" s="36">
        <v>4.9967239362385198</v>
      </c>
      <c r="T128" s="36">
        <v>4.9967239362385198</v>
      </c>
      <c r="U128" s="36">
        <v>4.9967239362385198</v>
      </c>
      <c r="V128" s="36">
        <v>4.9967239362385198</v>
      </c>
      <c r="W128" s="36">
        <v>4.9967239362385198</v>
      </c>
      <c r="X128" s="36">
        <v>4.9967239362385198</v>
      </c>
      <c r="Y128" s="36">
        <v>4.9967239362385198</v>
      </c>
      <c r="Z128" s="36">
        <v>4.9967239362385198</v>
      </c>
      <c r="AA128" s="36">
        <v>4.9967239362385198</v>
      </c>
      <c r="AB128" s="36">
        <v>4.9967239362385198</v>
      </c>
      <c r="AC128" s="36">
        <v>4.9967239362385198</v>
      </c>
      <c r="AD128" s="36">
        <v>4.9967239362385198</v>
      </c>
      <c r="AE128" s="36">
        <v>4.9967239362385198</v>
      </c>
      <c r="AF128" s="36">
        <v>4.9967239362385198</v>
      </c>
      <c r="AG128" s="36">
        <v>4.9967239362385198</v>
      </c>
      <c r="AH128" s="36">
        <v>4.9967239362385198</v>
      </c>
      <c r="AI128" s="36">
        <v>4.9967239362385198</v>
      </c>
      <c r="AJ128" s="36">
        <v>4.9967239362385198</v>
      </c>
      <c r="AK128" s="36">
        <v>4.9967239362385198</v>
      </c>
      <c r="AL128" s="36">
        <v>4.9967239362385198</v>
      </c>
      <c r="AM128" s="36">
        <v>4.9967239362385198</v>
      </c>
      <c r="AN128" s="36">
        <v>4.9967239362385198</v>
      </c>
      <c r="AO128" s="36">
        <v>4.9967239362385198</v>
      </c>
      <c r="AP128" s="36">
        <v>4.9967239362385198</v>
      </c>
      <c r="AQ128" s="36">
        <v>4.9967239362385198</v>
      </c>
      <c r="AR128" s="36">
        <v>4.9967239362385198</v>
      </c>
      <c r="AS128" s="36">
        <v>4.9967239362385198</v>
      </c>
      <c r="AT128" s="36">
        <v>4.9967239362385198</v>
      </c>
      <c r="AU128" s="36">
        <v>4.9967239362385198</v>
      </c>
      <c r="AV128" s="36">
        <v>4.9967239362385198</v>
      </c>
      <c r="AW128" s="36">
        <v>4.9967239362385198</v>
      </c>
      <c r="AX128" s="36">
        <v>4.9967239362385198</v>
      </c>
      <c r="AY128" s="36">
        <v>4.9967239362385198</v>
      </c>
      <c r="AZ128" s="36">
        <v>4.9967239362385198</v>
      </c>
      <c r="BA128" s="36">
        <v>4.9967239362385198</v>
      </c>
      <c r="BB128" s="36">
        <v>4.9967239362385198</v>
      </c>
      <c r="BC128" s="36">
        <v>4.9967239362385198</v>
      </c>
      <c r="BD128" s="36">
        <v>4.9967239362385198</v>
      </c>
      <c r="BE128" s="36">
        <v>4.9967239362385198</v>
      </c>
      <c r="BF128" s="36">
        <v>4.9967239362385198</v>
      </c>
      <c r="BG128" s="36">
        <v>4.9967239362385198</v>
      </c>
      <c r="BH128" s="36">
        <v>4.9967239362385198</v>
      </c>
      <c r="BI128" s="36">
        <v>4.9967239362385198</v>
      </c>
      <c r="BJ128" s="36">
        <v>4.9967239362385198</v>
      </c>
      <c r="BK128" s="36">
        <v>4.9967239362385198</v>
      </c>
      <c r="BL128" s="36">
        <v>4.9967239362385198</v>
      </c>
      <c r="BM128" s="36">
        <v>4.9967239362385198</v>
      </c>
      <c r="BN128" s="36">
        <v>4.9967239362385198</v>
      </c>
      <c r="BO128" s="36">
        <v>4.9967239362385198</v>
      </c>
      <c r="BP128" s="36">
        <v>4.9967239362385198</v>
      </c>
      <c r="BQ128" s="36">
        <v>4.9967239362385198</v>
      </c>
      <c r="BR128" s="36">
        <v>4.9967239362385198</v>
      </c>
      <c r="BS128" s="36">
        <v>4.9967239362385198</v>
      </c>
      <c r="BT128" s="36">
        <v>4.9967239362385198</v>
      </c>
      <c r="BU128" s="36">
        <v>4.9967239362385198</v>
      </c>
      <c r="BV128" s="36">
        <v>4.9967239362385198</v>
      </c>
      <c r="BW128" s="36">
        <v>4.9967239362385198</v>
      </c>
      <c r="BX128" s="36">
        <v>4.9967239362385198</v>
      </c>
      <c r="BY128" s="36">
        <v>4.9967239362385198</v>
      </c>
      <c r="BZ128" s="37">
        <v>4.9967239362385198</v>
      </c>
      <c r="CA128" s="37">
        <v>4.9967239362385198</v>
      </c>
      <c r="CB128" s="37">
        <v>4.9967239362385198</v>
      </c>
      <c r="CC128" s="37">
        <v>4.9967239362385198</v>
      </c>
      <c r="CD128" s="37">
        <v>4.9967239362385198</v>
      </c>
      <c r="CE128" s="37">
        <v>4.9967239362385198</v>
      </c>
      <c r="CF128" s="37">
        <v>4.9967239362385198</v>
      </c>
      <c r="CG128" s="37">
        <v>4.9967239362385198</v>
      </c>
      <c r="CH128" s="37">
        <v>4.9967239362385198</v>
      </c>
      <c r="CI128" s="37">
        <v>4.9967239362385198</v>
      </c>
      <c r="CJ128" s="37">
        <v>4.9967239362385198</v>
      </c>
      <c r="CK128" s="37">
        <v>4.9967239362385198</v>
      </c>
      <c r="CL128" s="37">
        <v>4.9967239362385198</v>
      </c>
    </row>
    <row r="129" spans="1:90" ht="35.4" customHeight="1" x14ac:dyDescent="0.3">
      <c r="A129" s="51" t="s">
        <v>109</v>
      </c>
      <c r="B129" s="45" t="s">
        <v>123</v>
      </c>
      <c r="C129" s="45"/>
      <c r="D129" s="52"/>
      <c r="E129" s="32">
        <v>21736939.067389999</v>
      </c>
      <c r="F129" s="53">
        <v>21926916.904775854</v>
      </c>
      <c r="G129" s="53">
        <v>22013299.410235919</v>
      </c>
      <c r="H129" s="53">
        <v>22105433.211023029</v>
      </c>
      <c r="I129" s="53">
        <v>22210750.683487434</v>
      </c>
      <c r="J129" s="53">
        <v>22433447.318366863</v>
      </c>
      <c r="K129" s="53">
        <v>22853609.137946494</v>
      </c>
      <c r="L129" s="53">
        <v>23292895.160513517</v>
      </c>
      <c r="M129" s="53">
        <v>23742323.036834817</v>
      </c>
      <c r="N129" s="53">
        <v>24187598.874616954</v>
      </c>
      <c r="O129" s="53">
        <v>24573447.470102325</v>
      </c>
      <c r="P129" s="53">
        <v>25268452.758018155</v>
      </c>
      <c r="Q129" s="53">
        <v>26005351.960173808</v>
      </c>
      <c r="R129" s="53">
        <v>26759493.273643702</v>
      </c>
      <c r="S129" s="53">
        <v>27383465.873544745</v>
      </c>
      <c r="T129" s="53">
        <v>28255527.292656444</v>
      </c>
      <c r="U129" s="53">
        <v>29152682.473876618</v>
      </c>
      <c r="V129" s="53">
        <v>30127885.573471703</v>
      </c>
      <c r="W129" s="53">
        <v>31133885.064072952</v>
      </c>
      <c r="X129" s="53">
        <v>32225231.441206962</v>
      </c>
      <c r="Y129" s="53">
        <v>33353816.220602863</v>
      </c>
      <c r="Z129" s="53">
        <v>34520856.045723043</v>
      </c>
      <c r="AA129" s="53">
        <v>35727604.36546535</v>
      </c>
      <c r="AB129" s="53">
        <v>36975352.379875466</v>
      </c>
      <c r="AC129" s="53">
        <v>38133310.779153422</v>
      </c>
      <c r="AD129" s="53">
        <v>38989202.774686992</v>
      </c>
      <c r="AE129" s="53">
        <v>39671960.645982057</v>
      </c>
      <c r="AF129" s="53">
        <v>40154711.324504361</v>
      </c>
      <c r="AG129" s="53">
        <v>39878391.984795578</v>
      </c>
      <c r="AH129" s="53">
        <v>39700561.725949258</v>
      </c>
      <c r="AI129" s="53">
        <v>39637672.677385181</v>
      </c>
      <c r="AJ129" s="53">
        <v>39932473.418848611</v>
      </c>
      <c r="AK129" s="53">
        <v>40671409.866219327</v>
      </c>
      <c r="AL129" s="53">
        <v>41333303.309598126</v>
      </c>
      <c r="AM129" s="53">
        <v>41972588.37287268</v>
      </c>
      <c r="AN129" s="53">
        <v>42595524.681338996</v>
      </c>
      <c r="AO129" s="53">
        <v>42994779.820139118</v>
      </c>
      <c r="AP129" s="53">
        <v>43349586.068673827</v>
      </c>
      <c r="AQ129" s="53">
        <v>43655324.015155472</v>
      </c>
      <c r="AR129" s="53">
        <v>43907054.103029341</v>
      </c>
      <c r="AS129" s="53">
        <v>44099497.30743508</v>
      </c>
      <c r="AT129" s="53">
        <v>44797018.215514183</v>
      </c>
      <c r="AU129" s="53">
        <v>45479526.869189993</v>
      </c>
      <c r="AV129" s="53">
        <v>46189834.753709465</v>
      </c>
      <c r="AW129" s="53">
        <v>46884149.57806395</v>
      </c>
      <c r="AX129" s="53">
        <v>47553059.028381526</v>
      </c>
      <c r="AY129" s="53">
        <v>48207462.8571302</v>
      </c>
      <c r="AZ129" s="53">
        <v>48830443.75324887</v>
      </c>
      <c r="BA129" s="53">
        <v>49418043.488126956</v>
      </c>
      <c r="BB129" s="53">
        <v>49966017.109940365</v>
      </c>
      <c r="BC129" s="53">
        <v>50469815.304399244</v>
      </c>
      <c r="BD129" s="53">
        <v>50924565.750742696</v>
      </c>
      <c r="BE129" s="53">
        <v>51325053.418181092</v>
      </c>
      <c r="BF129" s="53">
        <v>51665699.745077237</v>
      </c>
      <c r="BG129" s="53">
        <v>51940540.640096717</v>
      </c>
      <c r="BH129" s="53">
        <v>52143203.241337061</v>
      </c>
      <c r="BI129" s="53">
        <v>52266881.366057061</v>
      </c>
      <c r="BJ129" s="53">
        <v>52304309.580062687</v>
      </c>
      <c r="BK129" s="53">
        <v>52392970.0564835</v>
      </c>
      <c r="BL129" s="53">
        <v>52218207.745966531</v>
      </c>
      <c r="BM129" s="53">
        <v>51942723.049392127</v>
      </c>
      <c r="BN129" s="53">
        <v>51471234.608104758</v>
      </c>
      <c r="BO129" s="53">
        <v>50926621.897924751</v>
      </c>
      <c r="BP129" s="53">
        <v>50211901.489326738</v>
      </c>
      <c r="BQ129" s="53">
        <v>49367903.170598097</v>
      </c>
      <c r="BR129" s="53">
        <v>48429011.309608445</v>
      </c>
      <c r="BS129" s="53">
        <v>47256493.772329748</v>
      </c>
      <c r="BT129" s="53">
        <v>46652356.719319306</v>
      </c>
      <c r="BU129" s="53">
        <v>45827070.651917405</v>
      </c>
      <c r="BV129" s="53">
        <v>44926511.687821373</v>
      </c>
      <c r="BW129" s="53">
        <v>43896784.082230575</v>
      </c>
      <c r="BX129" s="53">
        <v>42693647.193325154</v>
      </c>
      <c r="BY129" s="53">
        <v>40595558.727959752</v>
      </c>
      <c r="BZ129" s="54">
        <v>38235043.767135583</v>
      </c>
      <c r="CA129" s="54">
        <v>35593120.361366101</v>
      </c>
      <c r="CB129" s="54">
        <v>32649639.495601449</v>
      </c>
      <c r="CC129" s="54">
        <v>29383218.633144852</v>
      </c>
      <c r="CD129" s="54">
        <v>25771171.635741867</v>
      </c>
      <c r="CE129" s="54">
        <v>21789434.867477447</v>
      </c>
      <c r="CF129" s="54">
        <v>17412489.280083567</v>
      </c>
      <c r="CG129" s="54">
        <v>14536332.925524216</v>
      </c>
      <c r="CH129" s="54">
        <v>11376941.259169364</v>
      </c>
      <c r="CI129" s="54">
        <v>7914965.5272200033</v>
      </c>
      <c r="CJ129" s="54">
        <v>4129896.645258774</v>
      </c>
      <c r="CK129" s="54">
        <v>1.2130427174270153E-2</v>
      </c>
      <c r="CL129" s="54">
        <v>1.2736551132454891E-2</v>
      </c>
    </row>
    <row r="222" spans="1:77" ht="35.4" customHeight="1" x14ac:dyDescent="0.3">
      <c r="A222" s="19" t="s">
        <v>134</v>
      </c>
    </row>
    <row r="223" spans="1:77" ht="60.75" customHeight="1" x14ac:dyDescent="0.3">
      <c r="A223" s="15" t="s">
        <v>141</v>
      </c>
    </row>
    <row r="224" spans="1:77" ht="35.4" customHeight="1" x14ac:dyDescent="0.3">
      <c r="A224" s="4" t="s">
        <v>0</v>
      </c>
      <c r="B224" s="5" t="s">
        <v>1</v>
      </c>
      <c r="C224" s="6">
        <v>44926</v>
      </c>
      <c r="D224" s="6">
        <v>45291</v>
      </c>
      <c r="E224" s="6">
        <v>45657</v>
      </c>
      <c r="F224" s="6">
        <v>46022</v>
      </c>
      <c r="G224" s="6">
        <v>46387</v>
      </c>
      <c r="H224" s="6">
        <v>46752</v>
      </c>
      <c r="I224" s="6">
        <v>47118</v>
      </c>
      <c r="J224" s="6">
        <v>47483</v>
      </c>
      <c r="K224" s="6">
        <v>47848</v>
      </c>
      <c r="L224" s="6">
        <v>48213</v>
      </c>
      <c r="M224" s="6">
        <v>48579</v>
      </c>
      <c r="N224" s="6">
        <v>48944</v>
      </c>
      <c r="O224" s="6">
        <v>49309</v>
      </c>
      <c r="P224" s="6">
        <v>49674</v>
      </c>
      <c r="Q224" s="6">
        <v>50040</v>
      </c>
      <c r="R224" s="6">
        <v>50405</v>
      </c>
      <c r="S224" s="6">
        <v>50770</v>
      </c>
      <c r="T224" s="6">
        <v>51135</v>
      </c>
      <c r="U224" s="6">
        <v>51501</v>
      </c>
      <c r="V224" s="6">
        <v>51866</v>
      </c>
      <c r="W224" s="6">
        <v>52231</v>
      </c>
      <c r="X224" s="6">
        <v>52596</v>
      </c>
      <c r="Y224" s="6">
        <v>52962</v>
      </c>
      <c r="Z224" s="6">
        <v>53327</v>
      </c>
      <c r="AA224" s="6">
        <v>53692</v>
      </c>
      <c r="AB224" s="6">
        <v>54057</v>
      </c>
      <c r="AC224" s="6">
        <v>54423</v>
      </c>
      <c r="AD224" s="6">
        <v>54788</v>
      </c>
      <c r="AE224" s="6">
        <v>55153</v>
      </c>
      <c r="AF224" s="6">
        <v>55518</v>
      </c>
      <c r="AG224" s="6">
        <v>55884</v>
      </c>
      <c r="AH224" s="6">
        <v>56249</v>
      </c>
      <c r="AI224" s="6">
        <v>56614</v>
      </c>
      <c r="AJ224" s="6">
        <v>56979</v>
      </c>
      <c r="AK224" s="6">
        <v>57345</v>
      </c>
      <c r="AL224" s="6">
        <v>57710</v>
      </c>
      <c r="AM224" s="6">
        <v>58075</v>
      </c>
      <c r="AN224" s="6">
        <v>58440</v>
      </c>
      <c r="AO224" s="6">
        <v>58806</v>
      </c>
      <c r="AP224" s="6">
        <v>59171</v>
      </c>
      <c r="AQ224" s="6">
        <v>59536</v>
      </c>
      <c r="AR224" s="6">
        <v>59901</v>
      </c>
      <c r="AS224" s="6">
        <v>60267</v>
      </c>
      <c r="AT224" s="6">
        <v>60632</v>
      </c>
      <c r="AU224" s="6">
        <v>60997</v>
      </c>
      <c r="AV224" s="6">
        <v>61362</v>
      </c>
      <c r="AW224" s="6">
        <v>61728</v>
      </c>
      <c r="AX224" s="6">
        <v>62093</v>
      </c>
      <c r="AY224" s="6">
        <v>62458</v>
      </c>
      <c r="AZ224" s="6">
        <v>62823</v>
      </c>
      <c r="BA224" s="6">
        <v>63189</v>
      </c>
      <c r="BB224" s="6">
        <v>63554</v>
      </c>
      <c r="BC224" s="6">
        <v>63919</v>
      </c>
      <c r="BD224" s="6">
        <v>64284</v>
      </c>
      <c r="BE224" s="6">
        <v>64650</v>
      </c>
      <c r="BF224" s="6">
        <v>65015</v>
      </c>
      <c r="BG224" s="6">
        <v>65380</v>
      </c>
      <c r="BH224" s="6">
        <v>65745</v>
      </c>
      <c r="BI224" s="6">
        <v>66111</v>
      </c>
      <c r="BJ224" s="6">
        <v>66476</v>
      </c>
      <c r="BK224" s="6">
        <v>66841</v>
      </c>
      <c r="BL224" s="6">
        <v>67206</v>
      </c>
      <c r="BM224" s="6">
        <v>67572</v>
      </c>
      <c r="BN224" s="6">
        <v>67937</v>
      </c>
      <c r="BO224" s="6">
        <v>68302</v>
      </c>
      <c r="BP224" s="6">
        <v>68667</v>
      </c>
      <c r="BQ224" s="6">
        <v>69033</v>
      </c>
      <c r="BR224" s="6">
        <v>69398</v>
      </c>
      <c r="BS224" s="6">
        <v>69763</v>
      </c>
      <c r="BT224" s="6">
        <v>70128</v>
      </c>
      <c r="BU224" s="6">
        <v>70494</v>
      </c>
      <c r="BV224" s="6">
        <v>70859</v>
      </c>
      <c r="BW224" s="6">
        <v>71224</v>
      </c>
      <c r="BX224" s="6">
        <v>71589</v>
      </c>
      <c r="BY224" s="6">
        <v>71590</v>
      </c>
    </row>
    <row r="225" spans="1:77" ht="35.4" customHeight="1" x14ac:dyDescent="0.3">
      <c r="A225" s="15" t="s">
        <v>122</v>
      </c>
      <c r="B225" s="1">
        <v>25899378</v>
      </c>
      <c r="C225" s="1">
        <v>0</v>
      </c>
      <c r="D225" s="1">
        <v>430583</v>
      </c>
      <c r="E225" s="1">
        <v>520286</v>
      </c>
      <c r="F225" s="1">
        <v>548842</v>
      </c>
      <c r="G225" s="1">
        <v>541667</v>
      </c>
      <c r="H225" s="1">
        <v>146000</v>
      </c>
      <c r="I225" s="1">
        <v>150000</v>
      </c>
      <c r="J225" s="1">
        <v>160000</v>
      </c>
      <c r="K225" s="1">
        <v>158000</v>
      </c>
      <c r="L225" s="1">
        <v>159000</v>
      </c>
      <c r="M225" s="1">
        <v>160000</v>
      </c>
      <c r="N225" s="1">
        <v>166000</v>
      </c>
      <c r="O225" s="1">
        <v>169000</v>
      </c>
      <c r="P225" s="1">
        <v>180000</v>
      </c>
      <c r="Q225" s="1">
        <v>183000</v>
      </c>
      <c r="R225" s="1">
        <v>192000</v>
      </c>
      <c r="S225" s="1">
        <v>198000</v>
      </c>
      <c r="T225" s="1">
        <v>208000</v>
      </c>
      <c r="U225" s="1">
        <v>216000</v>
      </c>
      <c r="V225" s="1">
        <v>224000</v>
      </c>
      <c r="W225" s="1">
        <v>232000</v>
      </c>
      <c r="X225" s="1">
        <v>239000</v>
      </c>
      <c r="Y225" s="1">
        <v>248000</v>
      </c>
      <c r="Z225" s="1">
        <v>257000</v>
      </c>
      <c r="AA225" s="1">
        <v>266000</v>
      </c>
      <c r="AB225" s="1">
        <v>275000</v>
      </c>
      <c r="AC225" s="1">
        <v>285000</v>
      </c>
      <c r="AD225" s="1">
        <v>268000</v>
      </c>
      <c r="AE225" s="1">
        <v>278000</v>
      </c>
      <c r="AF225" s="1">
        <v>288000</v>
      </c>
      <c r="AG225" s="1">
        <v>298000</v>
      </c>
      <c r="AH225" s="1">
        <v>309000</v>
      </c>
      <c r="AI225" s="1">
        <v>315000</v>
      </c>
      <c r="AJ225" s="1">
        <v>302000</v>
      </c>
      <c r="AK225" s="1">
        <v>313000</v>
      </c>
      <c r="AL225" s="1">
        <v>324000</v>
      </c>
      <c r="AM225" s="1">
        <v>335000</v>
      </c>
      <c r="AN225" s="1">
        <v>348000</v>
      </c>
      <c r="AO225" s="1">
        <v>360000</v>
      </c>
      <c r="AP225" s="1">
        <v>373000</v>
      </c>
      <c r="AQ225" s="1">
        <v>387000</v>
      </c>
      <c r="AR225" s="1">
        <v>388000</v>
      </c>
      <c r="AS225" s="1">
        <v>402000</v>
      </c>
      <c r="AT225" s="1">
        <v>368000</v>
      </c>
      <c r="AU225" s="1">
        <v>381000</v>
      </c>
      <c r="AV225" s="1">
        <v>395000</v>
      </c>
      <c r="AW225" s="1">
        <v>409000</v>
      </c>
      <c r="AX225" s="1">
        <v>424000</v>
      </c>
      <c r="AY225" s="1">
        <v>439000</v>
      </c>
      <c r="AZ225" s="1">
        <v>455000</v>
      </c>
      <c r="BA225" s="1">
        <v>471000</v>
      </c>
      <c r="BB225" s="1">
        <v>488000</v>
      </c>
      <c r="BC225" s="1">
        <v>506000</v>
      </c>
      <c r="BD225" s="1">
        <v>524000</v>
      </c>
      <c r="BE225" s="1">
        <v>543000</v>
      </c>
      <c r="BF225" s="1">
        <v>562000</v>
      </c>
      <c r="BG225" s="1">
        <v>583000</v>
      </c>
      <c r="BH225" s="1">
        <v>604000</v>
      </c>
      <c r="BI225" s="1">
        <v>625000</v>
      </c>
      <c r="BJ225" s="1">
        <v>648000</v>
      </c>
      <c r="BK225" s="1">
        <v>671000</v>
      </c>
      <c r="BL225" s="1">
        <v>695000</v>
      </c>
      <c r="BM225" s="1">
        <v>720000</v>
      </c>
      <c r="BN225" s="1">
        <v>746000</v>
      </c>
      <c r="BO225" s="1">
        <v>773000</v>
      </c>
      <c r="BP225" s="1">
        <v>801000</v>
      </c>
      <c r="BQ225" s="1">
        <v>830000</v>
      </c>
      <c r="BR225" s="1">
        <v>215000</v>
      </c>
      <c r="BS225" s="1">
        <v>223000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</row>
    <row r="226" spans="1:77" ht="35.4" customHeight="1" x14ac:dyDescent="0.3">
      <c r="A226" s="15" t="s">
        <v>145</v>
      </c>
      <c r="B226" s="1">
        <v>44676000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151000</v>
      </c>
      <c r="I226" s="1">
        <v>161000</v>
      </c>
      <c r="J226" s="1">
        <v>138000</v>
      </c>
      <c r="K226" s="1">
        <v>137000</v>
      </c>
      <c r="L226" s="1">
        <v>146000</v>
      </c>
      <c r="M226" s="1">
        <v>115000</v>
      </c>
      <c r="N226" s="1">
        <v>105000</v>
      </c>
      <c r="O226" s="1">
        <v>102000</v>
      </c>
      <c r="P226" s="1">
        <v>104000</v>
      </c>
      <c r="Q226" s="1">
        <v>108000</v>
      </c>
      <c r="R226" s="1">
        <v>112000</v>
      </c>
      <c r="S226" s="1">
        <v>116000</v>
      </c>
      <c r="T226" s="1">
        <v>66000</v>
      </c>
      <c r="U226" s="1">
        <v>69000</v>
      </c>
      <c r="V226" s="1">
        <v>19000</v>
      </c>
      <c r="W226" s="1">
        <v>20000</v>
      </c>
      <c r="X226" s="1">
        <v>21000</v>
      </c>
      <c r="Y226" s="1">
        <v>21000</v>
      </c>
      <c r="Z226" s="1">
        <v>22000</v>
      </c>
      <c r="AA226" s="1">
        <v>149000</v>
      </c>
      <c r="AB226" s="1">
        <v>339000</v>
      </c>
      <c r="AC226" s="1">
        <v>521000</v>
      </c>
      <c r="AD226" s="1">
        <v>715000</v>
      </c>
      <c r="AE226" s="1">
        <v>741000</v>
      </c>
      <c r="AF226" s="1">
        <v>579000</v>
      </c>
      <c r="AG226" s="1">
        <v>405000</v>
      </c>
      <c r="AH226" s="1">
        <v>258000</v>
      </c>
      <c r="AI226" s="1">
        <v>355000</v>
      </c>
      <c r="AJ226" s="1">
        <v>453000</v>
      </c>
      <c r="AK226" s="1">
        <v>473000</v>
      </c>
      <c r="AL226" s="1">
        <v>487000</v>
      </c>
      <c r="AM226" s="1">
        <v>504000</v>
      </c>
      <c r="AN226" s="1">
        <v>522000</v>
      </c>
      <c r="AO226" s="1">
        <v>541000</v>
      </c>
      <c r="AP226" s="1">
        <v>561000</v>
      </c>
      <c r="AQ226" s="1">
        <v>581000</v>
      </c>
      <c r="AR226" s="1">
        <v>604000</v>
      </c>
      <c r="AS226" s="1">
        <v>623000</v>
      </c>
      <c r="AT226" s="1">
        <v>645000</v>
      </c>
      <c r="AU226" s="1">
        <v>661000</v>
      </c>
      <c r="AV226" s="1">
        <v>684000</v>
      </c>
      <c r="AW226" s="1">
        <v>700000</v>
      </c>
      <c r="AX226" s="1">
        <v>725000</v>
      </c>
      <c r="AY226" s="1">
        <v>751000</v>
      </c>
      <c r="AZ226" s="1">
        <v>778000</v>
      </c>
      <c r="BA226" s="1">
        <v>806000</v>
      </c>
      <c r="BB226" s="1">
        <v>835000</v>
      </c>
      <c r="BC226" s="1">
        <v>866000</v>
      </c>
      <c r="BD226" s="1">
        <v>897000</v>
      </c>
      <c r="BE226" s="1">
        <v>929000</v>
      </c>
      <c r="BF226" s="1">
        <v>963000</v>
      </c>
      <c r="BG226" s="1">
        <v>997000</v>
      </c>
      <c r="BH226" s="1">
        <v>1033000</v>
      </c>
      <c r="BI226" s="1">
        <v>935000</v>
      </c>
      <c r="BJ226" s="1">
        <v>1122000</v>
      </c>
      <c r="BK226" s="1">
        <v>1160000</v>
      </c>
      <c r="BL226" s="1">
        <v>1262000</v>
      </c>
      <c r="BM226" s="1">
        <v>1248000</v>
      </c>
      <c r="BN226" s="1">
        <v>1327000</v>
      </c>
      <c r="BO226" s="1">
        <v>1347000</v>
      </c>
      <c r="BP226" s="1">
        <v>1324000</v>
      </c>
      <c r="BQ226" s="1">
        <v>1427000</v>
      </c>
      <c r="BR226" s="1">
        <v>1424000</v>
      </c>
      <c r="BS226" s="1">
        <v>1543000</v>
      </c>
      <c r="BT226" s="1">
        <v>1528000</v>
      </c>
      <c r="BU226" s="1">
        <v>1581000</v>
      </c>
      <c r="BV226" s="1">
        <v>1637000</v>
      </c>
      <c r="BW226" s="1">
        <v>1176000</v>
      </c>
      <c r="BX226" s="1">
        <v>1221000</v>
      </c>
      <c r="BY226" s="1">
        <v>0</v>
      </c>
    </row>
    <row r="227" spans="1:77" ht="35.4" customHeight="1" x14ac:dyDescent="0.3">
      <c r="A227" s="15" t="s">
        <v>130</v>
      </c>
      <c r="B227" s="1">
        <v>8684763</v>
      </c>
      <c r="C227" s="1">
        <v>0</v>
      </c>
      <c r="D227" s="1">
        <v>362418</v>
      </c>
      <c r="E227" s="1">
        <v>376362</v>
      </c>
      <c r="F227" s="1">
        <v>341195</v>
      </c>
      <c r="G227" s="1">
        <v>325815</v>
      </c>
      <c r="H227" s="1">
        <v>299973</v>
      </c>
      <c r="I227" s="1">
        <v>88000</v>
      </c>
      <c r="J227" s="1">
        <v>91000</v>
      </c>
      <c r="K227" s="1">
        <v>94000</v>
      </c>
      <c r="L227" s="1">
        <v>98000</v>
      </c>
      <c r="M227" s="1">
        <v>101000</v>
      </c>
      <c r="N227" s="1">
        <v>105000</v>
      </c>
      <c r="O227" s="1">
        <v>108000</v>
      </c>
      <c r="P227" s="1">
        <v>112000</v>
      </c>
      <c r="Q227" s="1">
        <v>116000</v>
      </c>
      <c r="R227" s="1">
        <v>121000</v>
      </c>
      <c r="S227" s="1">
        <v>125000</v>
      </c>
      <c r="T227" s="1">
        <v>130000</v>
      </c>
      <c r="U227" s="1">
        <v>134000</v>
      </c>
      <c r="V227" s="1">
        <v>139000</v>
      </c>
      <c r="W227" s="1">
        <v>144000</v>
      </c>
      <c r="X227" s="1">
        <v>149000</v>
      </c>
      <c r="Y227" s="1">
        <v>155000</v>
      </c>
      <c r="Z227" s="1">
        <v>160000</v>
      </c>
      <c r="AA227" s="1">
        <v>166000</v>
      </c>
      <c r="AB227" s="1">
        <v>172000</v>
      </c>
      <c r="AC227" s="1">
        <v>178000</v>
      </c>
      <c r="AD227" s="1">
        <v>185000</v>
      </c>
      <c r="AE227" s="1">
        <v>191000</v>
      </c>
      <c r="AF227" s="1">
        <v>198000</v>
      </c>
      <c r="AG227" s="1">
        <v>205000</v>
      </c>
      <c r="AH227" s="1">
        <v>213000</v>
      </c>
      <c r="AI227" s="1">
        <v>220000</v>
      </c>
      <c r="AJ227" s="1">
        <v>228000</v>
      </c>
      <c r="AK227" s="1">
        <v>236000</v>
      </c>
      <c r="AL227" s="1">
        <v>245000</v>
      </c>
      <c r="AM227" s="1">
        <v>441000</v>
      </c>
      <c r="AN227" s="1">
        <v>457000</v>
      </c>
      <c r="AO227" s="1">
        <v>474000</v>
      </c>
      <c r="AP227" s="1">
        <v>491000</v>
      </c>
      <c r="AQ227" s="1">
        <v>509000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</row>
    <row r="228" spans="1:77" ht="35.4" customHeight="1" x14ac:dyDescent="0.3">
      <c r="A228" s="15" t="s">
        <v>148</v>
      </c>
      <c r="B228" s="1">
        <v>40925274</v>
      </c>
      <c r="C228" s="1">
        <v>0</v>
      </c>
      <c r="D228" s="1">
        <v>103156</v>
      </c>
      <c r="E228" s="1">
        <v>112597</v>
      </c>
      <c r="F228" s="1">
        <v>117773</v>
      </c>
      <c r="G228" s="1">
        <v>131748</v>
      </c>
      <c r="H228" s="1">
        <v>282000</v>
      </c>
      <c r="I228" s="1">
        <v>293000</v>
      </c>
      <c r="J228" s="1">
        <v>303000</v>
      </c>
      <c r="K228" s="1">
        <v>314000</v>
      </c>
      <c r="L228" s="1">
        <v>325000</v>
      </c>
      <c r="M228" s="1">
        <v>430000</v>
      </c>
      <c r="N228" s="1">
        <v>146000</v>
      </c>
      <c r="O228" s="1">
        <v>136000</v>
      </c>
      <c r="P228" s="1">
        <v>137000</v>
      </c>
      <c r="Q228" s="1">
        <v>291000</v>
      </c>
      <c r="R228" s="1">
        <v>61000</v>
      </c>
      <c r="S228" s="1">
        <v>63000</v>
      </c>
      <c r="T228" s="1">
        <v>66000</v>
      </c>
      <c r="U228" s="1">
        <v>68000</v>
      </c>
      <c r="V228" s="1">
        <v>70000</v>
      </c>
      <c r="W228" s="1">
        <v>73000</v>
      </c>
      <c r="X228" s="1">
        <v>76000</v>
      </c>
      <c r="Y228" s="1">
        <v>78000</v>
      </c>
      <c r="Z228" s="1">
        <v>81000</v>
      </c>
      <c r="AA228" s="1">
        <v>84000</v>
      </c>
      <c r="AB228" s="1">
        <v>224000</v>
      </c>
      <c r="AC228" s="1">
        <v>232000</v>
      </c>
      <c r="AD228" s="1">
        <v>272000</v>
      </c>
      <c r="AE228" s="1">
        <v>979000</v>
      </c>
      <c r="AF228" s="1">
        <v>1014000</v>
      </c>
      <c r="AG228" s="1">
        <v>1051000</v>
      </c>
      <c r="AH228" s="1">
        <v>831000</v>
      </c>
      <c r="AI228" s="1">
        <v>315000</v>
      </c>
      <c r="AJ228" s="1">
        <v>326000</v>
      </c>
      <c r="AK228" s="1">
        <v>338000</v>
      </c>
      <c r="AL228" s="1">
        <v>350000</v>
      </c>
      <c r="AM228" s="1">
        <v>363000</v>
      </c>
      <c r="AN228" s="1">
        <v>376000</v>
      </c>
      <c r="AO228" s="1">
        <v>390000</v>
      </c>
      <c r="AP228" s="1">
        <v>404000</v>
      </c>
      <c r="AQ228" s="1">
        <v>418000</v>
      </c>
      <c r="AR228" s="1">
        <v>433000</v>
      </c>
      <c r="AS228" s="1">
        <v>449000</v>
      </c>
      <c r="AT228" s="1">
        <v>465000</v>
      </c>
      <c r="AU228" s="1">
        <v>482000</v>
      </c>
      <c r="AV228" s="1">
        <v>499000</v>
      </c>
      <c r="AW228" s="1">
        <v>517000</v>
      </c>
      <c r="AX228" s="1">
        <v>536000</v>
      </c>
      <c r="AY228" s="1">
        <v>555000</v>
      </c>
      <c r="AZ228" s="1">
        <v>575000</v>
      </c>
      <c r="BA228" s="1">
        <v>596000</v>
      </c>
      <c r="BB228" s="1">
        <v>618000</v>
      </c>
      <c r="BC228" s="1">
        <v>640000</v>
      </c>
      <c r="BD228" s="1">
        <v>663000</v>
      </c>
      <c r="BE228" s="1">
        <v>687000</v>
      </c>
      <c r="BF228" s="1">
        <v>712000</v>
      </c>
      <c r="BG228" s="1">
        <v>737000</v>
      </c>
      <c r="BH228" s="1">
        <v>764000</v>
      </c>
      <c r="BI228" s="1">
        <v>791000</v>
      </c>
      <c r="BJ228" s="1">
        <v>820000</v>
      </c>
      <c r="BK228" s="1">
        <v>849000</v>
      </c>
      <c r="BL228" s="1">
        <v>880000</v>
      </c>
      <c r="BM228" s="1">
        <v>912000</v>
      </c>
      <c r="BN228" s="1">
        <v>945000</v>
      </c>
      <c r="BO228" s="1">
        <v>979000</v>
      </c>
      <c r="BP228" s="1">
        <v>1014000</v>
      </c>
      <c r="BQ228" s="1">
        <v>1051000</v>
      </c>
      <c r="BR228" s="1">
        <v>1088000</v>
      </c>
      <c r="BS228" s="1">
        <v>1128000</v>
      </c>
      <c r="BT228" s="1">
        <v>1168000</v>
      </c>
      <c r="BU228" s="1">
        <v>1211000</v>
      </c>
      <c r="BV228" s="1">
        <v>1254000</v>
      </c>
      <c r="BW228" s="1">
        <v>2545000</v>
      </c>
      <c r="BX228" s="1">
        <v>2637000</v>
      </c>
      <c r="BY228" s="1">
        <v>0</v>
      </c>
    </row>
    <row r="229" spans="1:77" ht="35.4" customHeight="1" x14ac:dyDescent="0.3">
      <c r="A229" s="15" t="s">
        <v>5</v>
      </c>
      <c r="B229" s="1">
        <v>120185415</v>
      </c>
      <c r="C229" s="1">
        <v>0</v>
      </c>
      <c r="D229" s="1">
        <v>896157</v>
      </c>
      <c r="E229" s="1">
        <v>1009245</v>
      </c>
      <c r="F229" s="1">
        <v>1007810</v>
      </c>
      <c r="G229" s="1">
        <v>999230</v>
      </c>
      <c r="H229" s="1">
        <v>878973</v>
      </c>
      <c r="I229" s="1">
        <v>692000</v>
      </c>
      <c r="J229" s="1">
        <v>692000</v>
      </c>
      <c r="K229" s="1">
        <v>703000</v>
      </c>
      <c r="L229" s="1">
        <v>728000</v>
      </c>
      <c r="M229" s="1">
        <v>806000</v>
      </c>
      <c r="N229" s="1">
        <v>522000</v>
      </c>
      <c r="O229" s="1">
        <v>515000</v>
      </c>
      <c r="P229" s="1">
        <v>533000</v>
      </c>
      <c r="Q229" s="1">
        <v>698000</v>
      </c>
      <c r="R229" s="1">
        <v>486000</v>
      </c>
      <c r="S229" s="1">
        <v>502000</v>
      </c>
      <c r="T229" s="1">
        <v>470000</v>
      </c>
      <c r="U229" s="1">
        <v>487000</v>
      </c>
      <c r="V229" s="1">
        <v>452000</v>
      </c>
      <c r="W229" s="1">
        <v>469000</v>
      </c>
      <c r="X229" s="1">
        <v>485000</v>
      </c>
      <c r="Y229" s="1">
        <v>502000</v>
      </c>
      <c r="Z229" s="1">
        <v>520000</v>
      </c>
      <c r="AA229" s="1">
        <v>665000</v>
      </c>
      <c r="AB229" s="1">
        <v>1010000</v>
      </c>
      <c r="AC229" s="1">
        <v>1216000</v>
      </c>
      <c r="AD229" s="1">
        <v>1440000</v>
      </c>
      <c r="AE229" s="1">
        <v>2189000</v>
      </c>
      <c r="AF229" s="1">
        <v>2079000</v>
      </c>
      <c r="AG229" s="1">
        <v>1959000</v>
      </c>
      <c r="AH229" s="1">
        <v>1611000</v>
      </c>
      <c r="AI229" s="1">
        <v>1205000</v>
      </c>
      <c r="AJ229" s="1">
        <v>1309000</v>
      </c>
      <c r="AK229" s="1">
        <v>1360000</v>
      </c>
      <c r="AL229" s="1">
        <v>1406000</v>
      </c>
      <c r="AM229" s="1">
        <v>1643000</v>
      </c>
      <c r="AN229" s="1">
        <v>1703000</v>
      </c>
      <c r="AO229" s="1">
        <v>1765000</v>
      </c>
      <c r="AP229" s="1">
        <v>1829000</v>
      </c>
      <c r="AQ229" s="1">
        <v>1895000</v>
      </c>
      <c r="AR229" s="1">
        <v>1425000</v>
      </c>
      <c r="AS229" s="1">
        <v>1474000</v>
      </c>
      <c r="AT229" s="1">
        <v>1478000</v>
      </c>
      <c r="AU229" s="1">
        <v>1524000</v>
      </c>
      <c r="AV229" s="1">
        <v>1578000</v>
      </c>
      <c r="AW229" s="1">
        <v>1626000</v>
      </c>
      <c r="AX229" s="1">
        <v>1685000</v>
      </c>
      <c r="AY229" s="1">
        <v>1745000</v>
      </c>
      <c r="AZ229" s="1">
        <v>1808000</v>
      </c>
      <c r="BA229" s="1">
        <v>1873000</v>
      </c>
      <c r="BB229" s="1">
        <v>1941000</v>
      </c>
      <c r="BC229" s="1">
        <v>2012000</v>
      </c>
      <c r="BD229" s="1">
        <v>2084000</v>
      </c>
      <c r="BE229" s="1">
        <v>2159000</v>
      </c>
      <c r="BF229" s="1">
        <v>2237000</v>
      </c>
      <c r="BG229" s="1">
        <v>2317000</v>
      </c>
      <c r="BH229" s="1">
        <v>2401000</v>
      </c>
      <c r="BI229" s="1">
        <v>2351000</v>
      </c>
      <c r="BJ229" s="1">
        <v>2590000</v>
      </c>
      <c r="BK229" s="1">
        <v>2680000</v>
      </c>
      <c r="BL229" s="1">
        <v>2837000</v>
      </c>
      <c r="BM229" s="1">
        <v>2880000</v>
      </c>
      <c r="BN229" s="1">
        <v>3018000</v>
      </c>
      <c r="BO229" s="1">
        <v>3099000</v>
      </c>
      <c r="BP229" s="1">
        <v>3139000</v>
      </c>
      <c r="BQ229" s="1">
        <v>3308000</v>
      </c>
      <c r="BR229" s="1">
        <v>2727000</v>
      </c>
      <c r="BS229" s="1">
        <v>2894000</v>
      </c>
      <c r="BT229" s="1">
        <v>2696000</v>
      </c>
      <c r="BU229" s="1">
        <v>2792000</v>
      </c>
      <c r="BV229" s="1">
        <v>2891000</v>
      </c>
      <c r="BW229" s="1">
        <v>3721000</v>
      </c>
      <c r="BX229" s="1">
        <v>3858000</v>
      </c>
      <c r="BY229" s="1">
        <v>0</v>
      </c>
    </row>
    <row r="230" spans="1:77" ht="81.75" customHeight="1" x14ac:dyDescent="0.3">
      <c r="A230" s="15" t="s">
        <v>151</v>
      </c>
    </row>
    <row r="232" spans="1:77" ht="35.4" customHeight="1" x14ac:dyDescent="0.3">
      <c r="A232" s="19" t="s">
        <v>107</v>
      </c>
    </row>
    <row r="233" spans="1:77" ht="35.4" customHeight="1" x14ac:dyDescent="0.3">
      <c r="A233" s="7" t="s">
        <v>4</v>
      </c>
      <c r="B233" s="6">
        <v>44926</v>
      </c>
      <c r="C233" s="6">
        <v>45291</v>
      </c>
      <c r="D233" s="6">
        <v>45657</v>
      </c>
      <c r="E233" s="6">
        <v>46022</v>
      </c>
      <c r="F233" s="6">
        <v>46387</v>
      </c>
      <c r="G233" s="6">
        <v>46752</v>
      </c>
      <c r="H233" s="6">
        <v>47118</v>
      </c>
      <c r="I233" s="6">
        <v>47483</v>
      </c>
      <c r="J233" s="6">
        <v>47848</v>
      </c>
      <c r="K233" s="6">
        <v>48213</v>
      </c>
      <c r="L233" s="6">
        <v>48579</v>
      </c>
      <c r="M233" s="6">
        <v>48944</v>
      </c>
      <c r="N233" s="6">
        <v>49309</v>
      </c>
      <c r="O233" s="6">
        <v>49674</v>
      </c>
      <c r="P233" s="6">
        <v>50040</v>
      </c>
      <c r="Q233" s="6">
        <v>50405</v>
      </c>
      <c r="R233" s="6">
        <v>50770</v>
      </c>
      <c r="S233" s="6">
        <v>51135</v>
      </c>
      <c r="T233" s="6">
        <v>51501</v>
      </c>
      <c r="U233" s="6">
        <v>51866</v>
      </c>
      <c r="V233" s="6">
        <v>52231</v>
      </c>
      <c r="W233" s="6">
        <v>52596</v>
      </c>
      <c r="X233" s="6">
        <v>52962</v>
      </c>
      <c r="Y233" s="6">
        <v>53327</v>
      </c>
      <c r="Z233" s="6">
        <v>53692</v>
      </c>
      <c r="AA233" s="6">
        <v>54057</v>
      </c>
      <c r="AB233" s="6">
        <v>54423</v>
      </c>
      <c r="AC233" s="6">
        <v>54788</v>
      </c>
      <c r="AD233" s="6">
        <v>55153</v>
      </c>
      <c r="AE233" s="6">
        <v>55518</v>
      </c>
      <c r="AF233" s="6">
        <v>55884</v>
      </c>
      <c r="AG233" s="6">
        <v>56249</v>
      </c>
      <c r="AH233" s="6">
        <v>56614</v>
      </c>
      <c r="AI233" s="6">
        <v>56979</v>
      </c>
      <c r="AJ233" s="6">
        <v>57345</v>
      </c>
      <c r="AK233" s="6">
        <v>57710</v>
      </c>
      <c r="AL233" s="6">
        <v>58075</v>
      </c>
      <c r="AM233" s="6">
        <v>58440</v>
      </c>
      <c r="AN233" s="6">
        <v>58806</v>
      </c>
      <c r="AO233" s="6">
        <v>59171</v>
      </c>
      <c r="AP233" s="6">
        <v>59536</v>
      </c>
      <c r="AQ233" s="6">
        <v>59901</v>
      </c>
      <c r="AR233" s="6">
        <v>60267</v>
      </c>
      <c r="AS233" s="6">
        <v>60632</v>
      </c>
      <c r="AT233" s="6">
        <v>60997</v>
      </c>
      <c r="AU233" s="6">
        <v>61362</v>
      </c>
      <c r="AV233" s="6">
        <v>61728</v>
      </c>
      <c r="AW233" s="6">
        <v>62093</v>
      </c>
      <c r="AX233" s="6">
        <v>62458</v>
      </c>
      <c r="AY233" s="6">
        <v>62823</v>
      </c>
      <c r="AZ233" s="6">
        <v>63189</v>
      </c>
      <c r="BA233" s="6">
        <v>63554</v>
      </c>
      <c r="BB233" s="6">
        <v>63919</v>
      </c>
      <c r="BC233" s="6">
        <v>64284</v>
      </c>
      <c r="BD233" s="6">
        <v>64650</v>
      </c>
      <c r="BE233" s="6">
        <v>65015</v>
      </c>
      <c r="BF233" s="6">
        <v>65380</v>
      </c>
      <c r="BG233" s="6">
        <v>65745</v>
      </c>
      <c r="BH233" s="6">
        <v>66111</v>
      </c>
      <c r="BI233" s="6">
        <v>66476</v>
      </c>
      <c r="BJ233" s="6">
        <v>66841</v>
      </c>
      <c r="BK233" s="6">
        <v>67206</v>
      </c>
      <c r="BL233" s="6">
        <v>67572</v>
      </c>
      <c r="BM233" s="6">
        <v>67937</v>
      </c>
      <c r="BN233" s="6">
        <v>68302</v>
      </c>
      <c r="BO233" s="6">
        <v>68667</v>
      </c>
      <c r="BP233" s="6">
        <v>69033</v>
      </c>
      <c r="BQ233" s="6">
        <v>69398</v>
      </c>
      <c r="BR233" s="6">
        <v>69763</v>
      </c>
      <c r="BS233" s="6">
        <v>70128</v>
      </c>
      <c r="BT233" s="6">
        <v>70494</v>
      </c>
      <c r="BU233" s="6">
        <v>70859</v>
      </c>
      <c r="BV233" s="6">
        <v>71224</v>
      </c>
      <c r="BW233" s="6">
        <v>71589</v>
      </c>
      <c r="BX233" s="6">
        <v>71590</v>
      </c>
    </row>
    <row r="234" spans="1:77" ht="35.4" customHeight="1" x14ac:dyDescent="0.3">
      <c r="A234" s="15" t="s">
        <v>108</v>
      </c>
      <c r="B234" s="1">
        <v>0</v>
      </c>
      <c r="C234" s="20">
        <f>D229*1000</f>
        <v>896157000</v>
      </c>
      <c r="D234" s="20">
        <f t="shared" ref="D234:BO234" si="372">E229*1000</f>
        <v>1009245000</v>
      </c>
      <c r="E234" s="20">
        <f t="shared" si="372"/>
        <v>1007810000</v>
      </c>
      <c r="F234" s="20">
        <f t="shared" si="372"/>
        <v>999230000</v>
      </c>
      <c r="G234" s="20">
        <f t="shared" si="372"/>
        <v>878973000</v>
      </c>
      <c r="H234" s="20">
        <f t="shared" si="372"/>
        <v>692000000</v>
      </c>
      <c r="I234" s="20">
        <f t="shared" si="372"/>
        <v>692000000</v>
      </c>
      <c r="J234" s="20">
        <f t="shared" si="372"/>
        <v>703000000</v>
      </c>
      <c r="K234" s="20">
        <f t="shared" si="372"/>
        <v>728000000</v>
      </c>
      <c r="L234" s="20">
        <f t="shared" si="372"/>
        <v>806000000</v>
      </c>
      <c r="M234" s="20">
        <f t="shared" si="372"/>
        <v>522000000</v>
      </c>
      <c r="N234" s="20">
        <f t="shared" si="372"/>
        <v>515000000</v>
      </c>
      <c r="O234" s="20">
        <f t="shared" si="372"/>
        <v>533000000</v>
      </c>
      <c r="P234" s="20">
        <f t="shared" si="372"/>
        <v>698000000</v>
      </c>
      <c r="Q234" s="20">
        <f t="shared" si="372"/>
        <v>486000000</v>
      </c>
      <c r="R234" s="20">
        <f t="shared" si="372"/>
        <v>502000000</v>
      </c>
      <c r="S234" s="20">
        <f t="shared" si="372"/>
        <v>470000000</v>
      </c>
      <c r="T234" s="20">
        <f t="shared" si="372"/>
        <v>487000000</v>
      </c>
      <c r="U234" s="20">
        <f t="shared" si="372"/>
        <v>452000000</v>
      </c>
      <c r="V234" s="20">
        <f t="shared" si="372"/>
        <v>469000000</v>
      </c>
      <c r="W234" s="20">
        <f t="shared" si="372"/>
        <v>485000000</v>
      </c>
      <c r="X234" s="20">
        <f t="shared" si="372"/>
        <v>502000000</v>
      </c>
      <c r="Y234" s="20">
        <f t="shared" si="372"/>
        <v>520000000</v>
      </c>
      <c r="Z234" s="20">
        <f t="shared" si="372"/>
        <v>665000000</v>
      </c>
      <c r="AA234" s="20">
        <f t="shared" si="372"/>
        <v>1010000000</v>
      </c>
      <c r="AB234" s="20">
        <f t="shared" si="372"/>
        <v>1216000000</v>
      </c>
      <c r="AC234" s="20">
        <f t="shared" si="372"/>
        <v>1440000000</v>
      </c>
      <c r="AD234" s="20">
        <f t="shared" si="372"/>
        <v>2189000000</v>
      </c>
      <c r="AE234" s="20">
        <f t="shared" si="372"/>
        <v>2079000000</v>
      </c>
      <c r="AF234" s="20">
        <f t="shared" si="372"/>
        <v>1959000000</v>
      </c>
      <c r="AG234" s="20">
        <f t="shared" si="372"/>
        <v>1611000000</v>
      </c>
      <c r="AH234" s="20">
        <f t="shared" si="372"/>
        <v>1205000000</v>
      </c>
      <c r="AI234" s="20">
        <f t="shared" si="372"/>
        <v>1309000000</v>
      </c>
      <c r="AJ234" s="20">
        <f t="shared" si="372"/>
        <v>1360000000</v>
      </c>
      <c r="AK234" s="20">
        <f t="shared" si="372"/>
        <v>1406000000</v>
      </c>
      <c r="AL234" s="20">
        <f t="shared" si="372"/>
        <v>1643000000</v>
      </c>
      <c r="AM234" s="20">
        <f t="shared" si="372"/>
        <v>1703000000</v>
      </c>
      <c r="AN234" s="20">
        <f t="shared" si="372"/>
        <v>1765000000</v>
      </c>
      <c r="AO234" s="20">
        <f t="shared" si="372"/>
        <v>1829000000</v>
      </c>
      <c r="AP234" s="20">
        <f t="shared" si="372"/>
        <v>1895000000</v>
      </c>
      <c r="AQ234" s="20">
        <f t="shared" si="372"/>
        <v>1425000000</v>
      </c>
      <c r="AR234" s="20">
        <f t="shared" si="372"/>
        <v>1474000000</v>
      </c>
      <c r="AS234" s="20">
        <f t="shared" si="372"/>
        <v>1478000000</v>
      </c>
      <c r="AT234" s="20">
        <f t="shared" si="372"/>
        <v>1524000000</v>
      </c>
      <c r="AU234" s="20">
        <f t="shared" si="372"/>
        <v>1578000000</v>
      </c>
      <c r="AV234" s="20">
        <f t="shared" si="372"/>
        <v>1626000000</v>
      </c>
      <c r="AW234" s="20">
        <f t="shared" si="372"/>
        <v>1685000000</v>
      </c>
      <c r="AX234" s="20">
        <f t="shared" si="372"/>
        <v>1745000000</v>
      </c>
      <c r="AY234" s="20">
        <f t="shared" si="372"/>
        <v>1808000000</v>
      </c>
      <c r="AZ234" s="20">
        <f t="shared" si="372"/>
        <v>1873000000</v>
      </c>
      <c r="BA234" s="20">
        <f t="shared" si="372"/>
        <v>1941000000</v>
      </c>
      <c r="BB234" s="20">
        <f t="shared" si="372"/>
        <v>2012000000</v>
      </c>
      <c r="BC234" s="20">
        <f t="shared" si="372"/>
        <v>2084000000</v>
      </c>
      <c r="BD234" s="20">
        <f t="shared" si="372"/>
        <v>2159000000</v>
      </c>
      <c r="BE234" s="20">
        <f t="shared" si="372"/>
        <v>2237000000</v>
      </c>
      <c r="BF234" s="20">
        <f t="shared" si="372"/>
        <v>2317000000</v>
      </c>
      <c r="BG234" s="20">
        <f t="shared" si="372"/>
        <v>2401000000</v>
      </c>
      <c r="BH234" s="20">
        <f t="shared" si="372"/>
        <v>2351000000</v>
      </c>
      <c r="BI234" s="20">
        <f t="shared" si="372"/>
        <v>2590000000</v>
      </c>
      <c r="BJ234" s="20">
        <f t="shared" si="372"/>
        <v>2680000000</v>
      </c>
      <c r="BK234" s="20">
        <f t="shared" si="372"/>
        <v>2837000000</v>
      </c>
      <c r="BL234" s="20">
        <f t="shared" si="372"/>
        <v>2880000000</v>
      </c>
      <c r="BM234" s="20">
        <f t="shared" si="372"/>
        <v>3018000000</v>
      </c>
      <c r="BN234" s="20">
        <f t="shared" si="372"/>
        <v>3099000000</v>
      </c>
      <c r="BO234" s="20">
        <f t="shared" si="372"/>
        <v>3139000000</v>
      </c>
      <c r="BP234" s="20">
        <f t="shared" ref="BP234:BX234" si="373">BQ229*1000</f>
        <v>3308000000</v>
      </c>
      <c r="BQ234" s="20">
        <f t="shared" si="373"/>
        <v>2727000000</v>
      </c>
      <c r="BR234" s="20">
        <f t="shared" si="373"/>
        <v>2894000000</v>
      </c>
      <c r="BS234" s="20">
        <f t="shared" si="373"/>
        <v>2696000000</v>
      </c>
      <c r="BT234" s="20">
        <f t="shared" si="373"/>
        <v>2792000000</v>
      </c>
      <c r="BU234" s="20">
        <f t="shared" si="373"/>
        <v>2891000000</v>
      </c>
      <c r="BV234" s="20">
        <f t="shared" si="373"/>
        <v>3721000000</v>
      </c>
      <c r="BW234" s="20">
        <f t="shared" si="373"/>
        <v>3858000000</v>
      </c>
      <c r="BX234" s="20">
        <f t="shared" si="373"/>
        <v>0</v>
      </c>
    </row>
    <row r="235" spans="1:77" ht="35.4" customHeight="1" x14ac:dyDescent="0.3">
      <c r="A235" s="13" t="s">
        <v>109</v>
      </c>
      <c r="B235" s="20">
        <v>21700000000</v>
      </c>
      <c r="C235" s="20">
        <f>(B235*(1+C236))-C234</f>
        <v>21814315882.301208</v>
      </c>
      <c r="D235" s="20">
        <f>(C235*(1+D236))-D234</f>
        <v>21820866948.891895</v>
      </c>
      <c r="E235" s="20">
        <f>(D235*(1+E236))-E234</f>
        <v>21829158069.636501</v>
      </c>
      <c r="F235" s="20">
        <f>(E235*(1+F236))-F234</f>
        <v>21846415271.149601</v>
      </c>
      <c r="G235" s="20">
        <f t="shared" ref="G235:BR235" si="374">(F235*(1+G236))-G234</f>
        <v>21984733064.098339</v>
      </c>
      <c r="H235" s="20">
        <f t="shared" si="374"/>
        <v>22316464704.001663</v>
      </c>
      <c r="I235" s="20">
        <f t="shared" si="374"/>
        <v>22663643617.007458</v>
      </c>
      <c r="J235" s="20">
        <f t="shared" si="374"/>
        <v>23015989114.202152</v>
      </c>
      <c r="K235" s="20">
        <f t="shared" si="374"/>
        <v>23359741780.526627</v>
      </c>
      <c r="L235" s="20">
        <f t="shared" si="374"/>
        <v>23641501485.908226</v>
      </c>
      <c r="M235" s="20">
        <f t="shared" si="374"/>
        <v>24220381492.746658</v>
      </c>
      <c r="N235" s="20">
        <f t="shared" si="374"/>
        <v>24833217377.419956</v>
      </c>
      <c r="O235" s="20">
        <f t="shared" si="374"/>
        <v>25456590314.755161</v>
      </c>
      <c r="P235" s="20">
        <f t="shared" si="374"/>
        <v>25943990968.622059</v>
      </c>
      <c r="Q235" s="20">
        <f t="shared" si="374"/>
        <v>26666087712.053394</v>
      </c>
      <c r="R235" s="20">
        <f t="shared" si="374"/>
        <v>27405809302.380371</v>
      </c>
      <c r="S235" s="20">
        <f t="shared" si="374"/>
        <v>28211976450.655647</v>
      </c>
      <c r="T235" s="20">
        <f t="shared" si="374"/>
        <v>29038683232.199783</v>
      </c>
      <c r="U235" s="20">
        <f t="shared" si="374"/>
        <v>29938886086.756126</v>
      </c>
      <c r="V235" s="20">
        <f t="shared" si="374"/>
        <v>30864007400.902302</v>
      </c>
      <c r="W235" s="20">
        <f t="shared" si="374"/>
        <v>31816207516.927902</v>
      </c>
      <c r="X235" s="20">
        <f t="shared" si="374"/>
        <v>32795747374.693962</v>
      </c>
      <c r="Y235" s="20">
        <f t="shared" si="374"/>
        <v>33802900064.875034</v>
      </c>
      <c r="Z235" s="20">
        <f t="shared" si="374"/>
        <v>34711951394.768761</v>
      </c>
      <c r="AA235" s="20">
        <f t="shared" si="374"/>
        <v>35318333218.555458</v>
      </c>
      <c r="AB235" s="20">
        <f t="shared" si="374"/>
        <v>35746951557.976112</v>
      </c>
      <c r="AC235" s="20">
        <f t="shared" si="374"/>
        <v>35971528754.947067</v>
      </c>
      <c r="AD235" s="20">
        <f t="shared" si="374"/>
        <v>35457563517.241638</v>
      </c>
      <c r="AE235" s="20">
        <f t="shared" si="374"/>
        <v>35029665194.967224</v>
      </c>
      <c r="AF235" s="20">
        <f t="shared" si="374"/>
        <v>34701841543.151779</v>
      </c>
      <c r="AG235" s="20">
        <f t="shared" si="374"/>
        <v>34706752595.929123</v>
      </c>
      <c r="AH235" s="20">
        <f t="shared" si="374"/>
        <v>35117892334.681351</v>
      </c>
      <c r="AI235" s="20">
        <f t="shared" si="374"/>
        <v>35444177029.970238</v>
      </c>
      <c r="AJ235" s="20">
        <f t="shared" si="374"/>
        <v>35734655358.277534</v>
      </c>
      <c r="AK235" s="20">
        <f t="shared" si="374"/>
        <v>35992659975.693153</v>
      </c>
      <c r="AL235" s="20">
        <f t="shared" si="374"/>
        <v>36025678725.339508</v>
      </c>
      <c r="AM235" s="20">
        <f t="shared" si="374"/>
        <v>36000235011.904076</v>
      </c>
      <c r="AN235" s="20">
        <f t="shared" si="374"/>
        <v>35911606497.434006</v>
      </c>
      <c r="AO235" s="20">
        <f t="shared" si="374"/>
        <v>35754850945.615059</v>
      </c>
      <c r="AP235" s="20">
        <f t="shared" si="374"/>
        <v>35524795982.078918</v>
      </c>
      <c r="AQ235" s="20">
        <f t="shared" si="374"/>
        <v>35754028377.893372</v>
      </c>
      <c r="AR235" s="20">
        <f t="shared" si="374"/>
        <v>35944935111.021896</v>
      </c>
      <c r="AS235" s="20">
        <f t="shared" si="374"/>
        <v>36140731525.112411</v>
      </c>
      <c r="AT235" s="20">
        <f t="shared" si="374"/>
        <v>36299645310.94902</v>
      </c>
      <c r="AU235" s="20">
        <f t="shared" si="374"/>
        <v>36411959007.901375</v>
      </c>
      <c r="AV235" s="20">
        <f t="shared" si="374"/>
        <v>36481502656.239967</v>
      </c>
      <c r="AW235" s="20">
        <f t="shared" si="374"/>
        <v>36495284644.245956</v>
      </c>
      <c r="AX235" s="20">
        <f t="shared" si="374"/>
        <v>36449708398.387627</v>
      </c>
      <c r="AY235" s="20">
        <f t="shared" si="374"/>
        <v>36339009868.634506</v>
      </c>
      <c r="AZ235" s="20">
        <f t="shared" si="374"/>
        <v>36158156598.677414</v>
      </c>
      <c r="BA235" s="20">
        <f t="shared" si="374"/>
        <v>35900881793.007553</v>
      </c>
      <c r="BB235" s="20">
        <f t="shared" si="374"/>
        <v>35560626839.207336</v>
      </c>
      <c r="BC235" s="20">
        <f t="shared" si="374"/>
        <v>35132527719.329529</v>
      </c>
      <c r="BD235" s="20">
        <f t="shared" si="374"/>
        <v>34609493919.655701</v>
      </c>
      <c r="BE235" s="20">
        <f t="shared" si="374"/>
        <v>33984104752.6502</v>
      </c>
      <c r="BF235" s="20">
        <f t="shared" si="374"/>
        <v>33249593982.227921</v>
      </c>
      <c r="BG235" s="20">
        <f t="shared" si="374"/>
        <v>32396880298.659569</v>
      </c>
      <c r="BH235" s="20">
        <f t="shared" si="374"/>
        <v>31554459515.846375</v>
      </c>
      <c r="BI235" s="20">
        <f t="shared" si="374"/>
        <v>30433810928.58527</v>
      </c>
      <c r="BJ235" s="20">
        <f t="shared" si="374"/>
        <v>29170978700.401745</v>
      </c>
      <c r="BK235" s="20">
        <f t="shared" si="374"/>
        <v>27692341968.924419</v>
      </c>
      <c r="BL235" s="20">
        <f t="shared" si="374"/>
        <v>26101851674.316574</v>
      </c>
      <c r="BM235" s="20">
        <f t="shared" si="374"/>
        <v>24299299291.585941</v>
      </c>
      <c r="BN235" s="20">
        <f t="shared" si="374"/>
        <v>22331810028.593708</v>
      </c>
      <c r="BO235" s="20">
        <f t="shared" si="374"/>
        <v>20232703505.39537</v>
      </c>
      <c r="BP235" s="20">
        <f t="shared" si="374"/>
        <v>17866850889.16692</v>
      </c>
      <c r="BQ235" s="20">
        <f t="shared" si="374"/>
        <v>15971830995.877628</v>
      </c>
      <c r="BR235" s="20">
        <f t="shared" si="374"/>
        <v>13821568419.934412</v>
      </c>
      <c r="BS235" s="20">
        <f t="shared" ref="BS235:BX235" si="375">(BR235*(1+BS236))-BS234</f>
        <v>11769177640.174709</v>
      </c>
      <c r="BT235" s="20">
        <f t="shared" si="375"/>
        <v>9525216112.6347218</v>
      </c>
      <c r="BU235" s="20">
        <f t="shared" si="375"/>
        <v>7077763236.1313076</v>
      </c>
      <c r="BV235" s="20">
        <f>(BU235*(1+BV236))-BV234</f>
        <v>3686343319.8851843</v>
      </c>
      <c r="BW235" s="20">
        <f t="shared" si="375"/>
        <v>5.0907135009765625E-2</v>
      </c>
      <c r="BX235" s="20">
        <f t="shared" si="375"/>
        <v>5.3277654799766296E-2</v>
      </c>
    </row>
    <row r="236" spans="1:77" ht="35.4" customHeight="1" x14ac:dyDescent="0.3">
      <c r="A236" s="13" t="s">
        <v>110</v>
      </c>
      <c r="B236" s="21">
        <v>4.6565570612958802E-2</v>
      </c>
      <c r="C236" s="21">
        <v>4.6565570612958802E-2</v>
      </c>
      <c r="D236" s="21">
        <v>4.6565570612958802E-2</v>
      </c>
      <c r="E236" s="21">
        <v>4.6565570612958802E-2</v>
      </c>
      <c r="F236" s="21">
        <v>4.6565570612958802E-2</v>
      </c>
      <c r="G236" s="21">
        <v>4.6565570612958802E-2</v>
      </c>
      <c r="H236" s="21">
        <v>4.6565570612958802E-2</v>
      </c>
      <c r="I236" s="21">
        <v>4.6565570612958802E-2</v>
      </c>
      <c r="J236" s="21">
        <v>4.6565570612958802E-2</v>
      </c>
      <c r="K236" s="21">
        <v>4.6565570612958802E-2</v>
      </c>
      <c r="L236" s="21">
        <v>4.6565570612958802E-2</v>
      </c>
      <c r="M236" s="21">
        <v>4.6565570612958802E-2</v>
      </c>
      <c r="N236" s="21">
        <v>4.6565570612958802E-2</v>
      </c>
      <c r="O236" s="21">
        <v>4.6565570612958802E-2</v>
      </c>
      <c r="P236" s="21">
        <v>4.6565570612958802E-2</v>
      </c>
      <c r="Q236" s="21">
        <v>4.6565570612958802E-2</v>
      </c>
      <c r="R236" s="21">
        <v>4.6565570612958802E-2</v>
      </c>
      <c r="S236" s="21">
        <v>4.6565570612958802E-2</v>
      </c>
      <c r="T236" s="21">
        <v>4.6565570612958802E-2</v>
      </c>
      <c r="U236" s="21">
        <v>4.6565570612958802E-2</v>
      </c>
      <c r="V236" s="21">
        <v>4.6565570612958802E-2</v>
      </c>
      <c r="W236" s="21">
        <v>4.6565570612958802E-2</v>
      </c>
      <c r="X236" s="21">
        <v>4.6565570612958802E-2</v>
      </c>
      <c r="Y236" s="21">
        <v>4.6565570612958802E-2</v>
      </c>
      <c r="Z236" s="21">
        <v>4.6565570612958802E-2</v>
      </c>
      <c r="AA236" s="21">
        <v>4.6565570612958802E-2</v>
      </c>
      <c r="AB236" s="21">
        <v>4.6565570612958802E-2</v>
      </c>
      <c r="AC236" s="21">
        <v>4.6565570612958802E-2</v>
      </c>
      <c r="AD236" s="21">
        <v>4.6565570612958802E-2</v>
      </c>
      <c r="AE236" s="21">
        <v>4.6565570612958802E-2</v>
      </c>
      <c r="AF236" s="21">
        <v>4.6565570612958802E-2</v>
      </c>
      <c r="AG236" s="21">
        <v>4.6565570612958802E-2</v>
      </c>
      <c r="AH236" s="21">
        <v>4.6565570612958802E-2</v>
      </c>
      <c r="AI236" s="21">
        <v>4.6565570612958802E-2</v>
      </c>
      <c r="AJ236" s="21">
        <v>4.6565570612958802E-2</v>
      </c>
      <c r="AK236" s="21">
        <v>4.6565570612958802E-2</v>
      </c>
      <c r="AL236" s="21">
        <v>4.6565570612958802E-2</v>
      </c>
      <c r="AM236" s="21">
        <v>4.6565570612958802E-2</v>
      </c>
      <c r="AN236" s="21">
        <v>4.6565570612958802E-2</v>
      </c>
      <c r="AO236" s="21">
        <v>4.6565570612958802E-2</v>
      </c>
      <c r="AP236" s="21">
        <v>4.6565570612958802E-2</v>
      </c>
      <c r="AQ236" s="21">
        <v>4.6565570612958802E-2</v>
      </c>
      <c r="AR236" s="21">
        <v>4.6565570612958802E-2</v>
      </c>
      <c r="AS236" s="21">
        <v>4.6565570612958802E-2</v>
      </c>
      <c r="AT236" s="21">
        <v>4.6565570612958802E-2</v>
      </c>
      <c r="AU236" s="21">
        <v>4.6565570612958802E-2</v>
      </c>
      <c r="AV236" s="21">
        <v>4.6565570612958802E-2</v>
      </c>
      <c r="AW236" s="21">
        <v>4.6565570612958802E-2</v>
      </c>
      <c r="AX236" s="21">
        <v>4.6565570612958802E-2</v>
      </c>
      <c r="AY236" s="21">
        <v>4.6565570612958802E-2</v>
      </c>
      <c r="AZ236" s="21">
        <v>4.6565570612958802E-2</v>
      </c>
      <c r="BA236" s="21">
        <v>4.6565570612958802E-2</v>
      </c>
      <c r="BB236" s="21">
        <v>4.6565570612958802E-2</v>
      </c>
      <c r="BC236" s="21">
        <v>4.6565570612958802E-2</v>
      </c>
      <c r="BD236" s="21">
        <v>4.6565570612958802E-2</v>
      </c>
      <c r="BE236" s="21">
        <v>4.6565570612958802E-2</v>
      </c>
      <c r="BF236" s="21">
        <v>4.6565570612958802E-2</v>
      </c>
      <c r="BG236" s="21">
        <v>4.6565570612958802E-2</v>
      </c>
      <c r="BH236" s="21">
        <v>4.6565570612958802E-2</v>
      </c>
      <c r="BI236" s="21">
        <v>4.6565570612958802E-2</v>
      </c>
      <c r="BJ236" s="21">
        <v>4.6565570612958802E-2</v>
      </c>
      <c r="BK236" s="21">
        <v>4.6565570612958802E-2</v>
      </c>
      <c r="BL236" s="21">
        <v>4.6565570612958802E-2</v>
      </c>
      <c r="BM236" s="21">
        <v>4.6565570612958802E-2</v>
      </c>
      <c r="BN236" s="21">
        <v>4.6565570612958802E-2</v>
      </c>
      <c r="BO236" s="21">
        <v>4.6565570612958802E-2</v>
      </c>
      <c r="BP236" s="21">
        <v>4.6565570612958802E-2</v>
      </c>
      <c r="BQ236" s="21">
        <v>4.6565570612958802E-2</v>
      </c>
      <c r="BR236" s="21">
        <v>4.6565570612958802E-2</v>
      </c>
      <c r="BS236" s="21">
        <v>4.6565570612958802E-2</v>
      </c>
      <c r="BT236" s="21">
        <v>4.6565570612958802E-2</v>
      </c>
      <c r="BU236" s="21">
        <v>4.6565570612958802E-2</v>
      </c>
      <c r="BV236" s="21">
        <v>4.6565570612958802E-2</v>
      </c>
      <c r="BW236" s="21">
        <v>4.6565570612958802E-2</v>
      </c>
      <c r="BX236" s="21">
        <v>4.6565570612958802E-2</v>
      </c>
    </row>
    <row r="237" spans="1:77" ht="35.4" customHeight="1" x14ac:dyDescent="0.3">
      <c r="A237" s="13" t="s">
        <v>110</v>
      </c>
      <c r="B237" s="21">
        <v>4.6565570612958802E-2</v>
      </c>
      <c r="C237" s="21">
        <v>4.6565570612958802E-2</v>
      </c>
      <c r="D237" s="21">
        <v>4.6565570612958802E-2</v>
      </c>
      <c r="E237" s="21">
        <v>4.6565570612958802E-2</v>
      </c>
      <c r="F237" s="21">
        <v>4.6565570612958802E-2</v>
      </c>
      <c r="G237" s="21">
        <v>4.6565570612958802E-2</v>
      </c>
      <c r="H237" s="21">
        <v>4.6565570612958802E-2</v>
      </c>
      <c r="I237" s="21">
        <v>4.6565570612958802E-2</v>
      </c>
      <c r="J237" s="21">
        <v>4.6565570612958802E-2</v>
      </c>
      <c r="K237" s="21">
        <v>4.6565570612958802E-2</v>
      </c>
      <c r="L237" s="21">
        <v>4.6565570612958802E-2</v>
      </c>
      <c r="M237" s="21">
        <v>4.6565570612958802E-2</v>
      </c>
      <c r="N237" s="21">
        <v>4.6565570612958802E-2</v>
      </c>
      <c r="O237" s="21">
        <v>4.6565570612958802E-2</v>
      </c>
      <c r="P237" s="21">
        <v>4.6565570612958802E-2</v>
      </c>
      <c r="Q237" s="21">
        <v>4.6565570612958802E-2</v>
      </c>
      <c r="R237" s="21">
        <v>4.6565570612958802E-2</v>
      </c>
      <c r="S237" s="21">
        <v>4.6565570612958802E-2</v>
      </c>
      <c r="T237" s="21">
        <v>4.6565570612958802E-2</v>
      </c>
      <c r="U237" s="21">
        <v>4.6565570612958802E-2</v>
      </c>
      <c r="V237" s="21">
        <v>4.6565570612958802E-2</v>
      </c>
      <c r="W237" s="21">
        <v>4.6565570612958802E-2</v>
      </c>
      <c r="X237" s="21">
        <v>4.6565570612958802E-2</v>
      </c>
      <c r="Y237" s="21">
        <v>4.6565570612958802E-2</v>
      </c>
      <c r="Z237" s="21">
        <v>4.6565570612958802E-2</v>
      </c>
      <c r="AA237" s="21">
        <v>4.6565570612958802E-2</v>
      </c>
      <c r="AB237" s="21">
        <v>4.6565570612958802E-2</v>
      </c>
      <c r="AC237" s="21">
        <v>4.6565570612958802E-2</v>
      </c>
      <c r="AD237" s="21">
        <v>4.6565570612958802E-2</v>
      </c>
      <c r="AE237" s="21">
        <v>4.6565570612958802E-2</v>
      </c>
      <c r="AF237" s="21">
        <v>4.6565570612958802E-2</v>
      </c>
      <c r="AG237" s="21">
        <v>4.6565570612958802E-2</v>
      </c>
      <c r="AH237" s="21">
        <v>4.6565570612958802E-2</v>
      </c>
      <c r="AI237" s="21">
        <v>4.6565570612958802E-2</v>
      </c>
      <c r="AJ237" s="21">
        <v>4.6565570612958802E-2</v>
      </c>
      <c r="AK237" s="21">
        <v>4.6565570612958802E-2</v>
      </c>
      <c r="AL237" s="21">
        <v>4.6565570612958802E-2</v>
      </c>
      <c r="AM237" s="21">
        <v>4.6565570612958802E-2</v>
      </c>
      <c r="AN237" s="21">
        <v>4.6565570612958802E-2</v>
      </c>
      <c r="AO237" s="21">
        <v>4.6565570612958802E-2</v>
      </c>
      <c r="AP237" s="21">
        <v>4.6565570612958802E-2</v>
      </c>
      <c r="AQ237" s="21">
        <v>4.6565570612958802E-2</v>
      </c>
      <c r="AR237" s="21">
        <v>4.6565570612958802E-2</v>
      </c>
      <c r="AS237" s="21">
        <v>4.6565570612958802E-2</v>
      </c>
      <c r="AT237" s="21">
        <v>4.6565570612958802E-2</v>
      </c>
      <c r="AU237" s="21">
        <v>4.6565570612958802E-2</v>
      </c>
      <c r="AV237" s="21">
        <v>4.6565570612958802E-2</v>
      </c>
      <c r="AW237" s="21">
        <v>4.6565570612958802E-2</v>
      </c>
      <c r="AX237" s="21">
        <v>4.6565570612958802E-2</v>
      </c>
      <c r="AY237" s="21">
        <v>4.6565570612958802E-2</v>
      </c>
      <c r="AZ237" s="21">
        <v>4.6565570612958802E-2</v>
      </c>
      <c r="BA237" s="21">
        <v>4.6565570612958802E-2</v>
      </c>
      <c r="BB237" s="21">
        <v>4.6565570612958802E-2</v>
      </c>
      <c r="BC237" s="21">
        <v>4.6565570612958802E-2</v>
      </c>
      <c r="BD237" s="21">
        <v>4.6565570612958802E-2</v>
      </c>
      <c r="BE237" s="21">
        <v>4.6565570612958802E-2</v>
      </c>
      <c r="BF237" s="21">
        <v>4.6565570612958802E-2</v>
      </c>
      <c r="BG237" s="21">
        <v>4.6565570612958802E-2</v>
      </c>
      <c r="BH237" s="21">
        <v>4.6565570612958802E-2</v>
      </c>
      <c r="BI237" s="21">
        <v>4.6565570612958802E-2</v>
      </c>
      <c r="BJ237" s="21">
        <v>4.6565570612958802E-2</v>
      </c>
      <c r="BK237" s="21">
        <v>4.6565570612958802E-2</v>
      </c>
      <c r="BL237" s="21">
        <v>4.6565570612958802E-2</v>
      </c>
      <c r="BM237" s="21">
        <v>4.6565570612958802E-2</v>
      </c>
      <c r="BN237" s="21">
        <v>4.6565570612958802E-2</v>
      </c>
      <c r="BO237" s="21">
        <v>4.6565570612958802E-2</v>
      </c>
      <c r="BP237" s="21">
        <v>4.6565570612958802E-2</v>
      </c>
      <c r="BQ237" s="21">
        <v>4.6565570612958802E-2</v>
      </c>
      <c r="BR237" s="21">
        <v>4.6565570612958802E-2</v>
      </c>
      <c r="BS237" s="21">
        <v>4.6565570612958802E-2</v>
      </c>
      <c r="BT237" s="21">
        <v>4.6565570612958802E-2</v>
      </c>
      <c r="BU237" s="21">
        <v>4.6565570612958802E-2</v>
      </c>
      <c r="BV237" s="21">
        <v>4.6565570612958802E-2</v>
      </c>
      <c r="BW237" s="21">
        <v>4.6565570612958802E-2</v>
      </c>
      <c r="BX237" s="21">
        <v>4.6565570612958802E-2</v>
      </c>
    </row>
    <row r="240" spans="1:77" ht="35.4" customHeight="1" x14ac:dyDescent="0.3">
      <c r="A240" s="22" t="s">
        <v>112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3" t="s">
        <v>113</v>
      </c>
    </row>
    <row r="241" spans="1:76" ht="35.4" customHeight="1" x14ac:dyDescent="0.3">
      <c r="A241" s="1">
        <v>0.5</v>
      </c>
      <c r="B241" s="1">
        <v>0.5</v>
      </c>
      <c r="C241" s="1">
        <v>0.5</v>
      </c>
      <c r="D241" s="1">
        <v>0.5</v>
      </c>
      <c r="E241" s="1">
        <v>0.5</v>
      </c>
      <c r="F241" s="1">
        <v>0.5</v>
      </c>
      <c r="G241" s="1">
        <v>0.5</v>
      </c>
      <c r="H241" s="1">
        <v>0.5</v>
      </c>
      <c r="I241" s="1">
        <v>0.5</v>
      </c>
      <c r="J241" s="1">
        <v>0.50000999999999995</v>
      </c>
      <c r="K241" s="1">
        <v>0.50000999999999995</v>
      </c>
      <c r="L241" s="1">
        <v>0.50002000000000002</v>
      </c>
      <c r="M241" s="1">
        <v>0.50002999999999997</v>
      </c>
      <c r="N241" s="1">
        <v>0.50005999999999995</v>
      </c>
      <c r="O241" s="1">
        <v>0.50009000000000003</v>
      </c>
      <c r="P241" s="1">
        <v>0.50014000000000003</v>
      </c>
      <c r="Q241" s="1">
        <v>0.50021000000000004</v>
      </c>
      <c r="R241" s="1">
        <v>0.50031000000000003</v>
      </c>
      <c r="S241" s="1">
        <v>0.50044999999999995</v>
      </c>
      <c r="T241" s="1">
        <v>0.50063000000000002</v>
      </c>
      <c r="U241" s="1">
        <v>0.50087999999999999</v>
      </c>
      <c r="V241" s="1">
        <v>0.50119999999999998</v>
      </c>
      <c r="W241" s="1">
        <v>0.50161</v>
      </c>
      <c r="X241" s="1">
        <v>0.50212999999999997</v>
      </c>
      <c r="Y241" s="1">
        <v>0.50278999999999996</v>
      </c>
      <c r="Z241" s="1">
        <v>0.50361</v>
      </c>
      <c r="AA241" s="1">
        <v>0.50461</v>
      </c>
      <c r="AB241" s="1">
        <v>0.50583999999999996</v>
      </c>
      <c r="AC241" s="1">
        <v>0.50732999999999995</v>
      </c>
      <c r="AD241" s="1">
        <v>0.50910999999999995</v>
      </c>
      <c r="AE241" s="1">
        <v>0.51122999999999996</v>
      </c>
      <c r="AF241" s="1">
        <v>0.51373999999999997</v>
      </c>
      <c r="AG241" s="1">
        <v>0.51668000000000003</v>
      </c>
      <c r="AH241" s="1">
        <v>0.52010999999999996</v>
      </c>
      <c r="AI241" s="1">
        <v>0.52407000000000004</v>
      </c>
      <c r="AJ241" s="1">
        <v>0.52864</v>
      </c>
      <c r="AK241" s="1">
        <v>0.53386999999999996</v>
      </c>
      <c r="AL241" s="1">
        <v>0.53981000000000001</v>
      </c>
      <c r="AM241" s="1">
        <v>0.54654000000000003</v>
      </c>
      <c r="AN241" s="1">
        <v>0.55411999999999995</v>
      </c>
      <c r="AO241" s="1">
        <v>0.56259000000000003</v>
      </c>
      <c r="AP241" s="1">
        <v>0.57203000000000004</v>
      </c>
      <c r="AQ241" s="1">
        <v>0.58248999999999995</v>
      </c>
      <c r="AR241" s="1">
        <v>0.59402999999999995</v>
      </c>
      <c r="AS241" s="1">
        <v>0.60667000000000004</v>
      </c>
      <c r="AT241" s="1">
        <v>0.62046999999999997</v>
      </c>
      <c r="AU241" s="1">
        <v>0.63544</v>
      </c>
      <c r="AV241" s="1">
        <v>0.65159999999999996</v>
      </c>
      <c r="AW241" s="1">
        <v>0.66896</v>
      </c>
      <c r="AX241" s="1">
        <v>0.68747999999999998</v>
      </c>
      <c r="AY241" s="1">
        <v>0.70713999999999999</v>
      </c>
      <c r="AZ241" s="1">
        <v>0.72785999999999995</v>
      </c>
      <c r="BA241" s="1">
        <v>0.74955000000000005</v>
      </c>
      <c r="BB241" s="1">
        <v>0.77210000000000001</v>
      </c>
      <c r="BC241" s="1">
        <v>0.79534000000000005</v>
      </c>
      <c r="BD241" s="1">
        <v>0.81908000000000003</v>
      </c>
      <c r="BE241" s="1">
        <v>0.84306999999999999</v>
      </c>
      <c r="BF241" s="1">
        <v>0.86702000000000001</v>
      </c>
      <c r="BG241" s="1">
        <v>0.89056999999999997</v>
      </c>
      <c r="BH241" s="1">
        <v>0.91330999999999996</v>
      </c>
      <c r="BI241" s="1">
        <v>0.93476000000000004</v>
      </c>
      <c r="BJ241" s="1">
        <v>0.95437000000000005</v>
      </c>
      <c r="BK241" s="1">
        <v>0.97148000000000001</v>
      </c>
      <c r="BL241" s="1">
        <v>0.98536000000000001</v>
      </c>
      <c r="BM241" s="1">
        <v>0.99517999999999995</v>
      </c>
      <c r="BN241" s="1">
        <v>1</v>
      </c>
      <c r="BO241" s="1">
        <v>0.99875000000000003</v>
      </c>
      <c r="BP241" s="1">
        <v>0.99024999999999996</v>
      </c>
      <c r="BQ241" s="1">
        <v>0.97314999999999996</v>
      </c>
      <c r="BR241" s="1">
        <v>0.94598000000000004</v>
      </c>
      <c r="BS241" s="1">
        <v>0.90710000000000002</v>
      </c>
      <c r="BT241" s="1">
        <v>0.85467000000000004</v>
      </c>
      <c r="BU241" s="1">
        <v>0.78669</v>
      </c>
      <c r="BV241" s="1">
        <v>0.70094999999999996</v>
      </c>
      <c r="BW241" s="1">
        <v>0</v>
      </c>
      <c r="BX241" s="1">
        <v>0</v>
      </c>
    </row>
    <row r="242" spans="1:76" ht="35.4" customHeight="1" x14ac:dyDescent="0.3">
      <c r="A242" s="1">
        <f>A241+1</f>
        <v>1.5</v>
      </c>
      <c r="B242" s="1">
        <f t="shared" ref="B242:BM242" si="376">B241+1</f>
        <v>1.5</v>
      </c>
      <c r="C242" s="1">
        <f t="shared" si="376"/>
        <v>1.5</v>
      </c>
      <c r="D242" s="1">
        <f t="shared" si="376"/>
        <v>1.5</v>
      </c>
      <c r="E242" s="1">
        <f t="shared" si="376"/>
        <v>1.5</v>
      </c>
      <c r="F242" s="1">
        <f t="shared" si="376"/>
        <v>1.5</v>
      </c>
      <c r="G242" s="1">
        <f t="shared" si="376"/>
        <v>1.5</v>
      </c>
      <c r="H242" s="1">
        <f t="shared" si="376"/>
        <v>1.5</v>
      </c>
      <c r="I242" s="1">
        <f t="shared" si="376"/>
        <v>1.5</v>
      </c>
      <c r="J242" s="1">
        <f t="shared" si="376"/>
        <v>1.5000100000000001</v>
      </c>
      <c r="K242" s="1">
        <f t="shared" si="376"/>
        <v>1.5000100000000001</v>
      </c>
      <c r="L242" s="1">
        <f t="shared" si="376"/>
        <v>1.5000200000000001</v>
      </c>
      <c r="M242" s="1">
        <f t="shared" si="376"/>
        <v>1.50003</v>
      </c>
      <c r="N242" s="1">
        <f t="shared" si="376"/>
        <v>1.5000599999999999</v>
      </c>
      <c r="O242" s="1">
        <f t="shared" si="376"/>
        <v>1.5000900000000001</v>
      </c>
      <c r="P242" s="1">
        <f t="shared" si="376"/>
        <v>1.50014</v>
      </c>
      <c r="Q242" s="1">
        <f t="shared" si="376"/>
        <v>1.50021</v>
      </c>
      <c r="R242" s="1">
        <f t="shared" si="376"/>
        <v>1.50031</v>
      </c>
      <c r="S242" s="1">
        <f t="shared" si="376"/>
        <v>1.5004499999999998</v>
      </c>
      <c r="T242" s="1">
        <f t="shared" si="376"/>
        <v>1.5006300000000001</v>
      </c>
      <c r="U242" s="1">
        <f t="shared" si="376"/>
        <v>1.50088</v>
      </c>
      <c r="V242" s="1">
        <f t="shared" si="376"/>
        <v>1.5011999999999999</v>
      </c>
      <c r="W242" s="1">
        <f t="shared" si="376"/>
        <v>1.5016099999999999</v>
      </c>
      <c r="X242" s="1">
        <f t="shared" si="376"/>
        <v>1.50213</v>
      </c>
      <c r="Y242" s="1">
        <f t="shared" si="376"/>
        <v>1.5027900000000001</v>
      </c>
      <c r="Z242" s="1">
        <f t="shared" si="376"/>
        <v>1.5036100000000001</v>
      </c>
      <c r="AA242" s="1">
        <f t="shared" si="376"/>
        <v>1.50461</v>
      </c>
      <c r="AB242" s="1">
        <f t="shared" si="376"/>
        <v>1.5058400000000001</v>
      </c>
      <c r="AC242" s="1">
        <f t="shared" si="376"/>
        <v>1.5073300000000001</v>
      </c>
      <c r="AD242" s="1">
        <f t="shared" si="376"/>
        <v>1.50911</v>
      </c>
      <c r="AE242" s="1">
        <f t="shared" si="376"/>
        <v>1.5112299999999999</v>
      </c>
      <c r="AF242" s="1">
        <f t="shared" si="376"/>
        <v>1.5137399999999999</v>
      </c>
      <c r="AG242" s="1">
        <f t="shared" si="376"/>
        <v>1.51668</v>
      </c>
      <c r="AH242" s="1">
        <f t="shared" si="376"/>
        <v>1.5201099999999999</v>
      </c>
      <c r="AI242" s="1">
        <f t="shared" si="376"/>
        <v>1.52407</v>
      </c>
      <c r="AJ242" s="1">
        <f t="shared" si="376"/>
        <v>1.52864</v>
      </c>
      <c r="AK242" s="1">
        <f t="shared" si="376"/>
        <v>1.5338699999999998</v>
      </c>
      <c r="AL242" s="1">
        <f t="shared" si="376"/>
        <v>1.5398100000000001</v>
      </c>
      <c r="AM242" s="1">
        <f t="shared" si="376"/>
        <v>1.54654</v>
      </c>
      <c r="AN242" s="1">
        <f t="shared" si="376"/>
        <v>1.5541199999999999</v>
      </c>
      <c r="AO242" s="1">
        <f t="shared" si="376"/>
        <v>1.5625900000000001</v>
      </c>
      <c r="AP242" s="1">
        <f t="shared" si="376"/>
        <v>1.57203</v>
      </c>
      <c r="AQ242" s="1">
        <f t="shared" si="376"/>
        <v>1.58249</v>
      </c>
      <c r="AR242" s="1">
        <f t="shared" si="376"/>
        <v>1.5940300000000001</v>
      </c>
      <c r="AS242" s="1">
        <f t="shared" si="376"/>
        <v>1.60667</v>
      </c>
      <c r="AT242" s="1">
        <f t="shared" si="376"/>
        <v>1.6204700000000001</v>
      </c>
      <c r="AU242" s="1">
        <f t="shared" si="376"/>
        <v>1.63544</v>
      </c>
      <c r="AV242" s="1">
        <f t="shared" si="376"/>
        <v>1.6516</v>
      </c>
      <c r="AW242" s="1">
        <f t="shared" si="376"/>
        <v>1.66896</v>
      </c>
      <c r="AX242" s="1">
        <f t="shared" si="376"/>
        <v>1.6874799999999999</v>
      </c>
      <c r="AY242" s="1">
        <f t="shared" si="376"/>
        <v>1.7071399999999999</v>
      </c>
      <c r="AZ242" s="1">
        <f t="shared" si="376"/>
        <v>1.72786</v>
      </c>
      <c r="BA242" s="1">
        <f t="shared" si="376"/>
        <v>1.7495500000000002</v>
      </c>
      <c r="BB242" s="1">
        <f t="shared" si="376"/>
        <v>1.7721</v>
      </c>
      <c r="BC242" s="1">
        <f t="shared" si="376"/>
        <v>1.7953399999999999</v>
      </c>
      <c r="BD242" s="1">
        <f t="shared" si="376"/>
        <v>1.81908</v>
      </c>
      <c r="BE242" s="1">
        <f t="shared" si="376"/>
        <v>1.84307</v>
      </c>
      <c r="BF242" s="1">
        <f t="shared" si="376"/>
        <v>1.8670200000000001</v>
      </c>
      <c r="BG242" s="1">
        <f t="shared" si="376"/>
        <v>1.8905699999999999</v>
      </c>
      <c r="BH242" s="1">
        <f t="shared" si="376"/>
        <v>1.9133100000000001</v>
      </c>
      <c r="BI242" s="1">
        <f t="shared" si="376"/>
        <v>1.93476</v>
      </c>
      <c r="BJ242" s="1">
        <f t="shared" si="376"/>
        <v>1.9543699999999999</v>
      </c>
      <c r="BK242" s="1">
        <f t="shared" si="376"/>
        <v>1.9714800000000001</v>
      </c>
      <c r="BL242" s="1">
        <f t="shared" si="376"/>
        <v>1.98536</v>
      </c>
      <c r="BM242" s="1">
        <f t="shared" si="376"/>
        <v>1.99518</v>
      </c>
      <c r="BN242" s="1">
        <f t="shared" ref="BN242:BW242" si="377">BN241+1</f>
        <v>2</v>
      </c>
      <c r="BO242" s="1">
        <f t="shared" si="377"/>
        <v>1.99875</v>
      </c>
      <c r="BP242" s="1">
        <f t="shared" si="377"/>
        <v>1.9902500000000001</v>
      </c>
      <c r="BQ242" s="1">
        <f t="shared" si="377"/>
        <v>1.97315</v>
      </c>
      <c r="BR242" s="1">
        <f t="shared" si="377"/>
        <v>1.94598</v>
      </c>
      <c r="BS242" s="1">
        <f t="shared" si="377"/>
        <v>1.9071</v>
      </c>
      <c r="BT242" s="1">
        <f t="shared" si="377"/>
        <v>1.85467</v>
      </c>
      <c r="BU242" s="1">
        <f t="shared" si="377"/>
        <v>1.7866900000000001</v>
      </c>
      <c r="BV242" s="1">
        <f t="shared" si="377"/>
        <v>1.70095</v>
      </c>
      <c r="BW242" s="1">
        <f t="shared" si="377"/>
        <v>1</v>
      </c>
      <c r="BX242" s="1">
        <v>0</v>
      </c>
    </row>
    <row r="245" spans="1:76" ht="35.4" customHeight="1" x14ac:dyDescent="0.3">
      <c r="A245" s="19" t="s">
        <v>111</v>
      </c>
    </row>
    <row r="246" spans="1:76" ht="35.4" customHeight="1" x14ac:dyDescent="0.3">
      <c r="B246" s="7" t="s">
        <v>4</v>
      </c>
      <c r="C246" s="22"/>
      <c r="D246" s="22"/>
      <c r="E246" s="22" t="s">
        <v>114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3" t="s">
        <v>115</v>
      </c>
    </row>
    <row r="247" spans="1:76" ht="35.4" customHeight="1" x14ac:dyDescent="0.3">
      <c r="B247" s="15" t="s">
        <v>108</v>
      </c>
      <c r="C247" s="20"/>
      <c r="D247" s="20" t="e">
        <f>#REF!*10</f>
        <v>#REF!</v>
      </c>
      <c r="E247" s="20" t="e">
        <f>#REF!*10</f>
        <v>#REF!</v>
      </c>
      <c r="F247" s="20" t="e">
        <f>#REF!*10</f>
        <v>#REF!</v>
      </c>
      <c r="G247" s="20" t="e">
        <f>#REF!*10</f>
        <v>#REF!</v>
      </c>
      <c r="H247" s="20" t="e">
        <f>#REF!*10</f>
        <v>#REF!</v>
      </c>
      <c r="I247" s="20" t="e">
        <f>#REF!*10</f>
        <v>#REF!</v>
      </c>
      <c r="J247" s="20" t="e">
        <f>#REF!*10</f>
        <v>#REF!</v>
      </c>
      <c r="K247" s="20" t="e">
        <f>#REF!*10</f>
        <v>#REF!</v>
      </c>
      <c r="L247" s="20" t="e">
        <f>#REF!*10</f>
        <v>#REF!</v>
      </c>
      <c r="M247" s="20" t="e">
        <f>#REF!*10</f>
        <v>#REF!</v>
      </c>
      <c r="N247" s="20" t="e">
        <f>#REF!*10</f>
        <v>#REF!</v>
      </c>
      <c r="O247" s="20" t="e">
        <f>#REF!*10</f>
        <v>#REF!</v>
      </c>
      <c r="P247" s="20" t="e">
        <f>#REF!*10</f>
        <v>#REF!</v>
      </c>
      <c r="Q247" s="20" t="e">
        <f>#REF!*10</f>
        <v>#REF!</v>
      </c>
      <c r="R247" s="20" t="e">
        <f>#REF!*10</f>
        <v>#REF!</v>
      </c>
      <c r="S247" s="20" t="e">
        <f>#REF!*10</f>
        <v>#REF!</v>
      </c>
      <c r="T247" s="20" t="e">
        <f>#REF!*10</f>
        <v>#REF!</v>
      </c>
      <c r="U247" s="20" t="e">
        <f>#REF!*10</f>
        <v>#REF!</v>
      </c>
      <c r="V247" s="20" t="e">
        <f>#REF!*10</f>
        <v>#REF!</v>
      </c>
      <c r="W247" s="20" t="e">
        <f>#REF!*10</f>
        <v>#REF!</v>
      </c>
      <c r="X247" s="20" t="e">
        <f>#REF!*10</f>
        <v>#REF!</v>
      </c>
      <c r="Y247" s="20" t="e">
        <f>#REF!*10</f>
        <v>#REF!</v>
      </c>
      <c r="Z247" s="20" t="e">
        <f>#REF!*10</f>
        <v>#REF!</v>
      </c>
      <c r="AA247" s="20" t="e">
        <f>#REF!*10</f>
        <v>#REF!</v>
      </c>
      <c r="AB247" s="20" t="e">
        <f>#REF!*10</f>
        <v>#REF!</v>
      </c>
      <c r="AC247" s="20" t="e">
        <f>#REF!*10</f>
        <v>#REF!</v>
      </c>
      <c r="AD247" s="20" t="e">
        <f>#REF!*10</f>
        <v>#REF!</v>
      </c>
      <c r="AE247" s="20" t="e">
        <f>#REF!*10</f>
        <v>#REF!</v>
      </c>
      <c r="AF247" s="20" t="e">
        <f>#REF!*10</f>
        <v>#REF!</v>
      </c>
      <c r="AG247" s="20" t="e">
        <f>#REF!*10</f>
        <v>#REF!</v>
      </c>
      <c r="AH247" s="20" t="e">
        <f>#REF!*10</f>
        <v>#REF!</v>
      </c>
      <c r="AI247" s="20" t="e">
        <f>#REF!*10</f>
        <v>#REF!</v>
      </c>
      <c r="AJ247" s="20" t="e">
        <f>#REF!*10</f>
        <v>#REF!</v>
      </c>
      <c r="AK247" s="20" t="e">
        <f>#REF!*10</f>
        <v>#REF!</v>
      </c>
      <c r="AL247" s="20" t="e">
        <f>#REF!*10</f>
        <v>#REF!</v>
      </c>
      <c r="AM247" s="20" t="e">
        <f>#REF!*10</f>
        <v>#REF!</v>
      </c>
      <c r="AN247" s="20" t="e">
        <f>#REF!*10</f>
        <v>#REF!</v>
      </c>
      <c r="AO247" s="20" t="e">
        <f>#REF!*10</f>
        <v>#REF!</v>
      </c>
      <c r="AP247" s="20" t="e">
        <f>#REF!*10</f>
        <v>#REF!</v>
      </c>
      <c r="AQ247" s="20" t="e">
        <f>#REF!*10</f>
        <v>#REF!</v>
      </c>
      <c r="AR247" s="20" t="e">
        <f>#REF!*10</f>
        <v>#REF!</v>
      </c>
      <c r="AS247" s="20" t="e">
        <f>#REF!*10</f>
        <v>#REF!</v>
      </c>
      <c r="AT247" s="20" t="e">
        <f>#REF!*10</f>
        <v>#REF!</v>
      </c>
      <c r="AU247" s="20" t="e">
        <f>#REF!*10</f>
        <v>#REF!</v>
      </c>
      <c r="AV247" s="20" t="e">
        <f>#REF!*10</f>
        <v>#REF!</v>
      </c>
      <c r="AW247" s="20" t="e">
        <f>#REF!*10</f>
        <v>#REF!</v>
      </c>
      <c r="AX247" s="20" t="e">
        <f>#REF!*10</f>
        <v>#REF!</v>
      </c>
      <c r="AY247" s="20" t="e">
        <f>#REF!*10</f>
        <v>#REF!</v>
      </c>
      <c r="AZ247" s="20" t="e">
        <f>#REF!*10</f>
        <v>#REF!</v>
      </c>
      <c r="BA247" s="20" t="e">
        <f>#REF!*10</f>
        <v>#REF!</v>
      </c>
      <c r="BB247" s="20" t="e">
        <f>#REF!*10</f>
        <v>#REF!</v>
      </c>
      <c r="BC247" s="20" t="e">
        <f>#REF!*10</f>
        <v>#REF!</v>
      </c>
      <c r="BD247" s="20" t="e">
        <f>#REF!*10</f>
        <v>#REF!</v>
      </c>
      <c r="BE247" s="20" t="e">
        <f>#REF!*10</f>
        <v>#REF!</v>
      </c>
      <c r="BF247" s="20" t="e">
        <f>#REF!*10</f>
        <v>#REF!</v>
      </c>
      <c r="BG247" s="20" t="e">
        <f>#REF!*10</f>
        <v>#REF!</v>
      </c>
      <c r="BH247" s="20" t="e">
        <f>#REF!*10</f>
        <v>#REF!</v>
      </c>
      <c r="BI247" s="20" t="e">
        <f>#REF!*10</f>
        <v>#REF!</v>
      </c>
      <c r="BJ247" s="20" t="e">
        <f>#REF!*10</f>
        <v>#REF!</v>
      </c>
      <c r="BK247" s="20" t="e">
        <f>#REF!*8</f>
        <v>#REF!</v>
      </c>
      <c r="BL247" s="20" t="e">
        <f>#REF!*7</f>
        <v>#REF!</v>
      </c>
      <c r="BM247" s="20" t="e">
        <f>#REF!*7</f>
        <v>#REF!</v>
      </c>
      <c r="BN247" s="20" t="e">
        <f>#REF!*6</f>
        <v>#REF!</v>
      </c>
      <c r="BO247" s="20" t="e">
        <f>#REF!*5</f>
        <v>#REF!</v>
      </c>
      <c r="BP247" s="20" t="e">
        <f>#REF!*4</f>
        <v>#REF!</v>
      </c>
      <c r="BQ247" s="20" t="e">
        <f>#REF!*3</f>
        <v>#REF!</v>
      </c>
      <c r="BR247" s="20" t="e">
        <f>#REF!*3</f>
        <v>#REF!</v>
      </c>
      <c r="BS247" s="20" t="e">
        <f>#REF!*2</f>
        <v>#REF!</v>
      </c>
      <c r="BT247" s="20" t="e">
        <f>#REF!*2</f>
        <v>#REF!</v>
      </c>
      <c r="BU247" s="20">
        <f>BU248*0.8</f>
        <v>5662210588.9050465</v>
      </c>
      <c r="BV247" s="20">
        <f>BV248*0.8</f>
        <v>2949074655.9081478</v>
      </c>
      <c r="BW247" s="20">
        <f>BW248*0.8</f>
        <v>4.07257080078125E-2</v>
      </c>
      <c r="BX247" s="20">
        <v>0</v>
      </c>
    </row>
    <row r="248" spans="1:76" ht="35.4" customHeight="1" x14ac:dyDescent="0.3">
      <c r="B248" s="13" t="s">
        <v>109</v>
      </c>
      <c r="C248" s="20">
        <v>21814315882.301208</v>
      </c>
      <c r="D248" s="20">
        <v>21820866948.891895</v>
      </c>
      <c r="E248" s="20">
        <v>21829158069.636501</v>
      </c>
      <c r="F248" s="20">
        <v>21846415271.149601</v>
      </c>
      <c r="G248" s="20">
        <v>21984733064.098339</v>
      </c>
      <c r="H248" s="20">
        <v>22316464704.001663</v>
      </c>
      <c r="I248" s="20">
        <v>22663643617.007458</v>
      </c>
      <c r="J248" s="20">
        <v>23015989114.202152</v>
      </c>
      <c r="K248" s="20">
        <v>23359741780.526627</v>
      </c>
      <c r="L248" s="20">
        <v>23641501485.908226</v>
      </c>
      <c r="M248" s="20">
        <v>24220381492.746658</v>
      </c>
      <c r="N248" s="20">
        <v>24833217377.419956</v>
      </c>
      <c r="O248" s="20">
        <v>25456590314.755161</v>
      </c>
      <c r="P248" s="20">
        <v>25943990968.622059</v>
      </c>
      <c r="Q248" s="20">
        <v>26666087712.053394</v>
      </c>
      <c r="R248" s="20">
        <v>27405809302.380371</v>
      </c>
      <c r="S248" s="20">
        <v>28211976450.655647</v>
      </c>
      <c r="T248" s="20">
        <v>29038683232.199783</v>
      </c>
      <c r="U248" s="20">
        <v>29938886086.756126</v>
      </c>
      <c r="V248" s="20">
        <v>30864007400.902302</v>
      </c>
      <c r="W248" s="20">
        <v>31816207516.927902</v>
      </c>
      <c r="X248" s="20">
        <v>32795747374.693962</v>
      </c>
      <c r="Y248" s="20">
        <v>33802900064.875034</v>
      </c>
      <c r="Z248" s="20">
        <v>34711951394.768761</v>
      </c>
      <c r="AA248" s="20">
        <v>35318333218.555458</v>
      </c>
      <c r="AB248" s="20">
        <v>35746951557.976112</v>
      </c>
      <c r="AC248" s="20">
        <v>35971528754.947067</v>
      </c>
      <c r="AD248" s="20">
        <v>35457563517.241638</v>
      </c>
      <c r="AE248" s="20">
        <v>35029665194.967224</v>
      </c>
      <c r="AF248" s="20">
        <v>34701841543.151779</v>
      </c>
      <c r="AG248" s="20">
        <v>34706752595.929123</v>
      </c>
      <c r="AH248" s="20">
        <v>35117892334.681351</v>
      </c>
      <c r="AI248" s="20">
        <v>35444177029.970238</v>
      </c>
      <c r="AJ248" s="20">
        <v>35734655358.277534</v>
      </c>
      <c r="AK248" s="20">
        <v>35992659975.693153</v>
      </c>
      <c r="AL248" s="20">
        <v>36025678725.339508</v>
      </c>
      <c r="AM248" s="20">
        <v>36000235011.904076</v>
      </c>
      <c r="AN248" s="20">
        <v>35911606497.434006</v>
      </c>
      <c r="AO248" s="20">
        <v>35754850945.615059</v>
      </c>
      <c r="AP248" s="20">
        <v>35524795982.078918</v>
      </c>
      <c r="AQ248" s="20">
        <v>35754028377.893372</v>
      </c>
      <c r="AR248" s="20">
        <v>35944935111.021896</v>
      </c>
      <c r="AS248" s="20">
        <v>36140731525.112411</v>
      </c>
      <c r="AT248" s="20">
        <v>36299645310.94902</v>
      </c>
      <c r="AU248" s="20">
        <v>36411959007.901375</v>
      </c>
      <c r="AV248" s="20">
        <v>36481502656.239967</v>
      </c>
      <c r="AW248" s="20">
        <v>36495284644.245956</v>
      </c>
      <c r="AX248" s="20">
        <v>36449708398.387627</v>
      </c>
      <c r="AY248" s="20">
        <v>36339009868.634506</v>
      </c>
      <c r="AZ248" s="20">
        <v>36158156598.677414</v>
      </c>
      <c r="BA248" s="20">
        <v>35900881793.007553</v>
      </c>
      <c r="BB248" s="20">
        <v>35560626839.207336</v>
      </c>
      <c r="BC248" s="20">
        <v>35132527719.329529</v>
      </c>
      <c r="BD248" s="20">
        <v>34609493919.655701</v>
      </c>
      <c r="BE248" s="20">
        <v>33984104752.6502</v>
      </c>
      <c r="BF248" s="20">
        <v>33249593982.227921</v>
      </c>
      <c r="BG248" s="20">
        <v>32396880298.659569</v>
      </c>
      <c r="BH248" s="20">
        <v>31554459515.846375</v>
      </c>
      <c r="BI248" s="20">
        <v>30433810928.58527</v>
      </c>
      <c r="BJ248" s="20">
        <v>29170978700.401745</v>
      </c>
      <c r="BK248" s="20">
        <v>27692341968.924419</v>
      </c>
      <c r="BL248" s="20">
        <v>26101851674.316574</v>
      </c>
      <c r="BM248" s="20">
        <v>24299299291.585941</v>
      </c>
      <c r="BN248" s="20">
        <v>22331810028.593708</v>
      </c>
      <c r="BO248" s="20">
        <v>20232703505.39537</v>
      </c>
      <c r="BP248" s="20">
        <v>17866850889.16692</v>
      </c>
      <c r="BQ248" s="20">
        <v>15971830995.877628</v>
      </c>
      <c r="BR248" s="20">
        <v>13821568419.934412</v>
      </c>
      <c r="BS248" s="20">
        <v>11769177640.174709</v>
      </c>
      <c r="BT248" s="20">
        <v>9525216112.6347218</v>
      </c>
      <c r="BU248" s="20">
        <v>7077763236.1313076</v>
      </c>
      <c r="BV248" s="20">
        <v>3686343319.8851843</v>
      </c>
      <c r="BW248" s="20">
        <v>5.0907135009765625E-2</v>
      </c>
      <c r="BX248" s="20">
        <v>5.3277654799766296E-2</v>
      </c>
    </row>
    <row r="249" spans="1:76" ht="35.4" customHeight="1" x14ac:dyDescent="0.3">
      <c r="B249" s="13" t="s">
        <v>110</v>
      </c>
      <c r="C249" s="21">
        <v>4.6565570612958802E-2</v>
      </c>
      <c r="D249" s="21">
        <v>4.6565570612958802E-2</v>
      </c>
      <c r="E249" s="21">
        <v>4.6565570612958802E-2</v>
      </c>
      <c r="F249" s="21">
        <v>4.6565570612958802E-2</v>
      </c>
      <c r="G249" s="21">
        <v>4.6565570612958802E-2</v>
      </c>
      <c r="H249" s="21">
        <v>4.6565570612958802E-2</v>
      </c>
      <c r="I249" s="21">
        <v>4.6565570612958802E-2</v>
      </c>
      <c r="J249" s="21">
        <v>4.6565570612958802E-2</v>
      </c>
      <c r="K249" s="21">
        <v>4.6565570612958802E-2</v>
      </c>
      <c r="L249" s="21">
        <v>4.6565570612958802E-2</v>
      </c>
      <c r="M249" s="21">
        <v>4.6565570612958802E-2</v>
      </c>
      <c r="N249" s="21">
        <v>4.6565570612958802E-2</v>
      </c>
      <c r="O249" s="21">
        <v>4.6565570612958802E-2</v>
      </c>
      <c r="P249" s="21">
        <v>4.6565570612958802E-2</v>
      </c>
      <c r="Q249" s="21">
        <v>4.6565570612958802E-2</v>
      </c>
      <c r="R249" s="21">
        <v>4.6565570612958802E-2</v>
      </c>
      <c r="S249" s="21">
        <v>4.6565570612958802E-2</v>
      </c>
      <c r="T249" s="21">
        <v>4.6565570612958802E-2</v>
      </c>
      <c r="U249" s="21">
        <v>4.6565570612958802E-2</v>
      </c>
      <c r="V249" s="21">
        <v>4.6565570612958802E-2</v>
      </c>
      <c r="W249" s="21">
        <v>4.6565570612958802E-2</v>
      </c>
      <c r="X249" s="21">
        <v>4.6565570612958802E-2</v>
      </c>
      <c r="Y249" s="21">
        <v>4.6565570612958802E-2</v>
      </c>
      <c r="Z249" s="21">
        <v>4.6565570612958802E-2</v>
      </c>
      <c r="AA249" s="21">
        <v>4.6565570612958802E-2</v>
      </c>
      <c r="AB249" s="21">
        <v>4.6565570612958802E-2</v>
      </c>
      <c r="AC249" s="21">
        <v>4.6565570612958802E-2</v>
      </c>
      <c r="AD249" s="21">
        <v>4.6565570612958802E-2</v>
      </c>
      <c r="AE249" s="21">
        <v>4.6565570612958802E-2</v>
      </c>
      <c r="AF249" s="21">
        <v>4.6565570612958802E-2</v>
      </c>
      <c r="AG249" s="21">
        <v>4.6565570612958802E-2</v>
      </c>
      <c r="AH249" s="21">
        <v>4.6565570612958802E-2</v>
      </c>
      <c r="AI249" s="21">
        <v>4.6565570612958802E-2</v>
      </c>
      <c r="AJ249" s="21">
        <v>4.6565570612958802E-2</v>
      </c>
      <c r="AK249" s="21">
        <v>4.6565570612958802E-2</v>
      </c>
      <c r="AL249" s="21">
        <v>4.6565570612958802E-2</v>
      </c>
      <c r="AM249" s="21">
        <v>4.6565570612958802E-2</v>
      </c>
      <c r="AN249" s="21">
        <v>4.6565570612958802E-2</v>
      </c>
      <c r="AO249" s="21">
        <v>4.6565570612958802E-2</v>
      </c>
      <c r="AP249" s="21">
        <v>4.6565570612958802E-2</v>
      </c>
      <c r="AQ249" s="21">
        <v>4.6565570612958802E-2</v>
      </c>
      <c r="AR249" s="21">
        <v>4.6565570612958802E-2</v>
      </c>
      <c r="AS249" s="21">
        <v>4.6565570612958802E-2</v>
      </c>
      <c r="AT249" s="21">
        <v>4.6565570612958802E-2</v>
      </c>
      <c r="AU249" s="21">
        <v>4.6565570612958802E-2</v>
      </c>
      <c r="AV249" s="21">
        <v>4.6565570612958802E-2</v>
      </c>
      <c r="AW249" s="21">
        <v>4.6565570612958802E-2</v>
      </c>
      <c r="AX249" s="21">
        <v>4.6565570612958802E-2</v>
      </c>
      <c r="AY249" s="21">
        <v>4.6565570612958802E-2</v>
      </c>
      <c r="AZ249" s="21">
        <v>4.6565570612958802E-2</v>
      </c>
      <c r="BA249" s="21">
        <v>4.6565570612958802E-2</v>
      </c>
      <c r="BB249" s="21">
        <v>4.6565570612958802E-2</v>
      </c>
      <c r="BC249" s="21">
        <v>4.6565570612958802E-2</v>
      </c>
      <c r="BD249" s="21">
        <v>4.6565570612958802E-2</v>
      </c>
      <c r="BE249" s="21">
        <v>4.6565570612958802E-2</v>
      </c>
      <c r="BF249" s="21">
        <v>4.6565570612958802E-2</v>
      </c>
      <c r="BG249" s="21">
        <v>4.6565570612958802E-2</v>
      </c>
      <c r="BH249" s="21">
        <v>4.6565570612958802E-2</v>
      </c>
      <c r="BI249" s="21">
        <v>4.6565570612958802E-2</v>
      </c>
      <c r="BJ249" s="21">
        <v>4.6565570612958802E-2</v>
      </c>
      <c r="BK249" s="21">
        <v>4.6565570612958802E-2</v>
      </c>
      <c r="BL249" s="21">
        <v>4.6565570612958802E-2</v>
      </c>
      <c r="BM249" s="21">
        <v>4.6565570612958802E-2</v>
      </c>
      <c r="BN249" s="21">
        <v>4.6565570612958802E-2</v>
      </c>
      <c r="BO249" s="21">
        <v>4.6565570612958802E-2</v>
      </c>
      <c r="BP249" s="21">
        <v>4.6565570612958802E-2</v>
      </c>
      <c r="BQ249" s="21">
        <v>4.6565570612958802E-2</v>
      </c>
      <c r="BR249" s="21">
        <v>4.6565570612958802E-2</v>
      </c>
      <c r="BS249" s="21">
        <v>4.6565570612958802E-2</v>
      </c>
      <c r="BT249" s="21">
        <v>4.6565570612958802E-2</v>
      </c>
      <c r="BU249" s="21">
        <v>4.6565570612958802E-2</v>
      </c>
      <c r="BV249" s="21">
        <v>4.6565570612958802E-2</v>
      </c>
      <c r="BW249" s="21">
        <v>4.6565570612958802E-2</v>
      </c>
      <c r="BX249" s="21">
        <v>4.6565570612958802E-2</v>
      </c>
    </row>
    <row r="261" spans="1:76" ht="35.4" customHeight="1" x14ac:dyDescent="0.3">
      <c r="A261" s="19" t="s">
        <v>111</v>
      </c>
      <c r="BJ261" s="1" t="s">
        <v>116</v>
      </c>
    </row>
    <row r="262" spans="1:76" ht="35.4" customHeight="1" x14ac:dyDescent="0.3">
      <c r="B262" s="7" t="s">
        <v>4</v>
      </c>
      <c r="C262" s="22"/>
      <c r="D262" s="22"/>
      <c r="E262" s="22" t="s">
        <v>114</v>
      </c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3" t="s">
        <v>115</v>
      </c>
    </row>
    <row r="263" spans="1:76" ht="35.4" customHeight="1" x14ac:dyDescent="0.3">
      <c r="B263" s="15" t="s">
        <v>108</v>
      </c>
      <c r="C263" s="20"/>
      <c r="D263" s="20" t="e">
        <f t="shared" ref="D263:AI263" si="378">D247</f>
        <v>#REF!</v>
      </c>
      <c r="E263" s="20" t="e">
        <f t="shared" si="378"/>
        <v>#REF!</v>
      </c>
      <c r="F263" s="20" t="e">
        <f t="shared" si="378"/>
        <v>#REF!</v>
      </c>
      <c r="G263" s="20" t="e">
        <f t="shared" si="378"/>
        <v>#REF!</v>
      </c>
      <c r="H263" s="20" t="e">
        <f t="shared" si="378"/>
        <v>#REF!</v>
      </c>
      <c r="I263" s="20" t="e">
        <f t="shared" si="378"/>
        <v>#REF!</v>
      </c>
      <c r="J263" s="20" t="e">
        <f t="shared" si="378"/>
        <v>#REF!</v>
      </c>
      <c r="K263" s="20" t="e">
        <f t="shared" si="378"/>
        <v>#REF!</v>
      </c>
      <c r="L263" s="20" t="e">
        <f t="shared" si="378"/>
        <v>#REF!</v>
      </c>
      <c r="M263" s="20" t="e">
        <f t="shared" si="378"/>
        <v>#REF!</v>
      </c>
      <c r="N263" s="20" t="e">
        <f t="shared" si="378"/>
        <v>#REF!</v>
      </c>
      <c r="O263" s="20" t="e">
        <f t="shared" si="378"/>
        <v>#REF!</v>
      </c>
      <c r="P263" s="20" t="e">
        <f t="shared" si="378"/>
        <v>#REF!</v>
      </c>
      <c r="Q263" s="20" t="e">
        <f t="shared" si="378"/>
        <v>#REF!</v>
      </c>
      <c r="R263" s="20" t="e">
        <f t="shared" si="378"/>
        <v>#REF!</v>
      </c>
      <c r="S263" s="20" t="e">
        <f t="shared" si="378"/>
        <v>#REF!</v>
      </c>
      <c r="T263" s="20" t="e">
        <f t="shared" si="378"/>
        <v>#REF!</v>
      </c>
      <c r="U263" s="20" t="e">
        <f t="shared" si="378"/>
        <v>#REF!</v>
      </c>
      <c r="V263" s="20" t="e">
        <f t="shared" si="378"/>
        <v>#REF!</v>
      </c>
      <c r="W263" s="20" t="e">
        <f t="shared" si="378"/>
        <v>#REF!</v>
      </c>
      <c r="X263" s="20" t="e">
        <f t="shared" si="378"/>
        <v>#REF!</v>
      </c>
      <c r="Y263" s="20" t="e">
        <f t="shared" si="378"/>
        <v>#REF!</v>
      </c>
      <c r="Z263" s="20" t="e">
        <f t="shared" si="378"/>
        <v>#REF!</v>
      </c>
      <c r="AA263" s="20" t="e">
        <f t="shared" si="378"/>
        <v>#REF!</v>
      </c>
      <c r="AB263" s="20" t="e">
        <f t="shared" si="378"/>
        <v>#REF!</v>
      </c>
      <c r="AC263" s="20" t="e">
        <f t="shared" si="378"/>
        <v>#REF!</v>
      </c>
      <c r="AD263" s="20" t="e">
        <f t="shared" si="378"/>
        <v>#REF!</v>
      </c>
      <c r="AE263" s="20" t="e">
        <f t="shared" si="378"/>
        <v>#REF!</v>
      </c>
      <c r="AF263" s="20" t="e">
        <f t="shared" si="378"/>
        <v>#REF!</v>
      </c>
      <c r="AG263" s="20" t="e">
        <f t="shared" si="378"/>
        <v>#REF!</v>
      </c>
      <c r="AH263" s="20" t="e">
        <f t="shared" si="378"/>
        <v>#REF!</v>
      </c>
      <c r="AI263" s="20" t="e">
        <f t="shared" si="378"/>
        <v>#REF!</v>
      </c>
      <c r="AJ263" s="20" t="e">
        <f t="shared" ref="AJ263:BO263" si="379">AJ247</f>
        <v>#REF!</v>
      </c>
      <c r="AK263" s="20" t="e">
        <f t="shared" si="379"/>
        <v>#REF!</v>
      </c>
      <c r="AL263" s="20" t="e">
        <f t="shared" si="379"/>
        <v>#REF!</v>
      </c>
      <c r="AM263" s="20" t="e">
        <f t="shared" si="379"/>
        <v>#REF!</v>
      </c>
      <c r="AN263" s="20" t="e">
        <f t="shared" si="379"/>
        <v>#REF!</v>
      </c>
      <c r="AO263" s="20" t="e">
        <f t="shared" si="379"/>
        <v>#REF!</v>
      </c>
      <c r="AP263" s="20" t="e">
        <f t="shared" si="379"/>
        <v>#REF!</v>
      </c>
      <c r="AQ263" s="20" t="e">
        <f t="shared" si="379"/>
        <v>#REF!</v>
      </c>
      <c r="AR263" s="20" t="e">
        <f t="shared" si="379"/>
        <v>#REF!</v>
      </c>
      <c r="AS263" s="20" t="e">
        <f t="shared" si="379"/>
        <v>#REF!</v>
      </c>
      <c r="AT263" s="20" t="e">
        <f t="shared" si="379"/>
        <v>#REF!</v>
      </c>
      <c r="AU263" s="20" t="e">
        <f t="shared" si="379"/>
        <v>#REF!</v>
      </c>
      <c r="AV263" s="20" t="e">
        <f t="shared" si="379"/>
        <v>#REF!</v>
      </c>
      <c r="AW263" s="20" t="e">
        <f t="shared" si="379"/>
        <v>#REF!</v>
      </c>
      <c r="AX263" s="20" t="e">
        <f t="shared" si="379"/>
        <v>#REF!</v>
      </c>
      <c r="AY263" s="20" t="e">
        <f t="shared" si="379"/>
        <v>#REF!</v>
      </c>
      <c r="AZ263" s="20" t="e">
        <f t="shared" si="379"/>
        <v>#REF!</v>
      </c>
      <c r="BA263" s="20" t="e">
        <f t="shared" si="379"/>
        <v>#REF!</v>
      </c>
      <c r="BB263" s="20" t="e">
        <f t="shared" si="379"/>
        <v>#REF!</v>
      </c>
      <c r="BC263" s="20" t="e">
        <f t="shared" si="379"/>
        <v>#REF!</v>
      </c>
      <c r="BD263" s="20" t="e">
        <f t="shared" si="379"/>
        <v>#REF!</v>
      </c>
      <c r="BE263" s="20" t="e">
        <f t="shared" si="379"/>
        <v>#REF!</v>
      </c>
      <c r="BF263" s="20" t="e">
        <f t="shared" si="379"/>
        <v>#REF!</v>
      </c>
      <c r="BG263" s="20" t="e">
        <f t="shared" si="379"/>
        <v>#REF!</v>
      </c>
      <c r="BH263" s="20" t="e">
        <f t="shared" si="379"/>
        <v>#REF!</v>
      </c>
      <c r="BI263" s="20" t="e">
        <f t="shared" si="379"/>
        <v>#REF!</v>
      </c>
      <c r="BJ263" s="20" t="e">
        <f t="shared" si="379"/>
        <v>#REF!</v>
      </c>
      <c r="BK263" s="20" t="e">
        <f t="shared" si="379"/>
        <v>#REF!</v>
      </c>
      <c r="BL263" s="20" t="e">
        <f t="shared" si="379"/>
        <v>#REF!</v>
      </c>
      <c r="BM263" s="20" t="e">
        <f t="shared" si="379"/>
        <v>#REF!</v>
      </c>
      <c r="BN263" s="20" t="e">
        <f t="shared" si="379"/>
        <v>#REF!</v>
      </c>
      <c r="BO263" s="20" t="e">
        <f t="shared" si="379"/>
        <v>#REF!</v>
      </c>
      <c r="BP263" s="20" t="e">
        <f t="shared" ref="BP263:BW263" si="380">BP247</f>
        <v>#REF!</v>
      </c>
      <c r="BQ263" s="20" t="e">
        <f t="shared" si="380"/>
        <v>#REF!</v>
      </c>
      <c r="BR263" s="20" t="e">
        <f t="shared" si="380"/>
        <v>#REF!</v>
      </c>
      <c r="BS263" s="20" t="e">
        <f t="shared" si="380"/>
        <v>#REF!</v>
      </c>
      <c r="BT263" s="20" t="e">
        <f t="shared" si="380"/>
        <v>#REF!</v>
      </c>
      <c r="BU263" s="20">
        <f t="shared" si="380"/>
        <v>5662210588.9050465</v>
      </c>
      <c r="BV263" s="20">
        <f t="shared" si="380"/>
        <v>2949074655.9081478</v>
      </c>
      <c r="BW263" s="20">
        <f t="shared" si="380"/>
        <v>4.07257080078125E-2</v>
      </c>
      <c r="BX263" s="20"/>
    </row>
    <row r="264" spans="1:76" ht="35.4" customHeight="1" x14ac:dyDescent="0.3">
      <c r="B264" s="13" t="s">
        <v>109</v>
      </c>
      <c r="C264" s="20">
        <v>21814315882.301208</v>
      </c>
      <c r="D264" s="20">
        <v>21820866948.891895</v>
      </c>
      <c r="E264" s="20">
        <v>21829158069.636501</v>
      </c>
      <c r="F264" s="20">
        <v>21846415271.149601</v>
      </c>
      <c r="G264" s="20">
        <v>21984733064.098339</v>
      </c>
      <c r="H264" s="20">
        <v>22316464704.001663</v>
      </c>
      <c r="I264" s="20">
        <v>22663643617.007458</v>
      </c>
      <c r="J264" s="20">
        <v>23015989114.202152</v>
      </c>
      <c r="K264" s="20">
        <v>23359741780.526627</v>
      </c>
      <c r="L264" s="20">
        <v>23641501485.908226</v>
      </c>
      <c r="M264" s="20">
        <v>24220381492.746658</v>
      </c>
      <c r="N264" s="20">
        <v>24833217377.419956</v>
      </c>
      <c r="O264" s="20">
        <v>25456590314.755161</v>
      </c>
      <c r="P264" s="20">
        <v>25943990968.622059</v>
      </c>
      <c r="Q264" s="20">
        <v>26666087712.053394</v>
      </c>
      <c r="R264" s="20">
        <v>27405809302.380371</v>
      </c>
      <c r="S264" s="20">
        <v>28211976450.655647</v>
      </c>
      <c r="T264" s="20">
        <v>29038683232.199783</v>
      </c>
      <c r="U264" s="20">
        <v>29938886086.756126</v>
      </c>
      <c r="V264" s="20">
        <v>30864007400.902302</v>
      </c>
      <c r="W264" s="20">
        <v>31816207516.927902</v>
      </c>
      <c r="X264" s="20">
        <v>32795747374.693962</v>
      </c>
      <c r="Y264" s="20">
        <v>33802900064.875034</v>
      </c>
      <c r="Z264" s="20">
        <v>34711951394.768761</v>
      </c>
      <c r="AA264" s="20">
        <v>35318333218.555458</v>
      </c>
      <c r="AB264" s="20">
        <v>35746951557.976112</v>
      </c>
      <c r="AC264" s="20">
        <v>35971528754.947067</v>
      </c>
      <c r="AD264" s="20">
        <v>35457563517.241638</v>
      </c>
      <c r="AE264" s="20">
        <v>35029665194.967224</v>
      </c>
      <c r="AF264" s="20">
        <v>34701841543.151779</v>
      </c>
      <c r="AG264" s="20">
        <v>34706752595.929123</v>
      </c>
      <c r="AH264" s="20">
        <v>35117892334.681351</v>
      </c>
      <c r="AI264" s="20">
        <v>35444177029.970238</v>
      </c>
      <c r="AJ264" s="20">
        <v>35734655358.277534</v>
      </c>
      <c r="AK264" s="20">
        <v>35992659975.693153</v>
      </c>
      <c r="AL264" s="20">
        <v>36025678725.339508</v>
      </c>
      <c r="AM264" s="20">
        <v>36000235011.904076</v>
      </c>
      <c r="AN264" s="20">
        <v>35911606497.434006</v>
      </c>
      <c r="AO264" s="20">
        <v>35754850945.615059</v>
      </c>
      <c r="AP264" s="20">
        <v>35524795982.078918</v>
      </c>
      <c r="AQ264" s="20">
        <v>35754028377.893372</v>
      </c>
      <c r="AR264" s="20">
        <v>35944935111.021896</v>
      </c>
      <c r="AS264" s="20">
        <v>36140731525.112411</v>
      </c>
      <c r="AT264" s="20">
        <v>36299645310.94902</v>
      </c>
      <c r="AU264" s="20">
        <v>36411959007.901375</v>
      </c>
      <c r="AV264" s="20">
        <v>36481502656.239967</v>
      </c>
      <c r="AW264" s="20">
        <v>36495284644.245956</v>
      </c>
      <c r="AX264" s="20">
        <v>36449708398.387627</v>
      </c>
      <c r="AY264" s="20">
        <v>36339009868.634506</v>
      </c>
      <c r="AZ264" s="20">
        <v>36158156598.677414</v>
      </c>
      <c r="BA264" s="20">
        <v>35900881793.007553</v>
      </c>
      <c r="BB264" s="20">
        <v>35560626839.207336</v>
      </c>
      <c r="BC264" s="20">
        <v>35132527719.329529</v>
      </c>
      <c r="BD264" s="20">
        <v>34609493919.655701</v>
      </c>
      <c r="BE264" s="20">
        <v>33984104752.6502</v>
      </c>
      <c r="BF264" s="20">
        <v>33249593982.227921</v>
      </c>
      <c r="BG264" s="20">
        <v>32396880298.659569</v>
      </c>
      <c r="BH264" s="20">
        <v>31554459515.846375</v>
      </c>
      <c r="BI264" s="20">
        <v>30433810928.58527</v>
      </c>
      <c r="BJ264" s="20">
        <v>29170978700.401745</v>
      </c>
      <c r="BK264" s="20">
        <v>27692341968.924419</v>
      </c>
      <c r="BL264" s="20">
        <v>26101851674.316574</v>
      </c>
      <c r="BM264" s="20">
        <v>24299299291.585941</v>
      </c>
      <c r="BN264" s="20">
        <v>22331810028.593708</v>
      </c>
      <c r="BO264" s="20">
        <v>20232703505.39537</v>
      </c>
      <c r="BP264" s="20">
        <v>17866850889.16692</v>
      </c>
      <c r="BQ264" s="20">
        <v>15971830995.877628</v>
      </c>
      <c r="BR264" s="20">
        <v>13821568419.934412</v>
      </c>
      <c r="BS264" s="20">
        <v>11769177640.174709</v>
      </c>
      <c r="BT264" s="20">
        <v>9525216112.6347218</v>
      </c>
      <c r="BU264" s="20">
        <v>7077763236.1313076</v>
      </c>
      <c r="BV264" s="20">
        <v>3686343319.8851843</v>
      </c>
      <c r="BW264" s="20">
        <v>5.0907135009765625E-2</v>
      </c>
      <c r="BX264" s="20"/>
    </row>
    <row r="265" spans="1:76" ht="35.4" customHeight="1" x14ac:dyDescent="0.3">
      <c r="B265" s="13" t="s">
        <v>117</v>
      </c>
      <c r="C265" s="20">
        <v>26800000000</v>
      </c>
      <c r="D265" s="20">
        <v>26800000000</v>
      </c>
      <c r="E265" s="20">
        <v>26800000000</v>
      </c>
      <c r="F265" s="20">
        <v>26800000000</v>
      </c>
      <c r="G265" s="20">
        <v>26800000000</v>
      </c>
      <c r="H265" s="20">
        <v>26800000000</v>
      </c>
      <c r="I265" s="20">
        <v>26800000000</v>
      </c>
      <c r="J265" s="20">
        <v>26800000000</v>
      </c>
      <c r="K265" s="20">
        <v>26800000000</v>
      </c>
      <c r="L265" s="20">
        <v>26800000000</v>
      </c>
      <c r="M265" s="20">
        <v>26800000000</v>
      </c>
      <c r="N265" s="20">
        <v>26800000000</v>
      </c>
      <c r="O265" s="20">
        <v>26800000000</v>
      </c>
      <c r="P265" s="20">
        <v>26800000000</v>
      </c>
      <c r="Q265" s="20">
        <v>26800000000</v>
      </c>
      <c r="R265" s="20">
        <v>26800000000</v>
      </c>
      <c r="S265" s="20">
        <v>26800000000</v>
      </c>
      <c r="T265" s="20">
        <v>26800000000</v>
      </c>
      <c r="U265" s="20">
        <v>26800000000</v>
      </c>
      <c r="V265" s="20">
        <v>26800000000</v>
      </c>
      <c r="W265" s="20">
        <v>26800000000</v>
      </c>
      <c r="X265" s="20">
        <v>26800000000</v>
      </c>
      <c r="Y265" s="20">
        <v>26800000000</v>
      </c>
      <c r="Z265" s="20">
        <v>26800000000</v>
      </c>
      <c r="AA265" s="20">
        <v>26800000000</v>
      </c>
      <c r="AB265" s="20">
        <v>26800000000</v>
      </c>
      <c r="AC265" s="20">
        <v>26800000000</v>
      </c>
      <c r="AD265" s="20">
        <v>26800000000</v>
      </c>
      <c r="AE265" s="20">
        <v>26800000000</v>
      </c>
      <c r="AF265" s="20">
        <v>26800000000</v>
      </c>
      <c r="AG265" s="20">
        <v>26800000000</v>
      </c>
      <c r="AH265" s="20">
        <v>26800000000</v>
      </c>
      <c r="AI265" s="20">
        <v>26800000000</v>
      </c>
      <c r="AJ265" s="20">
        <v>26800000000</v>
      </c>
      <c r="AK265" s="20">
        <v>26800000000</v>
      </c>
      <c r="AL265" s="20">
        <v>26800000000</v>
      </c>
      <c r="AM265" s="20">
        <v>26800000000</v>
      </c>
      <c r="AN265" s="20">
        <v>26800000000</v>
      </c>
      <c r="AO265" s="20">
        <v>26800000000</v>
      </c>
      <c r="AP265" s="20">
        <v>26800000000</v>
      </c>
      <c r="AQ265" s="20">
        <v>26800000000</v>
      </c>
      <c r="AR265" s="20">
        <v>26800000000</v>
      </c>
      <c r="AS265" s="20">
        <v>26800000000</v>
      </c>
      <c r="AT265" s="20">
        <v>26800000000</v>
      </c>
      <c r="AU265" s="20">
        <v>26800000000</v>
      </c>
      <c r="AV265" s="20">
        <v>26800000000</v>
      </c>
      <c r="AW265" s="20">
        <v>26800000000</v>
      </c>
      <c r="AX265" s="20">
        <v>26800000000</v>
      </c>
      <c r="AY265" s="20">
        <v>26800000000</v>
      </c>
      <c r="AZ265" s="20">
        <v>26800000000</v>
      </c>
      <c r="BA265" s="20">
        <v>26800000000</v>
      </c>
      <c r="BB265" s="20">
        <v>26800000000</v>
      </c>
      <c r="BC265" s="20">
        <v>26800000000</v>
      </c>
      <c r="BD265" s="20">
        <v>26800000000</v>
      </c>
      <c r="BE265" s="20">
        <v>26800000000</v>
      </c>
      <c r="BF265" s="20">
        <v>26800000000</v>
      </c>
      <c r="BG265" s="20">
        <v>26800000000</v>
      </c>
      <c r="BH265" s="20">
        <v>26800000000</v>
      </c>
      <c r="BI265" s="20">
        <v>26800000000</v>
      </c>
      <c r="BJ265" s="20">
        <v>26800000000</v>
      </c>
      <c r="BK265" s="20">
        <v>26800000000</v>
      </c>
      <c r="BL265" s="20">
        <v>26800000000</v>
      </c>
      <c r="BM265" s="20">
        <v>26800000000</v>
      </c>
      <c r="BN265" s="20">
        <v>26800000000</v>
      </c>
      <c r="BO265" s="20">
        <v>26800000000</v>
      </c>
      <c r="BP265" s="20">
        <v>26800000000</v>
      </c>
      <c r="BQ265" s="20">
        <v>26800000000</v>
      </c>
      <c r="BR265" s="20">
        <v>26800000000</v>
      </c>
      <c r="BS265" s="20">
        <v>26800000000</v>
      </c>
      <c r="BT265" s="20">
        <v>26800000000</v>
      </c>
      <c r="BU265" s="20">
        <v>26800000000</v>
      </c>
      <c r="BV265" s="20">
        <v>26800000000</v>
      </c>
      <c r="BW265" s="20">
        <v>26800000000</v>
      </c>
      <c r="BX265" s="21"/>
    </row>
    <row r="266" spans="1:76" ht="35.4" customHeight="1" x14ac:dyDescent="0.3">
      <c r="B266" s="1" t="s">
        <v>118</v>
      </c>
      <c r="C266" s="20">
        <v>29170978700.401745</v>
      </c>
      <c r="D266" s="20">
        <v>29170978700.401745</v>
      </c>
      <c r="E266" s="20">
        <v>29170978700.401745</v>
      </c>
      <c r="F266" s="20">
        <v>29170978700.401745</v>
      </c>
      <c r="G266" s="20">
        <v>29170978700.401745</v>
      </c>
      <c r="H266" s="20">
        <v>29170978700.401745</v>
      </c>
      <c r="I266" s="20">
        <v>29170978700.401745</v>
      </c>
      <c r="J266" s="20">
        <v>29170978700.401745</v>
      </c>
      <c r="K266" s="20">
        <v>29170978700.401745</v>
      </c>
      <c r="L266" s="20">
        <v>29170978700.401745</v>
      </c>
      <c r="M266" s="20">
        <v>29170978700.401745</v>
      </c>
      <c r="N266" s="20">
        <v>29170978700.401745</v>
      </c>
      <c r="O266" s="20">
        <v>29170978700.401745</v>
      </c>
      <c r="P266" s="20">
        <v>29170978700.401745</v>
      </c>
      <c r="Q266" s="20">
        <v>29170978700.401745</v>
      </c>
      <c r="R266" s="20">
        <v>29170978700.401745</v>
      </c>
      <c r="S266" s="20">
        <v>29170978700.401745</v>
      </c>
      <c r="T266" s="20">
        <v>29170978700.401745</v>
      </c>
      <c r="U266" s="20">
        <v>29170978700.401745</v>
      </c>
      <c r="V266" s="20">
        <v>29170978700.401745</v>
      </c>
      <c r="W266" s="20">
        <v>29170978700.401745</v>
      </c>
      <c r="X266" s="20">
        <v>29170978700.401745</v>
      </c>
      <c r="Y266" s="20">
        <v>29170978700.401745</v>
      </c>
      <c r="Z266" s="20">
        <v>29170978700.401745</v>
      </c>
      <c r="AA266" s="20">
        <v>29170978700.401745</v>
      </c>
      <c r="AB266" s="20">
        <v>29170978700.401745</v>
      </c>
      <c r="AC266" s="20">
        <v>29170978700.401745</v>
      </c>
      <c r="AD266" s="20">
        <v>29170978700.401745</v>
      </c>
      <c r="AE266" s="20">
        <v>29170978700.401745</v>
      </c>
      <c r="AF266" s="20">
        <v>29170978700.401745</v>
      </c>
      <c r="AG266" s="20">
        <v>29170978700.401745</v>
      </c>
      <c r="AH266" s="20">
        <v>29170978700.401745</v>
      </c>
      <c r="AI266" s="20">
        <v>29170978700.401745</v>
      </c>
      <c r="AJ266" s="20">
        <v>29170978700.401745</v>
      </c>
      <c r="AK266" s="20">
        <v>29170978700.401745</v>
      </c>
      <c r="AL266" s="20">
        <v>29170978700.401745</v>
      </c>
      <c r="AM266" s="20">
        <v>29170978700.401745</v>
      </c>
      <c r="AN266" s="20">
        <v>29170978700.401745</v>
      </c>
      <c r="AO266" s="20">
        <v>29170978700.401745</v>
      </c>
      <c r="AP266" s="20">
        <v>29170978700.401745</v>
      </c>
      <c r="AQ266" s="20">
        <v>29170978700.401745</v>
      </c>
      <c r="AR266" s="20">
        <v>29170978700.401745</v>
      </c>
      <c r="AS266" s="20">
        <v>29170978700.401745</v>
      </c>
      <c r="AT266" s="20">
        <v>29170978700.401745</v>
      </c>
      <c r="AU266" s="20">
        <v>29170978700.401745</v>
      </c>
      <c r="AV266" s="20">
        <v>29170978700.401745</v>
      </c>
      <c r="AW266" s="20">
        <v>29170978700.401745</v>
      </c>
      <c r="AX266" s="20">
        <v>29170978700.401745</v>
      </c>
      <c r="AY266" s="20">
        <v>29170978700.401745</v>
      </c>
      <c r="AZ266" s="20">
        <v>29170978700.401745</v>
      </c>
      <c r="BA266" s="20">
        <v>29170978700.401745</v>
      </c>
      <c r="BB266" s="20">
        <v>29170978700.401745</v>
      </c>
      <c r="BC266" s="20">
        <v>29170978700.401745</v>
      </c>
      <c r="BD266" s="20">
        <v>29170978700.401745</v>
      </c>
      <c r="BE266" s="20">
        <v>29170978700.401745</v>
      </c>
      <c r="BF266" s="20">
        <v>29170978700.401745</v>
      </c>
      <c r="BG266" s="20">
        <v>29170978700.401745</v>
      </c>
      <c r="BH266" s="20">
        <v>29170978700.401745</v>
      </c>
      <c r="BI266" s="20">
        <v>29170978700.401745</v>
      </c>
      <c r="BJ266" s="20">
        <v>29170978700.401745</v>
      </c>
      <c r="BK266" s="20">
        <v>29170978700.401745</v>
      </c>
      <c r="BL266" s="20">
        <v>29170978700.401745</v>
      </c>
      <c r="BM266" s="20">
        <v>29170978700.401745</v>
      </c>
      <c r="BN266" s="20">
        <v>29170978700.401745</v>
      </c>
      <c r="BO266" s="20">
        <v>29170978700.401745</v>
      </c>
      <c r="BP266" s="20">
        <v>29170978700.401745</v>
      </c>
      <c r="BQ266" s="20">
        <v>29170978700.401745</v>
      </c>
      <c r="BR266" s="20">
        <v>29170978700.401745</v>
      </c>
      <c r="BS266" s="20">
        <v>29170978700.401745</v>
      </c>
      <c r="BT266" s="20">
        <v>29170978700.401745</v>
      </c>
      <c r="BU266" s="20">
        <v>29170978700.401745</v>
      </c>
      <c r="BV266" s="20">
        <v>29170978700.401745</v>
      </c>
      <c r="BW266" s="20">
        <v>29170978700.401745</v>
      </c>
    </row>
    <row r="280" spans="1:74" ht="35.4" customHeight="1" x14ac:dyDescent="0.3">
      <c r="A280" s="10">
        <v>896157</v>
      </c>
      <c r="B280" s="10">
        <v>1009245</v>
      </c>
      <c r="C280" s="10">
        <v>1007810</v>
      </c>
      <c r="D280" s="10">
        <v>999230</v>
      </c>
      <c r="E280" s="10">
        <v>878138.96009951783</v>
      </c>
      <c r="F280" s="10">
        <v>689247.2974520314</v>
      </c>
      <c r="G280" s="10">
        <v>690268.32082858495</v>
      </c>
      <c r="H280" s="10">
        <v>701037.27102916862</v>
      </c>
      <c r="I280" s="10">
        <v>726285.26855273847</v>
      </c>
      <c r="J280" s="10">
        <v>805378.23649337259</v>
      </c>
      <c r="K280" s="10">
        <v>521000.39719526621</v>
      </c>
      <c r="L280" s="10">
        <v>513384.87092926446</v>
      </c>
      <c r="M280" s="10">
        <v>531874.52973275608</v>
      </c>
      <c r="N280" s="10">
        <v>694777.07919928816</v>
      </c>
      <c r="O280" s="10">
        <v>482874.9766071543</v>
      </c>
      <c r="P280" s="10">
        <v>500265.81546465639</v>
      </c>
      <c r="Q280" s="10">
        <v>467423.44322581019</v>
      </c>
      <c r="R280" s="10">
        <v>484257.79201827629</v>
      </c>
      <c r="S280" s="10">
        <v>449708.95830125129</v>
      </c>
      <c r="T280" s="10">
        <v>465905.31637626275</v>
      </c>
      <c r="U280" s="10">
        <v>482684.98952661711</v>
      </c>
      <c r="V280" s="10">
        <v>500068.98596141615</v>
      </c>
      <c r="W280" s="10">
        <v>518079.07050461369</v>
      </c>
      <c r="X280" s="10">
        <v>663941.54598124512</v>
      </c>
      <c r="Y280" s="10">
        <v>1009280.4183836151</v>
      </c>
      <c r="Z280" s="10">
        <v>1215461.4550807052</v>
      </c>
      <c r="AA280" s="10">
        <v>1438634.6252416782</v>
      </c>
      <c r="AB280" s="10">
        <v>2187419.1162253469</v>
      </c>
      <c r="AC280" s="10">
        <v>2077349.4987483574</v>
      </c>
      <c r="AD280" s="10">
        <v>1956514.2331051626</v>
      </c>
      <c r="AE280" s="10">
        <v>1609659.3847605553</v>
      </c>
      <c r="AF280" s="10">
        <v>1198224.1790752194</v>
      </c>
      <c r="AG280" s="10">
        <v>1305367.0430722046</v>
      </c>
      <c r="AH280" s="10">
        <v>1356799.6410064399</v>
      </c>
      <c r="AI280" s="10">
        <v>1401086.337914618</v>
      </c>
      <c r="AJ280" s="10">
        <v>1641291.4148261137</v>
      </c>
      <c r="AK280" s="10">
        <v>1700402.8533893593</v>
      </c>
      <c r="AL280" s="10">
        <v>1761643.2022347476</v>
      </c>
      <c r="AM280" s="10">
        <v>1825089.1344918723</v>
      </c>
      <c r="AN280" s="10">
        <v>1890820.0846884246</v>
      </c>
      <c r="AO280" s="10">
        <v>1421065.0445052781</v>
      </c>
      <c r="AP280" s="10">
        <v>1466379.4684224548</v>
      </c>
      <c r="AQ280" s="10">
        <v>1470577.2928694685</v>
      </c>
      <c r="AR280" s="10">
        <v>1517244.80658354</v>
      </c>
      <c r="AS280" s="10">
        <v>1571888.6817416078</v>
      </c>
      <c r="AT280" s="10">
        <v>1614986.0394653613</v>
      </c>
      <c r="AU280" s="10">
        <v>1673150.0846739144</v>
      </c>
      <c r="AV280" s="10">
        <v>1733408.9196034623</v>
      </c>
      <c r="AW280" s="10">
        <v>1795837.9885247652</v>
      </c>
      <c r="AX280" s="10">
        <v>1860515.4528490822</v>
      </c>
      <c r="AY280" s="10">
        <v>1927522.2889865325</v>
      </c>
      <c r="AZ280" s="10">
        <v>1996942.3897288409</v>
      </c>
      <c r="BA280" s="10">
        <v>2068862.6692834031</v>
      </c>
      <c r="BB280" s="10">
        <v>2143373.1720901788</v>
      </c>
      <c r="BC280" s="10">
        <v>2220567.1855576406</v>
      </c>
      <c r="BD280" s="10">
        <v>2300541.3568589361</v>
      </c>
      <c r="BE280" s="10">
        <v>2383395.8139344822</v>
      </c>
      <c r="BF280" s="10">
        <v>2334924.4758688873</v>
      </c>
      <c r="BG280" s="10">
        <v>2579571.4899662836</v>
      </c>
      <c r="BH280" s="10">
        <v>2661386.1640747404</v>
      </c>
      <c r="BI280" s="10">
        <v>2826167.4320274033</v>
      </c>
      <c r="BJ280" s="10">
        <v>2868441.1893309383</v>
      </c>
      <c r="BK280" s="10">
        <v>2996410.4871620834</v>
      </c>
      <c r="BL280" s="10">
        <v>3078776.7952410569</v>
      </c>
      <c r="BM280" s="10">
        <v>3123484.0477899476</v>
      </c>
      <c r="BN280" s="10">
        <v>3290824.017424996</v>
      </c>
      <c r="BO280" s="10">
        <v>2713269.3633011496</v>
      </c>
      <c r="BP280" s="10">
        <v>2884574.3832804477</v>
      </c>
      <c r="BQ280" s="10">
        <v>2683517.7120572133</v>
      </c>
      <c r="BR280" s="10">
        <v>2780165.1391604962</v>
      </c>
      <c r="BS280" s="10">
        <v>2880293.3426803891</v>
      </c>
      <c r="BT280" s="10">
        <v>3713079.9015975939</v>
      </c>
      <c r="BU280" s="10">
        <v>3846807.2168696122</v>
      </c>
      <c r="BV280" s="8">
        <v>0</v>
      </c>
    </row>
    <row r="281" spans="1:74" ht="35.4" customHeight="1" x14ac:dyDescent="0.3">
      <c r="A281" s="56">
        <f>A280/1000000</f>
        <v>0.89615699999999998</v>
      </c>
      <c r="B281" s="56">
        <f t="shared" ref="B281:BM281" si="381">B280/1000000</f>
        <v>1.0092449999999999</v>
      </c>
      <c r="C281" s="56">
        <f t="shared" si="381"/>
        <v>1.0078100000000001</v>
      </c>
      <c r="D281" s="56">
        <f t="shared" si="381"/>
        <v>0.99922999999999995</v>
      </c>
      <c r="E281" s="56">
        <f t="shared" si="381"/>
        <v>0.87813896009951786</v>
      </c>
      <c r="F281" s="56">
        <f t="shared" si="381"/>
        <v>0.68924729745203139</v>
      </c>
      <c r="G281" s="56">
        <f t="shared" si="381"/>
        <v>0.69026832082858491</v>
      </c>
      <c r="H281" s="56">
        <f t="shared" si="381"/>
        <v>0.70103727102916857</v>
      </c>
      <c r="I281" s="56">
        <f t="shared" si="381"/>
        <v>0.72628526855273845</v>
      </c>
      <c r="J281" s="56">
        <f t="shared" si="381"/>
        <v>0.80537823649337259</v>
      </c>
      <c r="K281" s="56">
        <f t="shared" si="381"/>
        <v>0.52100039719526625</v>
      </c>
      <c r="L281" s="56">
        <f t="shared" si="381"/>
        <v>0.51338487092926444</v>
      </c>
      <c r="M281" s="56">
        <f t="shared" si="381"/>
        <v>0.53187452973275606</v>
      </c>
      <c r="N281" s="56">
        <f t="shared" si="381"/>
        <v>0.69477707919928811</v>
      </c>
      <c r="O281" s="56">
        <f t="shared" si="381"/>
        <v>0.48287497660715428</v>
      </c>
      <c r="P281" s="56">
        <f t="shared" si="381"/>
        <v>0.50026581546465643</v>
      </c>
      <c r="Q281" s="56">
        <f t="shared" si="381"/>
        <v>0.4674234432258102</v>
      </c>
      <c r="R281" s="56">
        <f t="shared" si="381"/>
        <v>0.48425779201827629</v>
      </c>
      <c r="S281" s="56">
        <f t="shared" si="381"/>
        <v>0.44970895830125129</v>
      </c>
      <c r="T281" s="56">
        <f t="shared" si="381"/>
        <v>0.46590531637626276</v>
      </c>
      <c r="U281" s="56">
        <f t="shared" si="381"/>
        <v>0.48268498952661709</v>
      </c>
      <c r="V281" s="56">
        <f t="shared" si="381"/>
        <v>0.50006898596141613</v>
      </c>
      <c r="W281" s="56">
        <f t="shared" si="381"/>
        <v>0.51807907050461366</v>
      </c>
      <c r="X281" s="56">
        <f t="shared" si="381"/>
        <v>0.66394154598124511</v>
      </c>
      <c r="Y281" s="56">
        <f t="shared" si="381"/>
        <v>1.009280418383615</v>
      </c>
      <c r="Z281" s="56">
        <f t="shared" si="381"/>
        <v>1.2154614550807052</v>
      </c>
      <c r="AA281" s="56">
        <f t="shared" si="381"/>
        <v>1.4386346252416782</v>
      </c>
      <c r="AB281" s="56">
        <f t="shared" si="381"/>
        <v>2.1874191162253469</v>
      </c>
      <c r="AC281" s="56">
        <f t="shared" si="381"/>
        <v>2.0773494987483576</v>
      </c>
      <c r="AD281" s="56">
        <f t="shared" si="381"/>
        <v>1.9565142331051626</v>
      </c>
      <c r="AE281" s="56">
        <f t="shared" si="381"/>
        <v>1.6096593847605554</v>
      </c>
      <c r="AF281" s="56">
        <f t="shared" si="381"/>
        <v>1.1982241790752195</v>
      </c>
      <c r="AG281" s="56">
        <f t="shared" si="381"/>
        <v>1.3053670430722046</v>
      </c>
      <c r="AH281" s="56">
        <f t="shared" si="381"/>
        <v>1.35679964100644</v>
      </c>
      <c r="AI281" s="56">
        <f t="shared" si="381"/>
        <v>1.4010863379146179</v>
      </c>
      <c r="AJ281" s="56">
        <f t="shared" si="381"/>
        <v>1.6412914148261137</v>
      </c>
      <c r="AK281" s="56">
        <f t="shared" si="381"/>
        <v>1.7004028533893594</v>
      </c>
      <c r="AL281" s="56">
        <f t="shared" si="381"/>
        <v>1.7616432022347477</v>
      </c>
      <c r="AM281" s="56">
        <f t="shared" si="381"/>
        <v>1.8250891344918723</v>
      </c>
      <c r="AN281" s="56">
        <f t="shared" si="381"/>
        <v>1.8908200846884247</v>
      </c>
      <c r="AO281" s="56">
        <f t="shared" si="381"/>
        <v>1.4210650445052782</v>
      </c>
      <c r="AP281" s="56">
        <f t="shared" si="381"/>
        <v>1.4663794684224547</v>
      </c>
      <c r="AQ281" s="56">
        <f t="shared" si="381"/>
        <v>1.4705772928694685</v>
      </c>
      <c r="AR281" s="56">
        <f t="shared" si="381"/>
        <v>1.51724480658354</v>
      </c>
      <c r="AS281" s="56">
        <f t="shared" si="381"/>
        <v>1.5718886817416078</v>
      </c>
      <c r="AT281" s="56">
        <f t="shared" si="381"/>
        <v>1.6149860394653612</v>
      </c>
      <c r="AU281" s="56">
        <f t="shared" si="381"/>
        <v>1.6731500846739145</v>
      </c>
      <c r="AV281" s="56">
        <f t="shared" si="381"/>
        <v>1.7334089196034623</v>
      </c>
      <c r="AW281" s="56">
        <f t="shared" si="381"/>
        <v>1.7958379885247653</v>
      </c>
      <c r="AX281" s="56">
        <f t="shared" si="381"/>
        <v>1.8605154528490822</v>
      </c>
      <c r="AY281" s="56">
        <f t="shared" si="381"/>
        <v>1.9275222889865324</v>
      </c>
      <c r="AZ281" s="56">
        <f t="shared" si="381"/>
        <v>1.996942389728841</v>
      </c>
      <c r="BA281" s="56">
        <f t="shared" si="381"/>
        <v>2.0688626692834031</v>
      </c>
      <c r="BB281" s="56">
        <f t="shared" si="381"/>
        <v>2.143373172090179</v>
      </c>
      <c r="BC281" s="56">
        <f t="shared" si="381"/>
        <v>2.2205671855576408</v>
      </c>
      <c r="BD281" s="56">
        <f t="shared" si="381"/>
        <v>2.3005413568589361</v>
      </c>
      <c r="BE281" s="56">
        <f t="shared" si="381"/>
        <v>2.3833958139344822</v>
      </c>
      <c r="BF281" s="56">
        <f t="shared" si="381"/>
        <v>2.3349244758688874</v>
      </c>
      <c r="BG281" s="56">
        <f t="shared" si="381"/>
        <v>2.5795714899662836</v>
      </c>
      <c r="BH281" s="56">
        <f t="shared" si="381"/>
        <v>2.6613861640747403</v>
      </c>
      <c r="BI281" s="56">
        <f t="shared" si="381"/>
        <v>2.8261674320274031</v>
      </c>
      <c r="BJ281" s="56">
        <f t="shared" si="381"/>
        <v>2.8684411893309383</v>
      </c>
      <c r="BK281" s="56">
        <f t="shared" si="381"/>
        <v>2.9964104871620836</v>
      </c>
      <c r="BL281" s="56">
        <f t="shared" si="381"/>
        <v>3.078776795241057</v>
      </c>
      <c r="BM281" s="56">
        <f t="shared" si="381"/>
        <v>3.1234840477899475</v>
      </c>
      <c r="BN281" s="56">
        <f t="shared" ref="BN281:BV281" si="382">BN280/1000000</f>
        <v>3.2908240174249959</v>
      </c>
      <c r="BO281" s="56">
        <f t="shared" si="382"/>
        <v>2.7132693633011495</v>
      </c>
      <c r="BP281" s="56">
        <f t="shared" si="382"/>
        <v>2.8845743832804476</v>
      </c>
      <c r="BQ281" s="56">
        <f t="shared" si="382"/>
        <v>2.6835177120572133</v>
      </c>
      <c r="BR281" s="56">
        <f t="shared" si="382"/>
        <v>2.7801651391604962</v>
      </c>
      <c r="BS281" s="56">
        <f t="shared" si="382"/>
        <v>2.8802933426803889</v>
      </c>
      <c r="BT281" s="56">
        <f t="shared" si="382"/>
        <v>3.7130799015975939</v>
      </c>
      <c r="BU281" s="56">
        <f t="shared" si="382"/>
        <v>3.8468072168696121</v>
      </c>
      <c r="BV281" s="56">
        <f t="shared" si="382"/>
        <v>0</v>
      </c>
    </row>
  </sheetData>
  <mergeCells count="4">
    <mergeCell ref="A1:D1"/>
    <mergeCell ref="A9:F9"/>
    <mergeCell ref="A18:I18"/>
    <mergeCell ref="CV31:CV3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8A08-2546-4C57-B0F2-51F9BFF5A806}">
  <dimension ref="A1:CY295"/>
  <sheetViews>
    <sheetView topLeftCell="A10" zoomScale="80" zoomScaleNormal="80" workbookViewId="0">
      <selection activeCell="B19" sqref="B19"/>
    </sheetView>
  </sheetViews>
  <sheetFormatPr defaultColWidth="20" defaultRowHeight="35.4" customHeight="1" x14ac:dyDescent="0.3"/>
  <cols>
    <col min="1" max="16384" width="20" style="1"/>
  </cols>
  <sheetData>
    <row r="1" spans="1:103" ht="48.75" customHeight="1" x14ac:dyDescent="0.3">
      <c r="A1" s="93" t="s">
        <v>221</v>
      </c>
      <c r="B1" s="93"/>
      <c r="C1" s="93"/>
      <c r="D1" s="93"/>
      <c r="CY1" s="2"/>
    </row>
    <row r="2" spans="1:103" ht="51" customHeight="1" x14ac:dyDescent="0.3">
      <c r="A2" s="3" t="s">
        <v>142</v>
      </c>
      <c r="CY2" s="2"/>
    </row>
    <row r="3" spans="1:103" ht="35.4" customHeight="1" x14ac:dyDescent="0.3">
      <c r="A3" s="4" t="s">
        <v>0</v>
      </c>
      <c r="B3" s="5" t="s">
        <v>225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J3" s="6">
        <v>76337</v>
      </c>
      <c r="CK3" s="6">
        <v>76702</v>
      </c>
      <c r="CL3" s="6">
        <v>77067</v>
      </c>
      <c r="CM3" s="6">
        <v>77432</v>
      </c>
      <c r="CN3" s="6">
        <v>77798</v>
      </c>
      <c r="CO3" s="6">
        <v>78163</v>
      </c>
      <c r="CP3" s="6">
        <v>78528</v>
      </c>
      <c r="CQ3" s="6">
        <v>78893</v>
      </c>
      <c r="CR3" s="6">
        <v>79259</v>
      </c>
      <c r="CS3" s="6">
        <v>79624</v>
      </c>
      <c r="CT3" s="6">
        <v>79989</v>
      </c>
      <c r="CU3" s="6">
        <v>80354</v>
      </c>
      <c r="CV3" s="6">
        <v>80720</v>
      </c>
      <c r="CY3" s="2"/>
    </row>
    <row r="4" spans="1:103" ht="35.4" customHeight="1" x14ac:dyDescent="0.3">
      <c r="A4" s="7" t="s">
        <v>122</v>
      </c>
      <c r="B4" s="8">
        <f>SUM(C4:CT4)</f>
        <v>27317745.050764494</v>
      </c>
      <c r="C4" s="8">
        <f t="shared" ref="C4:BN4" si="0">F73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si="0"/>
        <v>317955.77984140563</v>
      </c>
      <c r="AJ4" s="8">
        <f t="shared" si="0"/>
        <v>329797.54324178415</v>
      </c>
      <c r="AK4" s="8">
        <f t="shared" si="0"/>
        <v>342080.33451245481</v>
      </c>
      <c r="AL4" s="8">
        <f t="shared" si="0"/>
        <v>354820.57904343773</v>
      </c>
      <c r="AM4" s="8">
        <f t="shared" si="0"/>
        <v>368035.31396259367</v>
      </c>
      <c r="AN4" s="8">
        <f t="shared" si="0"/>
        <v>381742.21091883996</v>
      </c>
      <c r="AO4" s="8">
        <f t="shared" si="0"/>
        <v>395959.59971388901</v>
      </c>
      <c r="AP4" s="8">
        <f t="shared" si="0"/>
        <v>410706.49281411601</v>
      </c>
      <c r="AQ4" s="8">
        <f t="shared" si="0"/>
        <v>408002.5004608797</v>
      </c>
      <c r="AR4" s="8">
        <f t="shared" si="0"/>
        <v>423197.91247581615</v>
      </c>
      <c r="AS4" s="8">
        <f t="shared" si="0"/>
        <v>387316.98858876893</v>
      </c>
      <c r="AT4" s="8">
        <f t="shared" si="0"/>
        <v>401742.00121820776</v>
      </c>
      <c r="AU4" s="8">
        <f t="shared" si="0"/>
        <v>416704.25077628635</v>
      </c>
      <c r="AV4" s="8">
        <f t="shared" si="0"/>
        <v>432223.74580822472</v>
      </c>
      <c r="AW4" s="8">
        <f t="shared" si="0"/>
        <v>448321.24004606908</v>
      </c>
      <c r="AX4" s="8">
        <f t="shared" si="0"/>
        <v>465018.26016200456</v>
      </c>
      <c r="AY4" s="8">
        <f t="shared" si="0"/>
        <v>482337.13455529523</v>
      </c>
      <c r="AZ4" s="8">
        <f t="shared" si="0"/>
        <v>500301.02321135101</v>
      </c>
      <c r="BA4" s="8">
        <f t="shared" si="0"/>
        <v>518933.94867284509</v>
      </c>
      <c r="BB4" s="8">
        <f t="shared" si="0"/>
        <v>538260.82816430507</v>
      </c>
      <c r="BC4" s="8">
        <f t="shared" si="0"/>
        <v>558307.50691313215</v>
      </c>
      <c r="BD4" s="8">
        <f t="shared" si="0"/>
        <v>579100.79271161102</v>
      </c>
      <c r="BE4" s="8">
        <f t="shared" si="0"/>
        <v>600668.49176612438</v>
      </c>
      <c r="BF4" s="8">
        <f t="shared" si="0"/>
        <v>623039.44588151935</v>
      </c>
      <c r="BG4" s="8">
        <f t="shared" si="0"/>
        <v>646243.5710303433</v>
      </c>
      <c r="BH4" s="8">
        <f t="shared" si="0"/>
        <v>670311.89735853323</v>
      </c>
      <c r="BI4" s="8">
        <f t="shared" si="0"/>
        <v>695276.61068105197</v>
      </c>
      <c r="BJ4" s="8">
        <f t="shared" si="0"/>
        <v>721171.09552296565</v>
      </c>
      <c r="BK4" s="8">
        <f t="shared" si="0"/>
        <v>748029.97976351762</v>
      </c>
      <c r="BL4" s="8">
        <f t="shared" si="0"/>
        <v>775889.18094290129</v>
      </c>
      <c r="BM4" s="8">
        <f t="shared" si="0"/>
        <v>804785.95429365523</v>
      </c>
      <c r="BN4" s="8">
        <f t="shared" si="0"/>
        <v>834758.94256091327</v>
      </c>
      <c r="BO4" s="8">
        <f t="shared" ref="BO4:CS4" si="1">BR73</f>
        <v>865848.22767813015</v>
      </c>
      <c r="BP4" s="8">
        <f t="shared" si="1"/>
        <v>898095.38436738984</v>
      </c>
      <c r="BQ4" s="8">
        <f t="shared" si="1"/>
        <v>232885.88393399274</v>
      </c>
      <c r="BR4" s="8">
        <f t="shared" si="1"/>
        <v>241559.3527358807</v>
      </c>
      <c r="BS4" s="8">
        <f t="shared" si="1"/>
        <v>250555.85125423962</v>
      </c>
      <c r="BT4" s="8">
        <f t="shared" si="1"/>
        <v>225235.7555268314</v>
      </c>
      <c r="BU4" s="8">
        <f t="shared" si="1"/>
        <v>233624.30731722378</v>
      </c>
      <c r="BV4" s="8">
        <f t="shared" si="1"/>
        <v>149123.24771550679</v>
      </c>
      <c r="BW4" s="8">
        <f t="shared" si="1"/>
        <v>154677.10875185559</v>
      </c>
      <c r="BX4" s="8">
        <f t="shared" si="1"/>
        <v>160437.81461544364</v>
      </c>
      <c r="BY4" s="8">
        <f t="shared" si="1"/>
        <v>166413.06891683585</v>
      </c>
      <c r="BZ4" s="8">
        <f t="shared" si="1"/>
        <v>172610.86217546763</v>
      </c>
      <c r="CA4" s="8">
        <f t="shared" si="1"/>
        <v>0</v>
      </c>
      <c r="CB4" s="8">
        <f t="shared" si="1"/>
        <v>0</v>
      </c>
      <c r="CC4" s="8">
        <f t="shared" si="1"/>
        <v>0</v>
      </c>
      <c r="CD4" s="8">
        <f t="shared" si="1"/>
        <v>0</v>
      </c>
      <c r="CE4" s="8">
        <f t="shared" si="1"/>
        <v>0</v>
      </c>
      <c r="CF4" s="8">
        <f t="shared" si="1"/>
        <v>0</v>
      </c>
      <c r="CG4" s="8">
        <f t="shared" si="1"/>
        <v>0</v>
      </c>
      <c r="CH4" s="8">
        <f t="shared" si="1"/>
        <v>0</v>
      </c>
      <c r="CI4" s="8">
        <f t="shared" si="1"/>
        <v>0</v>
      </c>
      <c r="CJ4" s="8">
        <f t="shared" si="1"/>
        <v>0</v>
      </c>
      <c r="CK4" s="8">
        <f t="shared" si="1"/>
        <v>0</v>
      </c>
      <c r="CL4" s="8">
        <f t="shared" si="1"/>
        <v>0</v>
      </c>
      <c r="CM4" s="8">
        <f t="shared" si="1"/>
        <v>0</v>
      </c>
      <c r="CN4" s="8">
        <f t="shared" si="1"/>
        <v>0</v>
      </c>
      <c r="CO4" s="8">
        <f t="shared" si="1"/>
        <v>0</v>
      </c>
      <c r="CP4" s="8">
        <f t="shared" si="1"/>
        <v>0</v>
      </c>
      <c r="CQ4" s="8">
        <f t="shared" si="1"/>
        <v>0</v>
      </c>
      <c r="CR4" s="8">
        <f t="shared" si="1"/>
        <v>0</v>
      </c>
      <c r="CS4" s="8">
        <f t="shared" si="1"/>
        <v>0</v>
      </c>
      <c r="CT4" s="8">
        <f>CW73</f>
        <v>0</v>
      </c>
      <c r="CU4" s="8">
        <f t="shared" ref="CU4" si="2">CX73</f>
        <v>0</v>
      </c>
      <c r="CV4" s="8">
        <f>CY73</f>
        <v>0</v>
      </c>
      <c r="CY4" s="2"/>
    </row>
    <row r="5" spans="1:103" ht="35.4" customHeight="1" x14ac:dyDescent="0.3">
      <c r="A5" s="7" t="s">
        <v>145</v>
      </c>
      <c r="B5" s="8">
        <f t="shared" ref="B5:B8" si="3">SUM(C5:CT5)</f>
        <v>50852269.106778078</v>
      </c>
      <c r="C5" s="8">
        <f t="shared" ref="C5:BN5" si="4">F79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si="4"/>
        <v>474694.54455195769</v>
      </c>
      <c r="AJ5" s="8">
        <f t="shared" si="4"/>
        <v>497018.83277282963</v>
      </c>
      <c r="AK5" s="8">
        <f t="shared" si="4"/>
        <v>510711.48532845371</v>
      </c>
      <c r="AL5" s="8">
        <f t="shared" si="4"/>
        <v>529732.13209301978</v>
      </c>
      <c r="AM5" s="8">
        <f t="shared" si="4"/>
        <v>549461.17295823852</v>
      </c>
      <c r="AN5" s="8">
        <f t="shared" si="4"/>
        <v>569924.99094925402</v>
      </c>
      <c r="AO5" s="8">
        <f t="shared" si="4"/>
        <v>591150.95168552455</v>
      </c>
      <c r="AP5" s="8">
        <f t="shared" si="4"/>
        <v>613167.43997600419</v>
      </c>
      <c r="AQ5" s="8">
        <f t="shared" si="4"/>
        <v>642003.93454873713</v>
      </c>
      <c r="AR5" s="8">
        <f t="shared" si="4"/>
        <v>659690.86356524285</v>
      </c>
      <c r="AS5" s="8">
        <f t="shared" si="4"/>
        <v>684260.01317349181</v>
      </c>
      <c r="AT5" s="8">
        <f t="shared" si="4"/>
        <v>703048.5021318635</v>
      </c>
      <c r="AU5" s="8">
        <f t="shared" si="4"/>
        <v>729232.43885850115</v>
      </c>
      <c r="AV5" s="8">
        <f t="shared" si="4"/>
        <v>741984.09697078564</v>
      </c>
      <c r="AW5" s="8">
        <f t="shared" si="4"/>
        <v>769618.12874575192</v>
      </c>
      <c r="AX5" s="8">
        <f t="shared" si="4"/>
        <v>798281.34661144123</v>
      </c>
      <c r="AY5" s="8">
        <f t="shared" si="4"/>
        <v>828012.08098659024</v>
      </c>
      <c r="AZ5" s="8">
        <f t="shared" si="4"/>
        <v>858850.08984615246</v>
      </c>
      <c r="BA5" s="8">
        <f t="shared" si="4"/>
        <v>890836.6118883841</v>
      </c>
      <c r="BB5" s="8">
        <f t="shared" si="4"/>
        <v>924014.42168205709</v>
      </c>
      <c r="BC5" s="8">
        <f t="shared" si="4"/>
        <v>958427.88686754345</v>
      </c>
      <c r="BD5" s="8">
        <f t="shared" si="4"/>
        <v>994123.02748826565</v>
      </c>
      <c r="BE5" s="8">
        <f t="shared" si="4"/>
        <v>1031147.5775318469</v>
      </c>
      <c r="BF5" s="8">
        <f t="shared" si="4"/>
        <v>1069551.0487632747</v>
      </c>
      <c r="BG5" s="8">
        <f t="shared" si="4"/>
        <v>1109384.7969354226</v>
      </c>
      <c r="BH5" s="8">
        <f t="shared" si="4"/>
        <v>1005467.8460377998</v>
      </c>
      <c r="BI5" s="8">
        <f t="shared" si="4"/>
        <v>1216734.0686918409</v>
      </c>
      <c r="BJ5" s="8">
        <f t="shared" si="4"/>
        <v>1250029.898906474</v>
      </c>
      <c r="BK5" s="8">
        <f t="shared" si="4"/>
        <v>1371388.2962331155</v>
      </c>
      <c r="BL5" s="8">
        <f t="shared" si="4"/>
        <v>1357806.0666500772</v>
      </c>
      <c r="BM5" s="8">
        <f t="shared" si="4"/>
        <v>1435201.6184903516</v>
      </c>
      <c r="BN5" s="8">
        <f t="shared" si="4"/>
        <v>1460828.1494815983</v>
      </c>
      <c r="BO5" s="8">
        <f t="shared" ref="BO5:CS5" si="5">BR79</f>
        <v>1443080.3794635502</v>
      </c>
      <c r="BP5" s="8">
        <f t="shared" si="5"/>
        <v>1556698.666236809</v>
      </c>
      <c r="BQ5" s="8">
        <f t="shared" si="5"/>
        <v>1552572.5595599515</v>
      </c>
      <c r="BR5" s="8">
        <f t="shared" si="5"/>
        <v>1690915.4691511649</v>
      </c>
      <c r="BS5" s="8">
        <f t="shared" si="5"/>
        <v>1670372.3416949308</v>
      </c>
      <c r="BT5" s="8">
        <f t="shared" si="5"/>
        <v>1732582.7348217801</v>
      </c>
      <c r="BU5" s="8">
        <f t="shared" si="5"/>
        <v>1797110.0562863369</v>
      </c>
      <c r="BV5" s="8">
        <f t="shared" si="5"/>
        <v>1286188.0115462462</v>
      </c>
      <c r="BW5" s="8">
        <f t="shared" si="5"/>
        <v>1334090.0629847543</v>
      </c>
      <c r="BX5" s="8">
        <f t="shared" si="5"/>
        <v>995725.46182984964</v>
      </c>
      <c r="BY5" s="8">
        <f t="shared" si="5"/>
        <v>995725.46182984964</v>
      </c>
      <c r="BZ5" s="8">
        <f t="shared" si="5"/>
        <v>981294.65803521418</v>
      </c>
      <c r="CA5" s="8">
        <f t="shared" si="5"/>
        <v>0</v>
      </c>
      <c r="CB5" s="8">
        <f t="shared" si="5"/>
        <v>0</v>
      </c>
      <c r="CC5" s="8">
        <f t="shared" si="5"/>
        <v>0</v>
      </c>
      <c r="CD5" s="8">
        <f t="shared" si="5"/>
        <v>0</v>
      </c>
      <c r="CE5" s="8">
        <f t="shared" si="5"/>
        <v>0</v>
      </c>
      <c r="CF5" s="8">
        <f t="shared" si="5"/>
        <v>0</v>
      </c>
      <c r="CG5" s="8">
        <f t="shared" si="5"/>
        <v>0</v>
      </c>
      <c r="CH5" s="8">
        <f t="shared" si="5"/>
        <v>0</v>
      </c>
      <c r="CI5" s="8">
        <f t="shared" si="5"/>
        <v>0</v>
      </c>
      <c r="CJ5" s="8">
        <f t="shared" si="5"/>
        <v>0</v>
      </c>
      <c r="CK5" s="8">
        <f t="shared" si="5"/>
        <v>0</v>
      </c>
      <c r="CL5" s="8">
        <f t="shared" si="5"/>
        <v>0</v>
      </c>
      <c r="CM5" s="8">
        <f t="shared" si="5"/>
        <v>0</v>
      </c>
      <c r="CN5" s="8">
        <f t="shared" si="5"/>
        <v>0</v>
      </c>
      <c r="CO5" s="8">
        <f t="shared" si="5"/>
        <v>0</v>
      </c>
      <c r="CP5" s="8">
        <f t="shared" si="5"/>
        <v>0</v>
      </c>
      <c r="CQ5" s="8">
        <f t="shared" si="5"/>
        <v>0</v>
      </c>
      <c r="CR5" s="8">
        <f t="shared" si="5"/>
        <v>0</v>
      </c>
      <c r="CS5" s="8">
        <f t="shared" si="5"/>
        <v>0</v>
      </c>
      <c r="CT5" s="8">
        <f>CW79</f>
        <v>0</v>
      </c>
      <c r="CU5" s="8">
        <f t="shared" ref="CU5" si="6">CX79</f>
        <v>0</v>
      </c>
      <c r="CV5" s="8">
        <f>CY79</f>
        <v>0</v>
      </c>
      <c r="CY5" s="2"/>
    </row>
    <row r="6" spans="1:103" ht="35.4" customHeight="1" x14ac:dyDescent="0.3">
      <c r="A6" s="7" t="s">
        <v>130</v>
      </c>
      <c r="B6" s="8">
        <f t="shared" si="3"/>
        <v>7657032.2503691353</v>
      </c>
      <c r="C6" s="8">
        <f t="shared" ref="C6:BN6" si="7">F85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si="7"/>
        <v>237347.27227597884</v>
      </c>
      <c r="AJ6" s="8">
        <f t="shared" si="7"/>
        <v>246186.89847626138</v>
      </c>
      <c r="AK6" s="8">
        <f t="shared" si="7"/>
        <v>255355.74266422685</v>
      </c>
      <c r="AL6" s="8">
        <f t="shared" si="7"/>
        <v>464764.98381746066</v>
      </c>
      <c r="AM6" s="8">
        <f t="shared" si="7"/>
        <v>482074.42533128464</v>
      </c>
      <c r="AN6" s="8">
        <f t="shared" si="7"/>
        <v>500028.52979510027</v>
      </c>
      <c r="AO6" s="8">
        <f t="shared" si="7"/>
        <v>518651.30666748842</v>
      </c>
      <c r="AP6" s="8">
        <f t="shared" si="7"/>
        <v>537967.65960158862</v>
      </c>
      <c r="AQ6" s="8">
        <f t="shared" si="7"/>
        <v>0</v>
      </c>
      <c r="AR6" s="8">
        <f t="shared" si="7"/>
        <v>0</v>
      </c>
      <c r="AS6" s="8">
        <f t="shared" si="7"/>
        <v>0</v>
      </c>
      <c r="AT6" s="8">
        <f t="shared" si="7"/>
        <v>0</v>
      </c>
      <c r="AU6" s="8">
        <f t="shared" si="7"/>
        <v>0</v>
      </c>
      <c r="AV6" s="8">
        <f t="shared" si="7"/>
        <v>0</v>
      </c>
      <c r="AW6" s="8">
        <f t="shared" si="7"/>
        <v>0</v>
      </c>
      <c r="AX6" s="8">
        <f t="shared" si="7"/>
        <v>0</v>
      </c>
      <c r="AY6" s="8">
        <f t="shared" si="7"/>
        <v>0</v>
      </c>
      <c r="AZ6" s="8">
        <f t="shared" si="7"/>
        <v>0</v>
      </c>
      <c r="BA6" s="8">
        <f t="shared" si="7"/>
        <v>0</v>
      </c>
      <c r="BB6" s="8">
        <f t="shared" si="7"/>
        <v>0</v>
      </c>
      <c r="BC6" s="8">
        <f t="shared" si="7"/>
        <v>0</v>
      </c>
      <c r="BD6" s="8">
        <f t="shared" si="7"/>
        <v>0</v>
      </c>
      <c r="BE6" s="8">
        <f t="shared" si="7"/>
        <v>0</v>
      </c>
      <c r="BF6" s="8">
        <f t="shared" si="7"/>
        <v>0</v>
      </c>
      <c r="BG6" s="8">
        <f t="shared" si="7"/>
        <v>0</v>
      </c>
      <c r="BH6" s="8">
        <f t="shared" si="7"/>
        <v>0</v>
      </c>
      <c r="BI6" s="8">
        <f t="shared" si="7"/>
        <v>0</v>
      </c>
      <c r="BJ6" s="8">
        <f t="shared" si="7"/>
        <v>0</v>
      </c>
      <c r="BK6" s="8">
        <f t="shared" si="7"/>
        <v>0</v>
      </c>
      <c r="BL6" s="8">
        <f t="shared" si="7"/>
        <v>0</v>
      </c>
      <c r="BM6" s="8">
        <f t="shared" si="7"/>
        <v>0</v>
      </c>
      <c r="BN6" s="8">
        <f t="shared" si="7"/>
        <v>0</v>
      </c>
      <c r="BO6" s="8">
        <f t="shared" ref="BO6:CS6" si="8">BR85</f>
        <v>0</v>
      </c>
      <c r="BP6" s="8">
        <f t="shared" si="8"/>
        <v>0</v>
      </c>
      <c r="BQ6" s="8">
        <f t="shared" si="8"/>
        <v>0</v>
      </c>
      <c r="BR6" s="8">
        <f t="shared" si="8"/>
        <v>0</v>
      </c>
      <c r="BS6" s="8">
        <f t="shared" si="8"/>
        <v>0</v>
      </c>
      <c r="BT6" s="8">
        <f t="shared" si="8"/>
        <v>0</v>
      </c>
      <c r="BU6" s="8">
        <f t="shared" si="8"/>
        <v>0</v>
      </c>
      <c r="BV6" s="8">
        <f t="shared" si="8"/>
        <v>0</v>
      </c>
      <c r="BW6" s="8">
        <f t="shared" si="8"/>
        <v>0</v>
      </c>
      <c r="BX6" s="8">
        <f t="shared" si="8"/>
        <v>0</v>
      </c>
      <c r="BY6" s="8">
        <f t="shared" si="8"/>
        <v>0</v>
      </c>
      <c r="BZ6" s="8">
        <f t="shared" si="8"/>
        <v>0</v>
      </c>
      <c r="CA6" s="8">
        <f t="shared" si="8"/>
        <v>0</v>
      </c>
      <c r="CB6" s="8">
        <f t="shared" si="8"/>
        <v>0</v>
      </c>
      <c r="CC6" s="8">
        <f t="shared" si="8"/>
        <v>0</v>
      </c>
      <c r="CD6" s="8">
        <f t="shared" si="8"/>
        <v>0</v>
      </c>
      <c r="CE6" s="8">
        <f t="shared" si="8"/>
        <v>0</v>
      </c>
      <c r="CF6" s="8">
        <f t="shared" si="8"/>
        <v>0</v>
      </c>
      <c r="CG6" s="8">
        <f t="shared" si="8"/>
        <v>0</v>
      </c>
      <c r="CH6" s="8">
        <f t="shared" si="8"/>
        <v>0</v>
      </c>
      <c r="CI6" s="8">
        <f t="shared" si="8"/>
        <v>0</v>
      </c>
      <c r="CJ6" s="8">
        <f t="shared" si="8"/>
        <v>0</v>
      </c>
      <c r="CK6" s="8">
        <f t="shared" si="8"/>
        <v>0</v>
      </c>
      <c r="CL6" s="8">
        <f t="shared" si="8"/>
        <v>0</v>
      </c>
      <c r="CM6" s="8">
        <f t="shared" si="8"/>
        <v>0</v>
      </c>
      <c r="CN6" s="8">
        <f t="shared" si="8"/>
        <v>0</v>
      </c>
      <c r="CO6" s="8">
        <f t="shared" si="8"/>
        <v>0</v>
      </c>
      <c r="CP6" s="8">
        <f t="shared" si="8"/>
        <v>0</v>
      </c>
      <c r="CQ6" s="8">
        <f t="shared" si="8"/>
        <v>0</v>
      </c>
      <c r="CR6" s="8">
        <f t="shared" si="8"/>
        <v>0</v>
      </c>
      <c r="CS6" s="8">
        <f t="shared" si="8"/>
        <v>0</v>
      </c>
      <c r="CT6" s="8">
        <f>CW85</f>
        <v>0</v>
      </c>
      <c r="CU6" s="8">
        <f t="shared" ref="CU6" si="9">CX85</f>
        <v>0</v>
      </c>
      <c r="CV6" s="8">
        <f>CY85</f>
        <v>0</v>
      </c>
      <c r="CY6" s="2"/>
    </row>
    <row r="7" spans="1:103" ht="35.4" customHeight="1" x14ac:dyDescent="0.3">
      <c r="A7" s="7" t="s">
        <v>148</v>
      </c>
      <c r="B7" s="8">
        <f t="shared" si="3"/>
        <v>50889795.324209921</v>
      </c>
      <c r="C7" s="8">
        <f t="shared" ref="C7:BN7" si="10">F91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si="10"/>
        <v>340347.03194291308</v>
      </c>
      <c r="AJ7" s="8">
        <f t="shared" si="10"/>
        <v>353022.72234331828</v>
      </c>
      <c r="AK7" s="8">
        <f t="shared" si="10"/>
        <v>366170.4989147404</v>
      </c>
      <c r="AL7" s="8">
        <f t="shared" si="10"/>
        <v>379807.94376480661</v>
      </c>
      <c r="AM7" s="8">
        <f t="shared" si="10"/>
        <v>393953.29381911439</v>
      </c>
      <c r="AN7" s="8">
        <f t="shared" si="10"/>
        <v>408625.46520889911</v>
      </c>
      <c r="AO7" s="8">
        <f t="shared" si="10"/>
        <v>423844.07856697979</v>
      </c>
      <c r="AP7" s="8">
        <f t="shared" si="10"/>
        <v>439629.48526581435</v>
      </c>
      <c r="AQ7" s="8">
        <f t="shared" si="10"/>
        <v>456002.79463274794</v>
      </c>
      <c r="AR7" s="8">
        <f t="shared" si="10"/>
        <v>472985.90217885334</v>
      </c>
      <c r="AS7" s="8">
        <f t="shared" si="10"/>
        <v>490601.51887910737</v>
      </c>
      <c r="AT7" s="8">
        <f t="shared" si="10"/>
        <v>508873.20154306322</v>
      </c>
      <c r="AU7" s="8">
        <f t="shared" si="10"/>
        <v>527825.38431662938</v>
      </c>
      <c r="AV7" s="8">
        <f t="shared" si="10"/>
        <v>547483.41135708464</v>
      </c>
      <c r="AW7" s="8">
        <f t="shared" si="10"/>
        <v>567873.57072502084</v>
      </c>
      <c r="AX7" s="8">
        <f t="shared" si="10"/>
        <v>589023.1295385391</v>
      </c>
      <c r="AY7" s="8">
        <f t="shared" si="10"/>
        <v>610960.3704367074</v>
      </c>
      <c r="AZ7" s="8">
        <f t="shared" si="10"/>
        <v>633714.62940104457</v>
      </c>
      <c r="BA7" s="8">
        <f t="shared" si="10"/>
        <v>657316.33498560369</v>
      </c>
      <c r="BB7" s="8">
        <f t="shared" si="10"/>
        <v>681797.04900811973</v>
      </c>
      <c r="BC7" s="8">
        <f t="shared" si="10"/>
        <v>707189.50875663408</v>
      </c>
      <c r="BD7" s="8">
        <f t="shared" si="10"/>
        <v>733527.67076804058</v>
      </c>
      <c r="BE7" s="8">
        <f t="shared" si="10"/>
        <v>760846.75623709091</v>
      </c>
      <c r="BF7" s="8">
        <f t="shared" si="10"/>
        <v>789183.29811659118</v>
      </c>
      <c r="BG7" s="8">
        <f t="shared" si="10"/>
        <v>818575.18997176818</v>
      </c>
      <c r="BH7" s="8">
        <f t="shared" si="10"/>
        <v>849061.73665414215</v>
      </c>
      <c r="BI7" s="8">
        <f t="shared" si="10"/>
        <v>880683.70686266571</v>
      </c>
      <c r="BJ7" s="8">
        <f t="shared" si="10"/>
        <v>913483.38766242319</v>
      </c>
      <c r="BK7" s="8">
        <f t="shared" si="10"/>
        <v>947504.64103378903</v>
      </c>
      <c r="BL7" s="8">
        <f t="shared" si="10"/>
        <v>982792.96252767486</v>
      </c>
      <c r="BM7" s="8">
        <f t="shared" si="10"/>
        <v>1019395.5421052965</v>
      </c>
      <c r="BN7" s="8">
        <f t="shared" si="10"/>
        <v>1057361.3272438236</v>
      </c>
      <c r="BO7" s="8">
        <f t="shared" ref="BO7:CS7" si="11">BR91</f>
        <v>1096741.0883922982</v>
      </c>
      <c r="BP7" s="8">
        <f t="shared" si="11"/>
        <v>1137587.4868653603</v>
      </c>
      <c r="BQ7" s="8">
        <f t="shared" si="11"/>
        <v>1179955.1452655632</v>
      </c>
      <c r="BR7" s="8">
        <f t="shared" si="11"/>
        <v>1223900.720528462</v>
      </c>
      <c r="BS7" s="8">
        <f t="shared" si="11"/>
        <v>1269482.9796881475</v>
      </c>
      <c r="BT7" s="8">
        <f t="shared" si="11"/>
        <v>1316762.878464553</v>
      </c>
      <c r="BU7" s="8">
        <f t="shared" si="11"/>
        <v>1365803.6427776159</v>
      </c>
      <c r="BV7" s="8">
        <f t="shared" si="11"/>
        <v>2796060.8946657525</v>
      </c>
      <c r="BW7" s="8">
        <f t="shared" si="11"/>
        <v>2900195.7890972923</v>
      </c>
      <c r="BX7" s="8">
        <f t="shared" si="11"/>
        <v>2164620.569195325</v>
      </c>
      <c r="BY7" s="8">
        <f t="shared" si="11"/>
        <v>2245238.4609184745</v>
      </c>
      <c r="BZ7" s="8">
        <f t="shared" si="11"/>
        <v>2328858.8393399273</v>
      </c>
      <c r="CA7" s="8">
        <f t="shared" si="11"/>
        <v>0</v>
      </c>
      <c r="CB7" s="8">
        <f t="shared" si="11"/>
        <v>0</v>
      </c>
      <c r="CC7" s="8">
        <f t="shared" si="11"/>
        <v>0</v>
      </c>
      <c r="CD7" s="8">
        <f t="shared" si="11"/>
        <v>0</v>
      </c>
      <c r="CE7" s="8">
        <f t="shared" si="11"/>
        <v>0</v>
      </c>
      <c r="CF7" s="8">
        <f t="shared" si="11"/>
        <v>0</v>
      </c>
      <c r="CG7" s="8">
        <f t="shared" si="11"/>
        <v>0</v>
      </c>
      <c r="CH7" s="8">
        <f t="shared" si="11"/>
        <v>0</v>
      </c>
      <c r="CI7" s="8">
        <f t="shared" si="11"/>
        <v>0</v>
      </c>
      <c r="CJ7" s="8">
        <f t="shared" si="11"/>
        <v>0</v>
      </c>
      <c r="CK7" s="8">
        <f t="shared" si="11"/>
        <v>0</v>
      </c>
      <c r="CL7" s="8">
        <f t="shared" si="11"/>
        <v>0</v>
      </c>
      <c r="CM7" s="8">
        <f t="shared" si="11"/>
        <v>0</v>
      </c>
      <c r="CN7" s="8">
        <f t="shared" si="11"/>
        <v>0</v>
      </c>
      <c r="CO7" s="8">
        <f t="shared" si="11"/>
        <v>0</v>
      </c>
      <c r="CP7" s="8">
        <f t="shared" si="11"/>
        <v>0</v>
      </c>
      <c r="CQ7" s="8">
        <f t="shared" si="11"/>
        <v>0</v>
      </c>
      <c r="CR7" s="8">
        <f t="shared" si="11"/>
        <v>0</v>
      </c>
      <c r="CS7" s="8">
        <f t="shared" si="11"/>
        <v>0</v>
      </c>
      <c r="CT7" s="8">
        <f>CW91</f>
        <v>0</v>
      </c>
      <c r="CU7" s="8">
        <f t="shared" ref="CU7" si="12">CX91</f>
        <v>0</v>
      </c>
      <c r="CV7" s="8">
        <f>CY91</f>
        <v>0</v>
      </c>
      <c r="CY7" s="2"/>
    </row>
    <row r="8" spans="1:103" ht="35.4" customHeight="1" x14ac:dyDescent="0.3">
      <c r="A8" s="9" t="s">
        <v>5</v>
      </c>
      <c r="B8" s="8">
        <f t="shared" si="3"/>
        <v>136716841.73212165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T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3320783.8456406184</v>
      </c>
      <c r="BY8" s="10">
        <f t="shared" si="14"/>
        <v>3407376.9916651603</v>
      </c>
      <c r="BZ8" s="10">
        <f t="shared" si="14"/>
        <v>3482764.3595506093</v>
      </c>
      <c r="CA8" s="10">
        <f t="shared" si="14"/>
        <v>0</v>
      </c>
      <c r="CB8" s="10">
        <f t="shared" si="14"/>
        <v>0</v>
      </c>
      <c r="CC8" s="10">
        <f t="shared" si="14"/>
        <v>0</v>
      </c>
      <c r="CD8" s="10">
        <f t="shared" si="14"/>
        <v>0</v>
      </c>
      <c r="CE8" s="10">
        <f t="shared" si="14"/>
        <v>0</v>
      </c>
      <c r="CF8" s="10">
        <f t="shared" si="14"/>
        <v>0</v>
      </c>
      <c r="CG8" s="10">
        <f t="shared" si="14"/>
        <v>0</v>
      </c>
      <c r="CH8" s="10">
        <f t="shared" si="14"/>
        <v>0</v>
      </c>
      <c r="CI8" s="10">
        <f t="shared" si="14"/>
        <v>0</v>
      </c>
      <c r="CJ8" s="10">
        <f t="shared" si="14"/>
        <v>0</v>
      </c>
      <c r="CK8" s="10">
        <f t="shared" si="14"/>
        <v>0</v>
      </c>
      <c r="CL8" s="10">
        <f t="shared" si="14"/>
        <v>0</v>
      </c>
      <c r="CM8" s="10">
        <f t="shared" si="14"/>
        <v>0</v>
      </c>
      <c r="CN8" s="10">
        <f t="shared" si="14"/>
        <v>0</v>
      </c>
      <c r="CO8" s="10">
        <f t="shared" si="14"/>
        <v>0</v>
      </c>
      <c r="CP8" s="10">
        <f t="shared" si="14"/>
        <v>0</v>
      </c>
      <c r="CQ8" s="10">
        <f t="shared" si="14"/>
        <v>0</v>
      </c>
      <c r="CR8" s="10">
        <f t="shared" si="14"/>
        <v>0</v>
      </c>
      <c r="CS8" s="10">
        <f t="shared" si="14"/>
        <v>0</v>
      </c>
      <c r="CT8" s="10">
        <f t="shared" si="14"/>
        <v>0</v>
      </c>
      <c r="CU8" s="10">
        <f t="shared" ref="CU8:CV8" si="15">SUM(CU4:CU7)</f>
        <v>0</v>
      </c>
      <c r="CV8" s="10">
        <f t="shared" si="15"/>
        <v>0</v>
      </c>
      <c r="CY8" s="2"/>
    </row>
    <row r="9" spans="1:103" ht="8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CY9" s="2"/>
    </row>
    <row r="10" spans="1:103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ht="85.5" customHeight="1" x14ac:dyDescent="0.3">
      <c r="A11" s="3" t="s">
        <v>141</v>
      </c>
      <c r="CY11" s="2"/>
    </row>
    <row r="12" spans="1:103" ht="35.4" customHeight="1" x14ac:dyDescent="0.3">
      <c r="A12" s="4" t="s">
        <v>0</v>
      </c>
      <c r="B12" s="5" t="s">
        <v>225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J12" s="6">
        <v>76337</v>
      </c>
      <c r="CK12" s="6">
        <v>76702</v>
      </c>
      <c r="CL12" s="6">
        <v>77067</v>
      </c>
      <c r="CM12" s="6">
        <v>77432</v>
      </c>
      <c r="CN12" s="6">
        <v>77798</v>
      </c>
      <c r="CO12" s="6">
        <v>78163</v>
      </c>
      <c r="CP12" s="6">
        <v>78528</v>
      </c>
      <c r="CQ12" s="6">
        <v>78893</v>
      </c>
      <c r="CR12" s="6">
        <v>79259</v>
      </c>
      <c r="CS12" s="6">
        <v>79624</v>
      </c>
      <c r="CT12" s="6">
        <v>79989</v>
      </c>
      <c r="CU12" s="6">
        <v>80354</v>
      </c>
      <c r="CV12" s="6">
        <v>80720</v>
      </c>
      <c r="CW12" s="6">
        <v>80721</v>
      </c>
      <c r="CY12" s="2"/>
    </row>
    <row r="13" spans="1:103" ht="35.4" customHeight="1" x14ac:dyDescent="0.3">
      <c r="A13" s="7" t="s">
        <v>122</v>
      </c>
      <c r="B13" s="8">
        <f t="shared" ref="B13:B17" si="16">SUM(C13:ED13)</f>
        <v>32035196.073505804</v>
      </c>
      <c r="C13" s="8">
        <f t="shared" ref="C13:BN13" si="17">F104</f>
        <v>430583</v>
      </c>
      <c r="D13" s="8">
        <f t="shared" si="17"/>
        <v>520286</v>
      </c>
      <c r="E13" s="8">
        <f t="shared" si="17"/>
        <v>548842</v>
      </c>
      <c r="F13" s="8">
        <f t="shared" si="17"/>
        <v>541667</v>
      </c>
      <c r="G13" s="8">
        <f t="shared" si="17"/>
        <v>147991.51782613507</v>
      </c>
      <c r="H13" s="8">
        <f t="shared" si="17"/>
        <v>151834.71599847733</v>
      </c>
      <c r="I13" s="8">
        <f t="shared" si="17"/>
        <v>162681.52497333853</v>
      </c>
      <c r="J13" s="8">
        <f t="shared" si="17"/>
        <v>159764.7925955395</v>
      </c>
      <c r="K13" s="8">
        <f t="shared" si="17"/>
        <v>161991.04908644673</v>
      </c>
      <c r="L13" s="8">
        <f t="shared" si="17"/>
        <v>164161.52700032297</v>
      </c>
      <c r="M13" s="8">
        <f t="shared" si="17"/>
        <v>170275.46511823457</v>
      </c>
      <c r="N13" s="8">
        <f t="shared" si="17"/>
        <v>172461.41061293561</v>
      </c>
      <c r="O13" s="8">
        <f t="shared" si="17"/>
        <v>185350.16840291579</v>
      </c>
      <c r="P13" s="8">
        <f t="shared" si="17"/>
        <v>187782.23849660467</v>
      </c>
      <c r="Q13" s="8">
        <f t="shared" si="17"/>
        <v>197094.65352752586</v>
      </c>
      <c r="R13" s="8">
        <f t="shared" si="17"/>
        <v>204435.13419347481</v>
      </c>
      <c r="S13" s="8">
        <f t="shared" si="17"/>
        <v>214543.69363944928</v>
      </c>
      <c r="T13" s="8">
        <f t="shared" si="17"/>
        <v>222534.0363858176</v>
      </c>
      <c r="U13" s="8">
        <f t="shared" si="17"/>
        <v>230821.96689214936</v>
      </c>
      <c r="V13" s="8">
        <f t="shared" si="17"/>
        <v>239418.56834694985</v>
      </c>
      <c r="W13" s="8">
        <f t="shared" si="17"/>
        <v>248335.33671466459</v>
      </c>
      <c r="X13" s="8">
        <f t="shared" si="17"/>
        <v>257584.19610887105</v>
      </c>
      <c r="Y13" s="8">
        <f t="shared" si="17"/>
        <v>267177.51473801938</v>
      </c>
      <c r="Z13" s="8">
        <f t="shared" si="17"/>
        <v>277128.12144504924</v>
      </c>
      <c r="AA13" s="8">
        <f t="shared" si="17"/>
        <v>287449.32286299649</v>
      </c>
      <c r="AB13" s="8">
        <f t="shared" si="17"/>
        <v>298154.92120953539</v>
      </c>
      <c r="AC13" s="8">
        <f t="shared" si="17"/>
        <v>280490.93202385376</v>
      </c>
      <c r="AD13" s="8">
        <f t="shared" si="17"/>
        <v>290937.37603765627</v>
      </c>
      <c r="AE13" s="8">
        <f t="shared" si="17"/>
        <v>301772.881443733</v>
      </c>
      <c r="AF13" s="8">
        <f t="shared" si="17"/>
        <v>313011.93822228763</v>
      </c>
      <c r="AG13" s="8">
        <f t="shared" si="17"/>
        <v>324669.5760100676</v>
      </c>
      <c r="AH13" s="8">
        <f t="shared" si="17"/>
        <v>328126.47691186995</v>
      </c>
      <c r="AI13" s="8">
        <f t="shared" si="17"/>
        <v>317955.77984140563</v>
      </c>
      <c r="AJ13" s="8">
        <f t="shared" si="17"/>
        <v>329797.54324178415</v>
      </c>
      <c r="AK13" s="8">
        <f t="shared" si="17"/>
        <v>342080.33451245481</v>
      </c>
      <c r="AL13" s="8">
        <f t="shared" si="17"/>
        <v>354820.57904343773</v>
      </c>
      <c r="AM13" s="8">
        <f t="shared" si="17"/>
        <v>368035.31396259367</v>
      </c>
      <c r="AN13" s="8">
        <f t="shared" si="17"/>
        <v>381742.21091883996</v>
      </c>
      <c r="AO13" s="8">
        <f t="shared" si="17"/>
        <v>395959.59971388901</v>
      </c>
      <c r="AP13" s="8">
        <f t="shared" si="17"/>
        <v>410706.49281411601</v>
      </c>
      <c r="AQ13" s="8">
        <f t="shared" si="17"/>
        <v>408002.5004608797</v>
      </c>
      <c r="AR13" s="8">
        <f t="shared" si="17"/>
        <v>423197.91247581615</v>
      </c>
      <c r="AS13" s="8">
        <f t="shared" si="17"/>
        <v>387316.98858876893</v>
      </c>
      <c r="AT13" s="8">
        <f t="shared" si="17"/>
        <v>401742.00121820776</v>
      </c>
      <c r="AU13" s="8">
        <f t="shared" si="17"/>
        <v>416704.25077628635</v>
      </c>
      <c r="AV13" s="8">
        <f t="shared" si="17"/>
        <v>432223.74580822472</v>
      </c>
      <c r="AW13" s="8">
        <f t="shared" si="17"/>
        <v>448321.24004606908</v>
      </c>
      <c r="AX13" s="8">
        <f t="shared" si="17"/>
        <v>465018.26016200456</v>
      </c>
      <c r="AY13" s="8">
        <f t="shared" si="17"/>
        <v>482337.13455529523</v>
      </c>
      <c r="AZ13" s="8">
        <f t="shared" si="17"/>
        <v>500301.02321135101</v>
      </c>
      <c r="BA13" s="8">
        <f t="shared" si="17"/>
        <v>518933.94867284509</v>
      </c>
      <c r="BB13" s="8">
        <f t="shared" si="17"/>
        <v>538260.82816430507</v>
      </c>
      <c r="BC13" s="8">
        <f t="shared" si="17"/>
        <v>558307.50691313215</v>
      </c>
      <c r="BD13" s="8">
        <f t="shared" si="17"/>
        <v>579100.79271161102</v>
      </c>
      <c r="BE13" s="8">
        <f t="shared" si="17"/>
        <v>600668.49176612438</v>
      </c>
      <c r="BF13" s="8">
        <f t="shared" si="17"/>
        <v>623039.44588151935</v>
      </c>
      <c r="BG13" s="8">
        <f t="shared" si="17"/>
        <v>646243.5710303433</v>
      </c>
      <c r="BH13" s="8">
        <f t="shared" si="17"/>
        <v>670311.89735853323</v>
      </c>
      <c r="BI13" s="8">
        <f t="shared" si="17"/>
        <v>695276.61068105197</v>
      </c>
      <c r="BJ13" s="8">
        <f t="shared" si="17"/>
        <v>721171.09552296565</v>
      </c>
      <c r="BK13" s="8">
        <f t="shared" si="17"/>
        <v>748029.97976351762</v>
      </c>
      <c r="BL13" s="8">
        <f t="shared" si="17"/>
        <v>775889.18094290129</v>
      </c>
      <c r="BM13" s="8">
        <f t="shared" si="17"/>
        <v>804785.95429365523</v>
      </c>
      <c r="BN13" s="8">
        <f t="shared" si="17"/>
        <v>834758.94256091327</v>
      </c>
      <c r="BO13" s="8">
        <f t="shared" ref="BO13:CS13" si="18">BR104</f>
        <v>865848.22767813015</v>
      </c>
      <c r="BP13" s="8">
        <f t="shared" si="18"/>
        <v>898095.38436738984</v>
      </c>
      <c r="BQ13" s="8">
        <f t="shared" si="18"/>
        <v>232885.88393399274</v>
      </c>
      <c r="BR13" s="8">
        <f t="shared" si="18"/>
        <v>241559.3527358807</v>
      </c>
      <c r="BS13" s="8">
        <f t="shared" si="18"/>
        <v>250555.85125423962</v>
      </c>
      <c r="BT13" s="8">
        <f t="shared" si="18"/>
        <v>225235.7555268314</v>
      </c>
      <c r="BU13" s="8">
        <f t="shared" si="18"/>
        <v>233624.30731722378</v>
      </c>
      <c r="BV13" s="8">
        <f t="shared" si="18"/>
        <v>149123.24771550679</v>
      </c>
      <c r="BW13" s="8">
        <f t="shared" si="18"/>
        <v>154677.10875185559</v>
      </c>
      <c r="BX13" s="8">
        <f t="shared" si="18"/>
        <v>160437.81461544364</v>
      </c>
      <c r="BY13" s="8">
        <f t="shared" si="18"/>
        <v>166413.06891683585</v>
      </c>
      <c r="BZ13" s="8">
        <f t="shared" si="18"/>
        <v>172610.86217546763</v>
      </c>
      <c r="CA13" s="8">
        <f t="shared" si="18"/>
        <v>179039.4825051146</v>
      </c>
      <c r="CB13" s="8">
        <f t="shared" si="18"/>
        <v>185707.5266973268</v>
      </c>
      <c r="CC13" s="8">
        <f t="shared" si="18"/>
        <v>192623.91171764667</v>
      </c>
      <c r="CD13" s="8">
        <f t="shared" si="18"/>
        <v>199797.88662998681</v>
      </c>
      <c r="CE13" s="8">
        <f t="shared" si="18"/>
        <v>207239.04496511153</v>
      </c>
      <c r="CF13" s="8">
        <f t="shared" si="18"/>
        <v>214957.33754976382</v>
      </c>
      <c r="CG13" s="8">
        <f t="shared" si="18"/>
        <v>222963.08581359242</v>
      </c>
      <c r="CH13" s="8">
        <f t="shared" si="18"/>
        <v>231266.99559167484</v>
      </c>
      <c r="CI13" s="8">
        <f t="shared" si="18"/>
        <v>239880.17144109326</v>
      </c>
      <c r="CJ13" s="8">
        <f t="shared" si="18"/>
        <v>248814.13149070943</v>
      </c>
      <c r="CK13" s="8">
        <f t="shared" si="18"/>
        <v>258080.82284399547</v>
      </c>
      <c r="CL13" s="8">
        <f t="shared" si="18"/>
        <v>267692.63755551912</v>
      </c>
      <c r="CM13" s="8">
        <f t="shared" si="18"/>
        <v>277662.42920244846</v>
      </c>
      <c r="CN13" s="8">
        <f t="shared" si="18"/>
        <v>288003.53007323563</v>
      </c>
      <c r="CO13" s="8">
        <f t="shared" si="18"/>
        <v>0</v>
      </c>
      <c r="CP13" s="8">
        <f t="shared" si="18"/>
        <v>0</v>
      </c>
      <c r="CQ13" s="8">
        <f t="shared" si="18"/>
        <v>0</v>
      </c>
      <c r="CR13" s="8">
        <f t="shared" si="18"/>
        <v>0</v>
      </c>
      <c r="CS13" s="8">
        <f t="shared" si="18"/>
        <v>0</v>
      </c>
      <c r="CT13" s="8">
        <f>CW104</f>
        <v>0</v>
      </c>
      <c r="CU13" s="8">
        <f t="shared" ref="CU13" si="19">CX104</f>
        <v>0</v>
      </c>
      <c r="CV13" s="8">
        <f>CY104</f>
        <v>0</v>
      </c>
      <c r="CW13" s="8">
        <f>CZ104</f>
        <v>0</v>
      </c>
      <c r="CY13" s="2"/>
    </row>
    <row r="14" spans="1:103" ht="35.4" customHeight="1" x14ac:dyDescent="0.3">
      <c r="A14" s="7" t="s">
        <v>145</v>
      </c>
      <c r="B14" s="8">
        <f t="shared" si="16"/>
        <v>79905793.655728489</v>
      </c>
      <c r="C14" s="8">
        <v>0</v>
      </c>
      <c r="D14" s="8">
        <v>0</v>
      </c>
      <c r="E14" s="8">
        <v>0</v>
      </c>
      <c r="F14" s="8">
        <v>0</v>
      </c>
      <c r="G14" s="8">
        <f t="shared" ref="G14:BR14" si="20">J110</f>
        <v>152817.32819003079</v>
      </c>
      <c r="H14" s="8">
        <f>K110</f>
        <v>163514.30953682176</v>
      </c>
      <c r="I14" s="8">
        <f t="shared" si="20"/>
        <v>140183.01620043002</v>
      </c>
      <c r="J14" s="8">
        <f t="shared" si="20"/>
        <v>140018.58227474248</v>
      </c>
      <c r="K14" s="8">
        <f t="shared" si="20"/>
        <v>148957.28651627287</v>
      </c>
      <c r="L14" s="8">
        <f t="shared" si="20"/>
        <v>117810.03702376119</v>
      </c>
      <c r="M14" s="8">
        <f t="shared" si="20"/>
        <v>108175.00136923138</v>
      </c>
      <c r="N14" s="8">
        <f t="shared" si="20"/>
        <v>103892.41603188892</v>
      </c>
      <c r="O14" s="8">
        <f t="shared" si="20"/>
        <v>105606.49129933574</v>
      </c>
      <c r="P14" s="8">
        <f t="shared" si="20"/>
        <v>109539.63912301938</v>
      </c>
      <c r="Q14" s="8">
        <f t="shared" si="20"/>
        <v>113619.27085704432</v>
      </c>
      <c r="R14" s="8">
        <f t="shared" si="20"/>
        <v>117850.84206447371</v>
      </c>
      <c r="S14" s="8">
        <f t="shared" si="20"/>
        <v>67356.741026338728</v>
      </c>
      <c r="T14" s="8">
        <f t="shared" si="20"/>
        <v>69865.337004849716</v>
      </c>
      <c r="U14" s="8">
        <f t="shared" si="20"/>
        <v>18787.834514477272</v>
      </c>
      <c r="V14" s="8">
        <f t="shared" si="20"/>
        <v>19487.557888705222</v>
      </c>
      <c r="W14" s="8">
        <f t="shared" si="20"/>
        <v>20213.341360495957</v>
      </c>
      <c r="X14" s="8">
        <f t="shared" si="20"/>
        <v>20966.155497233689</v>
      </c>
      <c r="Y14" s="8">
        <f t="shared" si="20"/>
        <v>21747.00701355972</v>
      </c>
      <c r="Z14" s="8">
        <f t="shared" si="20"/>
        <v>154676.16080653909</v>
      </c>
      <c r="AA14" s="8">
        <f t="shared" si="20"/>
        <v>350955.56861179805</v>
      </c>
      <c r="AB14" s="8">
        <f t="shared" si="20"/>
        <v>540839.15940334322</v>
      </c>
      <c r="AC14" s="8">
        <f t="shared" si="20"/>
        <v>744379.78114022734</v>
      </c>
      <c r="AD14" s="8">
        <f t="shared" si="20"/>
        <v>772103.03640762635</v>
      </c>
      <c r="AE14" s="8">
        <f t="shared" si="20"/>
        <v>603545.762887466</v>
      </c>
      <c r="AF14" s="8">
        <f t="shared" si="20"/>
        <v>421362.22453000257</v>
      </c>
      <c r="AG14" s="8">
        <f t="shared" si="20"/>
        <v>270557.98000838968</v>
      </c>
      <c r="AH14" s="8">
        <f t="shared" si="20"/>
        <v>371301.01334764226</v>
      </c>
      <c r="AI14" s="8">
        <f t="shared" si="20"/>
        <v>474694.54455195769</v>
      </c>
      <c r="AJ14" s="8">
        <f t="shared" si="20"/>
        <v>497018.83277282963</v>
      </c>
      <c r="AK14" s="8">
        <f t="shared" si="20"/>
        <v>510711.48532845371</v>
      </c>
      <c r="AL14" s="8">
        <f t="shared" si="20"/>
        <v>529732.13209301978</v>
      </c>
      <c r="AM14" s="8">
        <f t="shared" si="20"/>
        <v>549461.17295823852</v>
      </c>
      <c r="AN14" s="8">
        <f t="shared" si="20"/>
        <v>569924.99094925402</v>
      </c>
      <c r="AO14" s="8">
        <f t="shared" si="20"/>
        <v>591150.95168552455</v>
      </c>
      <c r="AP14" s="8">
        <f t="shared" si="20"/>
        <v>613167.43997600419</v>
      </c>
      <c r="AQ14" s="8">
        <f t="shared" si="20"/>
        <v>642003.93454873713</v>
      </c>
      <c r="AR14" s="8">
        <f t="shared" si="20"/>
        <v>659690.86356524285</v>
      </c>
      <c r="AS14" s="8">
        <f t="shared" si="20"/>
        <v>684260.01317349181</v>
      </c>
      <c r="AT14" s="8">
        <f t="shared" si="20"/>
        <v>703048.5021318635</v>
      </c>
      <c r="AU14" s="8">
        <f t="shared" si="20"/>
        <v>729232.43885850115</v>
      </c>
      <c r="AV14" s="8">
        <f t="shared" si="20"/>
        <v>741984.09697078564</v>
      </c>
      <c r="AW14" s="8">
        <f t="shared" si="20"/>
        <v>769618.12874575192</v>
      </c>
      <c r="AX14" s="8">
        <f t="shared" si="20"/>
        <v>798281.34661144123</v>
      </c>
      <c r="AY14" s="8">
        <f t="shared" si="20"/>
        <v>828012.08098659024</v>
      </c>
      <c r="AZ14" s="8">
        <f t="shared" si="20"/>
        <v>858850.08984615246</v>
      </c>
      <c r="BA14" s="8">
        <f t="shared" si="20"/>
        <v>890836.6118883841</v>
      </c>
      <c r="BB14" s="8">
        <f t="shared" si="20"/>
        <v>924014.42168205709</v>
      </c>
      <c r="BC14" s="8">
        <f t="shared" si="20"/>
        <v>958427.88686754345</v>
      </c>
      <c r="BD14" s="8">
        <f t="shared" si="20"/>
        <v>994123.02748826565</v>
      </c>
      <c r="BE14" s="8">
        <f t="shared" si="20"/>
        <v>1031147.5775318469</v>
      </c>
      <c r="BF14" s="8">
        <f t="shared" si="20"/>
        <v>1069551.0487632747</v>
      </c>
      <c r="BG14" s="8">
        <f t="shared" si="20"/>
        <v>1109384.7969354226</v>
      </c>
      <c r="BH14" s="8">
        <f t="shared" si="20"/>
        <v>1005467.8460377998</v>
      </c>
      <c r="BI14" s="8">
        <f t="shared" si="20"/>
        <v>1216734.0686918409</v>
      </c>
      <c r="BJ14" s="8">
        <f t="shared" si="20"/>
        <v>1250029.898906474</v>
      </c>
      <c r="BK14" s="8">
        <f t="shared" si="20"/>
        <v>1371388.2962331155</v>
      </c>
      <c r="BL14" s="8">
        <f t="shared" si="20"/>
        <v>1357806.0666500772</v>
      </c>
      <c r="BM14" s="8">
        <f t="shared" si="20"/>
        <v>1435201.6184903516</v>
      </c>
      <c r="BN14" s="8">
        <f t="shared" si="20"/>
        <v>1460828.1494815983</v>
      </c>
      <c r="BO14" s="8">
        <f t="shared" si="20"/>
        <v>1443080.3794635502</v>
      </c>
      <c r="BP14" s="8">
        <f t="shared" si="20"/>
        <v>1556698.666236809</v>
      </c>
      <c r="BQ14" s="8">
        <f t="shared" si="20"/>
        <v>1552572.5595599515</v>
      </c>
      <c r="BR14" s="8">
        <f t="shared" si="20"/>
        <v>1690915.4691511649</v>
      </c>
      <c r="BS14" s="8">
        <f t="shared" ref="BS14:CS14" si="21">BV110</f>
        <v>1670372.3416949308</v>
      </c>
      <c r="BT14" s="8">
        <f t="shared" si="21"/>
        <v>1732582.7348217801</v>
      </c>
      <c r="BU14" s="8">
        <f t="shared" si="21"/>
        <v>1797110.0562863369</v>
      </c>
      <c r="BV14" s="8">
        <f t="shared" si="21"/>
        <v>1286188.0115462462</v>
      </c>
      <c r="BW14" s="8">
        <f t="shared" si="21"/>
        <v>1334090.0629847543</v>
      </c>
      <c r="BX14" s="8">
        <f t="shared" si="21"/>
        <v>1383776.1510582014</v>
      </c>
      <c r="BY14" s="8">
        <f t="shared" si="21"/>
        <v>1435312.7194077088</v>
      </c>
      <c r="BZ14" s="8">
        <f t="shared" si="21"/>
        <v>1488768.686263408</v>
      </c>
      <c r="CA14" s="8">
        <f t="shared" si="21"/>
        <v>1544215.5366066135</v>
      </c>
      <c r="CB14" s="8">
        <f t="shared" si="21"/>
        <v>1601727.4177644434</v>
      </c>
      <c r="CC14" s="8">
        <f t="shared" si="21"/>
        <v>1661381.2385647024</v>
      </c>
      <c r="CD14" s="8">
        <f t="shared" si="21"/>
        <v>1723256.7721836362</v>
      </c>
      <c r="CE14" s="8">
        <f t="shared" si="21"/>
        <v>1787436.7628240869</v>
      </c>
      <c r="CF14" s="8">
        <f t="shared" si="21"/>
        <v>1854007.036366713</v>
      </c>
      <c r="CG14" s="8">
        <f t="shared" si="21"/>
        <v>1923056.6151422348</v>
      </c>
      <c r="CH14" s="8">
        <f t="shared" si="21"/>
        <v>1994677.8369781955</v>
      </c>
      <c r="CI14" s="8">
        <f t="shared" si="21"/>
        <v>2068966.4786794295</v>
      </c>
      <c r="CJ14" s="8">
        <f t="shared" si="21"/>
        <v>2146021.884107369</v>
      </c>
      <c r="CK14" s="8">
        <f t="shared" si="21"/>
        <v>2225947.0970294611</v>
      </c>
      <c r="CL14" s="8">
        <f t="shared" si="21"/>
        <v>2308848.9989163526</v>
      </c>
      <c r="CM14" s="8">
        <f t="shared" si="21"/>
        <v>2394838.451871118</v>
      </c>
      <c r="CN14" s="8">
        <f t="shared" si="21"/>
        <v>2484030.4468816575</v>
      </c>
      <c r="CO14" s="8">
        <f t="shared" si="21"/>
        <v>0</v>
      </c>
      <c r="CP14" s="8">
        <f t="shared" si="21"/>
        <v>0</v>
      </c>
      <c r="CQ14" s="8">
        <f t="shared" si="21"/>
        <v>0</v>
      </c>
      <c r="CR14" s="8">
        <f t="shared" si="21"/>
        <v>0</v>
      </c>
      <c r="CS14" s="8">
        <f t="shared" si="21"/>
        <v>0</v>
      </c>
      <c r="CT14" s="8">
        <f>CW110</f>
        <v>0</v>
      </c>
      <c r="CU14" s="8">
        <f t="shared" ref="CU14" si="22">CX110</f>
        <v>0</v>
      </c>
      <c r="CV14" s="8">
        <f>CY110</f>
        <v>0</v>
      </c>
      <c r="CW14" s="8">
        <f>CZ110</f>
        <v>0</v>
      </c>
      <c r="CY14" s="2"/>
    </row>
    <row r="15" spans="1:103" ht="35.4" customHeight="1" x14ac:dyDescent="0.3">
      <c r="A15" s="7" t="s">
        <v>170</v>
      </c>
      <c r="B15" s="8">
        <f t="shared" si="16"/>
        <v>10110862.384887422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f>K122</f>
        <v>66002.444727703143</v>
      </c>
      <c r="I15" s="8">
        <f t="shared" ref="I15:M15" si="23">L122</f>
        <v>68460.602068644905</v>
      </c>
      <c r="J15" s="8">
        <f t="shared" si="23"/>
        <v>71010.309617124556</v>
      </c>
      <c r="K15" s="8">
        <f t="shared" si="23"/>
        <v>73654.977016764344</v>
      </c>
      <c r="L15" s="8">
        <f t="shared" si="23"/>
        <v>76398.140898005615</v>
      </c>
      <c r="M15" s="8">
        <f t="shared" si="23"/>
        <v>79243.46960753313</v>
      </c>
      <c r="N15" s="8">
        <f t="shared" ref="N15:AS15" si="24">Q122</f>
        <v>82194.768113839775</v>
      </c>
      <c r="O15" s="8">
        <f t="shared" si="24"/>
        <v>85255.983095490854</v>
      </c>
      <c r="P15" s="8">
        <f t="shared" si="24"/>
        <v>88431.2082188934</v>
      </c>
      <c r="Q15" s="8">
        <f t="shared" si="24"/>
        <v>91724.689612627059</v>
      </c>
      <c r="R15" s="8">
        <f t="shared" si="24"/>
        <v>95140.831545658366</v>
      </c>
      <c r="S15" s="8">
        <f t="shared" si="24"/>
        <v>98684.202317030766</v>
      </c>
      <c r="T15" s="8">
        <f t="shared" si="24"/>
        <v>102359.54036490727</v>
      </c>
      <c r="U15" s="8">
        <f t="shared" si="24"/>
        <v>106171.76060313449</v>
      </c>
      <c r="V15" s="8">
        <f t="shared" si="24"/>
        <v>110125.96099380225</v>
      </c>
      <c r="W15" s="8">
        <f t="shared" si="24"/>
        <v>114227.42936458762</v>
      </c>
      <c r="X15" s="8">
        <f t="shared" si="24"/>
        <v>118481.65048000056</v>
      </c>
      <c r="Y15" s="8">
        <f t="shared" si="24"/>
        <v>122894.31337598672</v>
      </c>
      <c r="Z15" s="8">
        <f t="shared" si="24"/>
        <v>127471.31896769605</v>
      </c>
      <c r="AA15" s="8">
        <f t="shared" si="24"/>
        <v>132218.78794059085</v>
      </c>
      <c r="AB15" s="8">
        <f t="shared" si="24"/>
        <v>137143.06893544574</v>
      </c>
      <c r="AC15" s="8">
        <f t="shared" si="24"/>
        <v>142250.74703818507</v>
      </c>
      <c r="AD15" s="8">
        <f t="shared" si="24"/>
        <v>147548.65258591095</v>
      </c>
      <c r="AE15" s="8">
        <f t="shared" si="24"/>
        <v>153043.87030089795</v>
      </c>
      <c r="AF15" s="8">
        <f t="shared" si="24"/>
        <v>158743.74876476938</v>
      </c>
      <c r="AG15" s="8">
        <f t="shared" si="24"/>
        <v>164655.91024552358</v>
      </c>
      <c r="AH15" s="8">
        <f t="shared" si="24"/>
        <v>170788.26089055359</v>
      </c>
      <c r="AI15" s="8">
        <f t="shared" si="24"/>
        <v>177149.0012992885</v>
      </c>
      <c r="AJ15" s="8">
        <f t="shared" si="24"/>
        <v>183746.63748959737</v>
      </c>
      <c r="AK15" s="8">
        <f t="shared" si="24"/>
        <v>190589.99227261861</v>
      </c>
      <c r="AL15" s="8">
        <f t="shared" si="24"/>
        <v>346886.87142951327</v>
      </c>
      <c r="AM15" s="8">
        <f t="shared" si="24"/>
        <v>359806.12787522009</v>
      </c>
      <c r="AN15" s="8">
        <f t="shared" si="24"/>
        <v>373206.54172657372</v>
      </c>
      <c r="AO15" s="8">
        <f t="shared" si="24"/>
        <v>387106.03293508058</v>
      </c>
      <c r="AP15" s="8">
        <f t="shared" si="24"/>
        <v>401523.18885268294</v>
      </c>
      <c r="AQ15" s="8">
        <f t="shared" si="24"/>
        <v>35826.003362411902</v>
      </c>
      <c r="AR15" s="8">
        <f t="shared" si="24"/>
        <v>37160.286562454552</v>
      </c>
      <c r="AS15" s="8">
        <f t="shared" si="24"/>
        <v>38544.263043656887</v>
      </c>
      <c r="AT15" s="8">
        <f t="shared" ref="AT15:BY15" si="25">AW122</f>
        <v>39979.783554190166</v>
      </c>
      <c r="AU15" s="8">
        <f t="shared" si="25"/>
        <v>41468.767770433093</v>
      </c>
      <c r="AV15" s="8">
        <f t="shared" si="25"/>
        <v>43013.206864094645</v>
      </c>
      <c r="AW15" s="8">
        <f t="shared" si="25"/>
        <v>44615.166164945236</v>
      </c>
      <c r="AX15" s="8">
        <f t="shared" si="25"/>
        <v>46276.787922717296</v>
      </c>
      <c r="AY15" s="8">
        <f t="shared" si="25"/>
        <v>48000.294171868198</v>
      </c>
      <c r="AZ15" s="8">
        <f t="shared" si="25"/>
        <v>49787.989703037187</v>
      </c>
      <c r="BA15" s="8">
        <f t="shared" si="25"/>
        <v>51642.265145169193</v>
      </c>
      <c r="BB15" s="8">
        <f t="shared" si="25"/>
        <v>53565.600162427698</v>
      </c>
      <c r="BC15" s="8">
        <f t="shared" si="25"/>
        <v>55560.566770171514</v>
      </c>
      <c r="BD15" s="8">
        <f t="shared" si="25"/>
        <v>57629.832774429953</v>
      </c>
      <c r="BE15" s="8">
        <f t="shared" si="25"/>
        <v>59776.165339475883</v>
      </c>
      <c r="BF15" s="8">
        <f t="shared" si="25"/>
        <v>62002.434688267269</v>
      </c>
      <c r="BG15" s="8">
        <f t="shared" si="25"/>
        <v>64311.617940706034</v>
      </c>
      <c r="BH15" s="8">
        <f t="shared" si="25"/>
        <v>66706.803094846808</v>
      </c>
      <c r="BI15" s="8">
        <f t="shared" si="25"/>
        <v>69191.193156379333</v>
      </c>
      <c r="BJ15" s="8">
        <f t="shared" si="25"/>
        <v>71768.110421907346</v>
      </c>
      <c r="BK15" s="8">
        <f t="shared" si="25"/>
        <v>74441.000921750965</v>
      </c>
      <c r="BL15" s="8">
        <f t="shared" si="25"/>
        <v>77213.439028214794</v>
      </c>
      <c r="BM15" s="8">
        <f t="shared" si="25"/>
        <v>80089.132235483252</v>
      </c>
      <c r="BN15" s="8">
        <f t="shared" si="25"/>
        <v>83071.926117535913</v>
      </c>
      <c r="BO15" s="8">
        <f t="shared" si="25"/>
        <v>86165.80947071244</v>
      </c>
      <c r="BP15" s="8">
        <f t="shared" si="25"/>
        <v>89374.919647804432</v>
      </c>
      <c r="BQ15" s="8">
        <f t="shared" si="25"/>
        <v>92703.548090806915</v>
      </c>
      <c r="BR15" s="8">
        <f t="shared" si="25"/>
        <v>96156.146069728755</v>
      </c>
      <c r="BS15" s="8">
        <f t="shared" si="25"/>
        <v>99737.330635135688</v>
      </c>
      <c r="BT15" s="8">
        <f t="shared" si="25"/>
        <v>103451.89079238684</v>
      </c>
      <c r="BU15" s="8">
        <f t="shared" si="25"/>
        <v>107304.7939058207</v>
      </c>
      <c r="BV15" s="8">
        <f t="shared" si="25"/>
        <v>111301.1923414551</v>
      </c>
      <c r="BW15" s="8">
        <f t="shared" si="25"/>
        <v>115446.43035708401</v>
      </c>
      <c r="BX15" s="8">
        <f t="shared" si="25"/>
        <v>115446.43035708401</v>
      </c>
      <c r="BY15" s="8">
        <f t="shared" si="25"/>
        <v>115446.43035708401</v>
      </c>
      <c r="BZ15" s="8">
        <f t="shared" ref="BZ15:CW15" si="26">CC122</f>
        <v>115446.43035708401</v>
      </c>
      <c r="CA15" s="8">
        <f t="shared" si="26"/>
        <v>115446.43035708401</v>
      </c>
      <c r="CB15" s="8">
        <f t="shared" si="26"/>
        <v>115446.43035708401</v>
      </c>
      <c r="CC15" s="8">
        <f t="shared" si="26"/>
        <v>115446.43035708401</v>
      </c>
      <c r="CD15" s="8">
        <f t="shared" si="26"/>
        <v>115446.43035708401</v>
      </c>
      <c r="CE15" s="8">
        <f t="shared" si="26"/>
        <v>115446.43035708401</v>
      </c>
      <c r="CF15" s="8">
        <f t="shared" si="26"/>
        <v>115446.43035708401</v>
      </c>
      <c r="CG15" s="8">
        <f t="shared" si="26"/>
        <v>115446.43035708401</v>
      </c>
      <c r="CH15" s="8">
        <f t="shared" si="26"/>
        <v>115446.43035708401</v>
      </c>
      <c r="CI15" s="8">
        <f t="shared" si="26"/>
        <v>115446.43035708401</v>
      </c>
      <c r="CJ15" s="8">
        <f t="shared" si="26"/>
        <v>115446.43035708401</v>
      </c>
      <c r="CK15" s="8">
        <f t="shared" si="26"/>
        <v>115446.43035708401</v>
      </c>
      <c r="CL15" s="8">
        <f t="shared" si="26"/>
        <v>115446.43035708401</v>
      </c>
      <c r="CM15" s="8">
        <f t="shared" si="26"/>
        <v>115446.43035708401</v>
      </c>
      <c r="CN15" s="8">
        <f t="shared" si="26"/>
        <v>115446.43035708401</v>
      </c>
      <c r="CO15" s="8">
        <f t="shared" si="26"/>
        <v>115446.43035708401</v>
      </c>
      <c r="CP15" s="8">
        <f t="shared" si="26"/>
        <v>115446.43035708401</v>
      </c>
      <c r="CQ15" s="8">
        <f t="shared" si="26"/>
        <v>101015.62656244851</v>
      </c>
      <c r="CR15" s="8">
        <f t="shared" si="26"/>
        <v>86584.822767813006</v>
      </c>
      <c r="CS15" s="8">
        <f t="shared" si="26"/>
        <v>72154.018973177503</v>
      </c>
      <c r="CT15" s="8">
        <f t="shared" si="26"/>
        <v>0</v>
      </c>
      <c r="CU15" s="8">
        <f t="shared" si="26"/>
        <v>0</v>
      </c>
      <c r="CV15" s="8">
        <f t="shared" si="26"/>
        <v>0</v>
      </c>
      <c r="CW15" s="8">
        <f t="shared" si="26"/>
        <v>0</v>
      </c>
      <c r="CY15" s="2"/>
    </row>
    <row r="16" spans="1:103" ht="43.2" customHeight="1" x14ac:dyDescent="0.3">
      <c r="A16" s="7" t="s">
        <v>171</v>
      </c>
      <c r="B16" s="8">
        <f t="shared" si="16"/>
        <v>5657690.9896355281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f t="shared" ref="L16:P16" si="27">L128</f>
        <v>0</v>
      </c>
      <c r="M16" s="8">
        <f t="shared" si="27"/>
        <v>0</v>
      </c>
      <c r="N16" s="8">
        <f t="shared" si="27"/>
        <v>0</v>
      </c>
      <c r="O16" s="8">
        <f t="shared" si="27"/>
        <v>0</v>
      </c>
      <c r="P16" s="8">
        <f t="shared" si="27"/>
        <v>0</v>
      </c>
      <c r="Q16" s="8">
        <f>Q128</f>
        <v>77542.23406966016</v>
      </c>
      <c r="R16" s="8">
        <f t="shared" ref="R16:CC16" si="28">R128</f>
        <v>78821.569276963244</v>
      </c>
      <c r="S16" s="8">
        <f t="shared" si="28"/>
        <v>81757.154768410881</v>
      </c>
      <c r="T16" s="8">
        <f t="shared" si="28"/>
        <v>84802.0715286552</v>
      </c>
      <c r="U16" s="8">
        <f t="shared" si="28"/>
        <v>87960.3914290049</v>
      </c>
      <c r="V16" s="8">
        <f t="shared" si="28"/>
        <v>50273.08419924209</v>
      </c>
      <c r="W16" s="8">
        <f t="shared" si="28"/>
        <v>52145.426223632006</v>
      </c>
      <c r="X16" s="8">
        <f t="shared" si="28"/>
        <v>14022.685362678141</v>
      </c>
      <c r="Y16" s="8">
        <f t="shared" si="28"/>
        <v>14544.938244464449</v>
      </c>
      <c r="Z16" s="8">
        <f t="shared" si="28"/>
        <v>15086.641614190819</v>
      </c>
      <c r="AA16" s="8">
        <f t="shared" si="28"/>
        <v>15648.519874717058</v>
      </c>
      <c r="AB16" s="8">
        <f t="shared" si="28"/>
        <v>16231.324408149188</v>
      </c>
      <c r="AC16" s="8">
        <f t="shared" si="28"/>
        <v>115445.72283866814</v>
      </c>
      <c r="AD16" s="8">
        <f t="shared" si="28"/>
        <v>261942.88176909505</v>
      </c>
      <c r="AE16" s="8">
        <f t="shared" si="28"/>
        <v>403666.3915835761</v>
      </c>
      <c r="AF16" s="8">
        <f t="shared" si="28"/>
        <v>555583.10635668505</v>
      </c>
      <c r="AG16" s="8">
        <f t="shared" si="28"/>
        <v>576274.92613742582</v>
      </c>
      <c r="AH16" s="8">
        <f t="shared" si="28"/>
        <v>450468.75031962415</v>
      </c>
      <c r="AI16" s="8">
        <f t="shared" si="28"/>
        <v>314492.33245850535</v>
      </c>
      <c r="AJ16" s="8">
        <f t="shared" si="28"/>
        <v>201936.49369734025</v>
      </c>
      <c r="AK16" s="8">
        <f t="shared" si="28"/>
        <v>277128.12144504924</v>
      </c>
      <c r="AL16" s="8">
        <f t="shared" si="28"/>
        <v>354298.002598577</v>
      </c>
      <c r="AM16" s="8">
        <f t="shared" si="28"/>
        <v>370960.19266767771</v>
      </c>
      <c r="AN16" s="8">
        <f t="shared" si="28"/>
        <v>381179.98454523721</v>
      </c>
      <c r="AO16" s="8">
        <f t="shared" si="28"/>
        <v>395376.43410245597</v>
      </c>
      <c r="AP16" s="8">
        <f t="shared" si="28"/>
        <v>410101.60811584227</v>
      </c>
      <c r="AQ16" s="8">
        <f t="shared" si="28"/>
        <v>0</v>
      </c>
      <c r="AR16" s="8">
        <f t="shared" si="28"/>
        <v>0</v>
      </c>
      <c r="AS16" s="8">
        <f t="shared" si="28"/>
        <v>0</v>
      </c>
      <c r="AT16" s="8">
        <f t="shared" si="28"/>
        <v>0</v>
      </c>
      <c r="AU16" s="8">
        <f t="shared" si="28"/>
        <v>0</v>
      </c>
      <c r="AV16" s="8">
        <f t="shared" si="28"/>
        <v>0</v>
      </c>
      <c r="AW16" s="8">
        <f t="shared" si="28"/>
        <v>0</v>
      </c>
      <c r="AX16" s="8">
        <f t="shared" si="28"/>
        <v>0</v>
      </c>
      <c r="AY16" s="8">
        <f t="shared" si="28"/>
        <v>0</v>
      </c>
      <c r="AZ16" s="8">
        <f t="shared" si="28"/>
        <v>0</v>
      </c>
      <c r="BA16" s="8">
        <f t="shared" si="28"/>
        <v>0</v>
      </c>
      <c r="BB16" s="8">
        <f t="shared" si="28"/>
        <v>0</v>
      </c>
      <c r="BC16" s="8">
        <f t="shared" si="28"/>
        <v>0</v>
      </c>
      <c r="BD16" s="8">
        <f t="shared" si="28"/>
        <v>0</v>
      </c>
      <c r="BE16" s="8">
        <f t="shared" si="28"/>
        <v>0</v>
      </c>
      <c r="BF16" s="8">
        <f t="shared" si="28"/>
        <v>0</v>
      </c>
      <c r="BG16" s="8">
        <f t="shared" si="28"/>
        <v>0</v>
      </c>
      <c r="BH16" s="8">
        <f t="shared" si="28"/>
        <v>0</v>
      </c>
      <c r="BI16" s="8">
        <f t="shared" si="28"/>
        <v>0</v>
      </c>
      <c r="BJ16" s="8">
        <f t="shared" si="28"/>
        <v>0</v>
      </c>
      <c r="BK16" s="8">
        <f t="shared" si="28"/>
        <v>0</v>
      </c>
      <c r="BL16" s="8">
        <f t="shared" si="28"/>
        <v>0</v>
      </c>
      <c r="BM16" s="8">
        <f t="shared" si="28"/>
        <v>0</v>
      </c>
      <c r="BN16" s="8">
        <f t="shared" si="28"/>
        <v>0</v>
      </c>
      <c r="BO16" s="8">
        <f t="shared" si="28"/>
        <v>0</v>
      </c>
      <c r="BP16" s="8">
        <f t="shared" si="28"/>
        <v>0</v>
      </c>
      <c r="BQ16" s="8">
        <f t="shared" si="28"/>
        <v>0</v>
      </c>
      <c r="BR16" s="8">
        <f t="shared" si="28"/>
        <v>0</v>
      </c>
      <c r="BS16" s="8">
        <f t="shared" si="28"/>
        <v>0</v>
      </c>
      <c r="BT16" s="8">
        <f t="shared" si="28"/>
        <v>0</v>
      </c>
      <c r="BU16" s="8">
        <f t="shared" si="28"/>
        <v>0</v>
      </c>
      <c r="BV16" s="8">
        <f t="shared" si="28"/>
        <v>0</v>
      </c>
      <c r="BW16" s="8">
        <f t="shared" si="28"/>
        <v>0</v>
      </c>
      <c r="BX16" s="8">
        <f t="shared" si="28"/>
        <v>0</v>
      </c>
      <c r="BY16" s="8">
        <f t="shared" si="28"/>
        <v>0</v>
      </c>
      <c r="BZ16" s="8">
        <f t="shared" si="28"/>
        <v>0</v>
      </c>
      <c r="CA16" s="8">
        <f t="shared" si="28"/>
        <v>0</v>
      </c>
      <c r="CB16" s="8">
        <f t="shared" si="28"/>
        <v>0</v>
      </c>
      <c r="CC16" s="8">
        <f t="shared" si="28"/>
        <v>0</v>
      </c>
      <c r="CD16" s="8">
        <f t="shared" ref="CD16:CV16" si="29">CD128</f>
        <v>0</v>
      </c>
      <c r="CE16" s="8">
        <f t="shared" si="29"/>
        <v>0</v>
      </c>
      <c r="CF16" s="8">
        <f t="shared" si="29"/>
        <v>0</v>
      </c>
      <c r="CG16" s="8">
        <f t="shared" si="29"/>
        <v>0</v>
      </c>
      <c r="CH16" s="8">
        <f t="shared" si="29"/>
        <v>0</v>
      </c>
      <c r="CI16" s="8">
        <f t="shared" si="29"/>
        <v>0</v>
      </c>
      <c r="CJ16" s="8">
        <f t="shared" si="29"/>
        <v>0</v>
      </c>
      <c r="CK16" s="8">
        <f t="shared" si="29"/>
        <v>0</v>
      </c>
      <c r="CL16" s="8">
        <f t="shared" si="29"/>
        <v>0</v>
      </c>
      <c r="CM16" s="8">
        <f t="shared" si="29"/>
        <v>0</v>
      </c>
      <c r="CN16" s="8">
        <f t="shared" si="29"/>
        <v>0</v>
      </c>
      <c r="CO16" s="8">
        <f t="shared" si="29"/>
        <v>0</v>
      </c>
      <c r="CP16" s="8">
        <f t="shared" si="29"/>
        <v>0</v>
      </c>
      <c r="CQ16" s="8">
        <f t="shared" si="29"/>
        <v>0</v>
      </c>
      <c r="CR16" s="8">
        <f t="shared" si="29"/>
        <v>0</v>
      </c>
      <c r="CS16" s="8">
        <f t="shared" si="29"/>
        <v>0</v>
      </c>
      <c r="CT16" s="8">
        <f t="shared" si="29"/>
        <v>0</v>
      </c>
      <c r="CU16" s="8">
        <f t="shared" si="29"/>
        <v>0</v>
      </c>
      <c r="CV16" s="8">
        <f t="shared" si="29"/>
        <v>0</v>
      </c>
      <c r="CW16" s="8">
        <f t="shared" ref="CW16" si="30">CW128</f>
        <v>0</v>
      </c>
      <c r="CY16" s="2"/>
    </row>
    <row r="17" spans="1:103" ht="35.4" customHeight="1" x14ac:dyDescent="0.3">
      <c r="A17" s="7" t="s">
        <v>130</v>
      </c>
      <c r="B17" s="8">
        <f t="shared" si="16"/>
        <v>8946591.8799726944</v>
      </c>
      <c r="C17" s="8">
        <f>F116</f>
        <v>362418</v>
      </c>
      <c r="D17" s="8">
        <f t="shared" ref="D17:BN17" si="31">G116</f>
        <v>376362</v>
      </c>
      <c r="E17" s="8">
        <f t="shared" si="31"/>
        <v>341195</v>
      </c>
      <c r="F17" s="8">
        <f t="shared" si="31"/>
        <v>325815</v>
      </c>
      <c r="G17" s="8">
        <f t="shared" si="31"/>
        <v>299973</v>
      </c>
      <c r="H17" s="8">
        <f>K116</f>
        <v>88431.2082188934</v>
      </c>
      <c r="I17" s="8">
        <f t="shared" ref="I17:K17" si="32">L116</f>
        <v>91724.689612627059</v>
      </c>
      <c r="J17" s="8">
        <f t="shared" si="32"/>
        <v>95140.831545658366</v>
      </c>
      <c r="K17" s="8">
        <f t="shared" si="32"/>
        <v>98684.202317030766</v>
      </c>
      <c r="L17" s="8">
        <f t="shared" si="31"/>
        <v>102359.54036490727</v>
      </c>
      <c r="M17" s="8">
        <f t="shared" si="31"/>
        <v>106171.76060313449</v>
      </c>
      <c r="N17" s="8">
        <f t="shared" si="31"/>
        <v>110125.96099380225</v>
      </c>
      <c r="O17" s="8">
        <f t="shared" si="31"/>
        <v>114227.42936458762</v>
      </c>
      <c r="P17" s="8">
        <f t="shared" si="31"/>
        <v>118481.65048000056</v>
      </c>
      <c r="Q17" s="8">
        <f t="shared" si="31"/>
        <v>122894.31337598672</v>
      </c>
      <c r="R17" s="8">
        <f t="shared" si="31"/>
        <v>127471.31896769605</v>
      </c>
      <c r="S17" s="8">
        <f t="shared" si="31"/>
        <v>132218.78794059085</v>
      </c>
      <c r="T17" s="8">
        <f t="shared" si="31"/>
        <v>137143.06893544574</v>
      </c>
      <c r="U17" s="8">
        <f t="shared" si="31"/>
        <v>142250.74703818507</v>
      </c>
      <c r="V17" s="8">
        <f t="shared" si="31"/>
        <v>147548.65258591095</v>
      </c>
      <c r="W17" s="8">
        <f t="shared" si="31"/>
        <v>153043.87030089795</v>
      </c>
      <c r="X17" s="8">
        <f t="shared" si="31"/>
        <v>158743.74876476938</v>
      </c>
      <c r="Y17" s="8">
        <f t="shared" si="31"/>
        <v>164655.91024552358</v>
      </c>
      <c r="Z17" s="8">
        <f t="shared" si="31"/>
        <v>170788.26089055359</v>
      </c>
      <c r="AA17" s="8">
        <f t="shared" si="31"/>
        <v>177149.0012992885</v>
      </c>
      <c r="AB17" s="8">
        <f t="shared" si="31"/>
        <v>183746.63748959737</v>
      </c>
      <c r="AC17" s="8">
        <f t="shared" si="31"/>
        <v>190589.99227261861</v>
      </c>
      <c r="AD17" s="8">
        <f t="shared" si="31"/>
        <v>197688.21705122798</v>
      </c>
      <c r="AE17" s="8">
        <f t="shared" si="31"/>
        <v>205050.80405792114</v>
      </c>
      <c r="AF17" s="8">
        <f t="shared" si="31"/>
        <v>212687.59904847748</v>
      </c>
      <c r="AG17" s="8">
        <f t="shared" si="31"/>
        <v>220608.81446837928</v>
      </c>
      <c r="AH17" s="8">
        <f t="shared" si="31"/>
        <v>228825.04310959351</v>
      </c>
      <c r="AI17" s="8">
        <f t="shared" si="31"/>
        <v>237347.27227597884</v>
      </c>
      <c r="AJ17" s="8">
        <f t="shared" si="31"/>
        <v>246186.89847626138</v>
      </c>
      <c r="AK17" s="8">
        <f t="shared" si="31"/>
        <v>255355.74266422685</v>
      </c>
      <c r="AL17" s="8">
        <f t="shared" si="31"/>
        <v>464764.98381746066</v>
      </c>
      <c r="AM17" s="8">
        <f t="shared" si="31"/>
        <v>482074.42533128464</v>
      </c>
      <c r="AN17" s="8">
        <f t="shared" si="31"/>
        <v>500028.52979510027</v>
      </c>
      <c r="AO17" s="8">
        <f t="shared" si="31"/>
        <v>518651.30666748842</v>
      </c>
      <c r="AP17" s="8">
        <f t="shared" si="31"/>
        <v>537967.65960158862</v>
      </c>
      <c r="AQ17" s="8">
        <f t="shared" si="31"/>
        <v>0</v>
      </c>
      <c r="AR17" s="8">
        <f t="shared" si="31"/>
        <v>0</v>
      </c>
      <c r="AS17" s="8">
        <f t="shared" si="31"/>
        <v>0</v>
      </c>
      <c r="AT17" s="8">
        <f t="shared" si="31"/>
        <v>0</v>
      </c>
      <c r="AU17" s="8">
        <f t="shared" si="31"/>
        <v>0</v>
      </c>
      <c r="AV17" s="8">
        <f t="shared" si="31"/>
        <v>0</v>
      </c>
      <c r="AW17" s="8">
        <f t="shared" si="31"/>
        <v>0</v>
      </c>
      <c r="AX17" s="8">
        <f t="shared" si="31"/>
        <v>0</v>
      </c>
      <c r="AY17" s="8">
        <f t="shared" si="31"/>
        <v>0</v>
      </c>
      <c r="AZ17" s="8">
        <f t="shared" si="31"/>
        <v>0</v>
      </c>
      <c r="BA17" s="8">
        <f t="shared" si="31"/>
        <v>0</v>
      </c>
      <c r="BB17" s="8">
        <f t="shared" si="31"/>
        <v>0</v>
      </c>
      <c r="BC17" s="8">
        <f t="shared" si="31"/>
        <v>0</v>
      </c>
      <c r="BD17" s="8">
        <f t="shared" si="31"/>
        <v>0</v>
      </c>
      <c r="BE17" s="8">
        <f t="shared" si="31"/>
        <v>0</v>
      </c>
      <c r="BF17" s="8">
        <f t="shared" si="31"/>
        <v>0</v>
      </c>
      <c r="BG17" s="8">
        <f t="shared" si="31"/>
        <v>0</v>
      </c>
      <c r="BH17" s="8">
        <f t="shared" si="31"/>
        <v>0</v>
      </c>
      <c r="BI17" s="8">
        <f t="shared" si="31"/>
        <v>0</v>
      </c>
      <c r="BJ17" s="8">
        <f t="shared" si="31"/>
        <v>0</v>
      </c>
      <c r="BK17" s="8">
        <f t="shared" si="31"/>
        <v>0</v>
      </c>
      <c r="BL17" s="8">
        <f t="shared" si="31"/>
        <v>0</v>
      </c>
      <c r="BM17" s="8">
        <f t="shared" si="31"/>
        <v>0</v>
      </c>
      <c r="BN17" s="8">
        <f t="shared" si="31"/>
        <v>0</v>
      </c>
      <c r="BO17" s="8">
        <f t="shared" ref="BO17:CS17" si="33">BR116</f>
        <v>0</v>
      </c>
      <c r="BP17" s="8">
        <f t="shared" si="33"/>
        <v>0</v>
      </c>
      <c r="BQ17" s="8">
        <f t="shared" si="33"/>
        <v>0</v>
      </c>
      <c r="BR17" s="8">
        <f t="shared" si="33"/>
        <v>0</v>
      </c>
      <c r="BS17" s="8">
        <f t="shared" si="33"/>
        <v>0</v>
      </c>
      <c r="BT17" s="8">
        <f t="shared" si="33"/>
        <v>0</v>
      </c>
      <c r="BU17" s="8">
        <f t="shared" si="33"/>
        <v>0</v>
      </c>
      <c r="BV17" s="8">
        <f t="shared" si="33"/>
        <v>0</v>
      </c>
      <c r="BW17" s="8">
        <f t="shared" si="33"/>
        <v>0</v>
      </c>
      <c r="BX17" s="8">
        <f t="shared" si="33"/>
        <v>0</v>
      </c>
      <c r="BY17" s="8">
        <f t="shared" si="33"/>
        <v>0</v>
      </c>
      <c r="BZ17" s="8">
        <f t="shared" si="33"/>
        <v>0</v>
      </c>
      <c r="CA17" s="8">
        <f t="shared" si="33"/>
        <v>0</v>
      </c>
      <c r="CB17" s="8">
        <f t="shared" si="33"/>
        <v>0</v>
      </c>
      <c r="CC17" s="8">
        <f t="shared" si="33"/>
        <v>0</v>
      </c>
      <c r="CD17" s="8">
        <f t="shared" si="33"/>
        <v>0</v>
      </c>
      <c r="CE17" s="8">
        <f t="shared" si="33"/>
        <v>0</v>
      </c>
      <c r="CF17" s="8">
        <f t="shared" si="33"/>
        <v>0</v>
      </c>
      <c r="CG17" s="8">
        <f t="shared" si="33"/>
        <v>0</v>
      </c>
      <c r="CH17" s="8">
        <f t="shared" si="33"/>
        <v>0</v>
      </c>
      <c r="CI17" s="8">
        <f t="shared" si="33"/>
        <v>0</v>
      </c>
      <c r="CJ17" s="8">
        <f t="shared" si="33"/>
        <v>0</v>
      </c>
      <c r="CK17" s="8">
        <f t="shared" si="33"/>
        <v>0</v>
      </c>
      <c r="CL17" s="8">
        <f t="shared" si="33"/>
        <v>0</v>
      </c>
      <c r="CM17" s="8">
        <f t="shared" si="33"/>
        <v>0</v>
      </c>
      <c r="CN17" s="8">
        <f t="shared" si="33"/>
        <v>0</v>
      </c>
      <c r="CO17" s="8">
        <f t="shared" si="33"/>
        <v>0</v>
      </c>
      <c r="CP17" s="8">
        <f t="shared" si="33"/>
        <v>0</v>
      </c>
      <c r="CQ17" s="8">
        <f t="shared" si="33"/>
        <v>0</v>
      </c>
      <c r="CR17" s="8">
        <f t="shared" si="33"/>
        <v>0</v>
      </c>
      <c r="CS17" s="8">
        <f t="shared" si="33"/>
        <v>0</v>
      </c>
      <c r="CT17" s="8">
        <f>CW116</f>
        <v>0</v>
      </c>
      <c r="CU17" s="8">
        <f t="shared" ref="CU17" si="34">CX116</f>
        <v>0</v>
      </c>
      <c r="CV17" s="8">
        <f>CY116</f>
        <v>0</v>
      </c>
      <c r="CW17" s="8">
        <f>CZ116</f>
        <v>0</v>
      </c>
      <c r="CY17" s="2"/>
    </row>
    <row r="18" spans="1:103" ht="40.5" customHeight="1" x14ac:dyDescent="0.3">
      <c r="A18" s="7" t="s">
        <v>148</v>
      </c>
      <c r="B18" s="8">
        <f>SUM(C18:ED18)</f>
        <v>146472466.12419146</v>
      </c>
      <c r="C18" s="8">
        <f t="shared" ref="C18:AG18" si="35">F134</f>
        <v>103156</v>
      </c>
      <c r="D18" s="8">
        <f t="shared" si="35"/>
        <v>112597</v>
      </c>
      <c r="E18" s="8">
        <f t="shared" si="35"/>
        <v>117773</v>
      </c>
      <c r="F18" s="8">
        <f t="shared" si="35"/>
        <v>131748</v>
      </c>
      <c r="G18" s="8">
        <f t="shared" si="35"/>
        <v>286331.41492447874</v>
      </c>
      <c r="H18" s="8">
        <f t="shared" si="35"/>
        <v>296995.37854647217</v>
      </c>
      <c r="I18" s="8">
        <f t="shared" si="35"/>
        <v>308056.50473674748</v>
      </c>
      <c r="J18" s="8">
        <f t="shared" si="35"/>
        <v>319529.58519107901</v>
      </c>
      <c r="K18" s="8">
        <f t="shared" si="35"/>
        <v>331429.96249870717</v>
      </c>
      <c r="L18" s="8">
        <f t="shared" si="35"/>
        <v>438407.84269498015</v>
      </c>
      <c r="M18" s="8">
        <f t="shared" si="35"/>
        <v>148239.81669116893</v>
      </c>
      <c r="N18" s="8">
        <f t="shared" si="35"/>
        <v>139215.83748273115</v>
      </c>
      <c r="O18" s="8">
        <f t="shared" si="35"/>
        <v>140090.24356034331</v>
      </c>
      <c r="P18" s="8">
        <f t="shared" si="35"/>
        <v>297321.87761962408</v>
      </c>
      <c r="Q18" s="8">
        <f t="shared" si="35"/>
        <v>62606.537002861151</v>
      </c>
      <c r="R18" s="8">
        <f t="shared" si="35"/>
        <v>64938.219096750821</v>
      </c>
      <c r="S18" s="8">
        <f t="shared" si="35"/>
        <v>67356.741026338728</v>
      </c>
      <c r="T18" s="8">
        <f t="shared" si="35"/>
        <v>69865.337004849716</v>
      </c>
      <c r="U18" s="8">
        <f t="shared" si="35"/>
        <v>72467.361698698049</v>
      </c>
      <c r="V18" s="8">
        <f t="shared" si="35"/>
        <v>75166.294713577285</v>
      </c>
      <c r="W18" s="8">
        <f t="shared" si="35"/>
        <v>77965.745247627259</v>
      </c>
      <c r="X18" s="8">
        <f t="shared" si="35"/>
        <v>80869.456917901378</v>
      </c>
      <c r="Y18" s="8">
        <f t="shared" si="35"/>
        <v>83881.312766587478</v>
      </c>
      <c r="Z18" s="8">
        <f t="shared" si="35"/>
        <v>87005.340453678247</v>
      </c>
      <c r="AA18" s="8">
        <f t="shared" si="35"/>
        <v>233970.37907453201</v>
      </c>
      <c r="AB18" s="8">
        <f t="shared" si="35"/>
        <v>242684.23819380786</v>
      </c>
      <c r="AC18" s="8">
        <f t="shared" si="35"/>
        <v>284086.9696139032</v>
      </c>
      <c r="AD18" s="8">
        <f t="shared" si="35"/>
        <v>1022010.7824912542</v>
      </c>
      <c r="AE18" s="8">
        <f t="shared" si="35"/>
        <v>1060073.9681484979</v>
      </c>
      <c r="AF18" s="8">
        <f t="shared" si="35"/>
        <v>1099554.7573449591</v>
      </c>
      <c r="AG18" s="8">
        <f t="shared" si="35"/>
        <v>869947.96648851444</v>
      </c>
      <c r="AH18" s="8">
        <f t="shared" ref="AH18:AU18" si="36">AH134</f>
        <v>1060073.9681484979</v>
      </c>
      <c r="AI18" s="8">
        <f t="shared" si="36"/>
        <v>1099554.7573449591</v>
      </c>
      <c r="AJ18" s="8">
        <f t="shared" si="36"/>
        <v>869947.96648851444</v>
      </c>
      <c r="AK18" s="8">
        <f t="shared" si="36"/>
        <v>328126.47691186995</v>
      </c>
      <c r="AL18" s="8">
        <f t="shared" si="36"/>
        <v>340347.03194291308</v>
      </c>
      <c r="AM18" s="8">
        <f t="shared" si="36"/>
        <v>353022.72234331828</v>
      </c>
      <c r="AN18" s="8">
        <f t="shared" si="36"/>
        <v>366170.4989147404</v>
      </c>
      <c r="AO18" s="8">
        <f t="shared" si="36"/>
        <v>379807.94376480661</v>
      </c>
      <c r="AP18" s="8">
        <f t="shared" si="36"/>
        <v>393953.29381911439</v>
      </c>
      <c r="AQ18" s="8">
        <f t="shared" si="36"/>
        <v>408625.46520889911</v>
      </c>
      <c r="AR18" s="8">
        <f t="shared" si="36"/>
        <v>423844.07856697979</v>
      </c>
      <c r="AS18" s="8">
        <f t="shared" si="36"/>
        <v>439629.48526581435</v>
      </c>
      <c r="AT18" s="8">
        <f t="shared" si="36"/>
        <v>456002.79463274794</v>
      </c>
      <c r="AU18" s="8">
        <f t="shared" si="36"/>
        <v>472985.90217885334</v>
      </c>
      <c r="AV18" s="8">
        <f t="shared" ref="AV18:CM18" si="37">AV134</f>
        <v>490601.51887910737</v>
      </c>
      <c r="AW18" s="8">
        <f t="shared" si="37"/>
        <v>508873.20154306322</v>
      </c>
      <c r="AX18" s="8">
        <f t="shared" si="37"/>
        <v>527825.38431662938</v>
      </c>
      <c r="AY18" s="8">
        <f t="shared" si="37"/>
        <v>547483.41135708464</v>
      </c>
      <c r="AZ18" s="8">
        <f t="shared" si="37"/>
        <v>567873.57072502084</v>
      </c>
      <c r="BA18" s="8">
        <f t="shared" si="37"/>
        <v>589023.1295385391</v>
      </c>
      <c r="BB18" s="8">
        <f t="shared" si="37"/>
        <v>610960.3704367074</v>
      </c>
      <c r="BC18" s="8">
        <f t="shared" si="37"/>
        <v>633714.62940104457</v>
      </c>
      <c r="BD18" s="8">
        <f t="shared" si="37"/>
        <v>657316.33498560369</v>
      </c>
      <c r="BE18" s="8">
        <f t="shared" si="37"/>
        <v>681797.04900811973</v>
      </c>
      <c r="BF18" s="8">
        <f t="shared" si="37"/>
        <v>707189.50875663408</v>
      </c>
      <c r="BG18" s="8">
        <f t="shared" si="37"/>
        <v>733527.67076804058</v>
      </c>
      <c r="BH18" s="8">
        <f t="shared" si="37"/>
        <v>760846.75623709091</v>
      </c>
      <c r="BI18" s="8">
        <f t="shared" si="37"/>
        <v>789183.29811659118</v>
      </c>
      <c r="BJ18" s="8">
        <f t="shared" si="37"/>
        <v>818575.18997176818</v>
      </c>
      <c r="BK18" s="8">
        <f t="shared" si="37"/>
        <v>849061.73665414215</v>
      </c>
      <c r="BL18" s="8">
        <f t="shared" si="37"/>
        <v>880683.70686266571</v>
      </c>
      <c r="BM18" s="8">
        <f t="shared" si="37"/>
        <v>913483.38766242319</v>
      </c>
      <c r="BN18" s="8">
        <f t="shared" si="37"/>
        <v>947504.64103378903</v>
      </c>
      <c r="BO18" s="8">
        <f t="shared" si="37"/>
        <v>982792.96252767486</v>
      </c>
      <c r="BP18" s="8">
        <f t="shared" si="37"/>
        <v>1019395.5421052965</v>
      </c>
      <c r="BQ18" s="8">
        <f t="shared" si="37"/>
        <v>1057361.3272438236</v>
      </c>
      <c r="BR18" s="8">
        <f t="shared" si="37"/>
        <v>1096741.0883922982</v>
      </c>
      <c r="BS18" s="8">
        <f t="shared" si="37"/>
        <v>1137587.4868653603</v>
      </c>
      <c r="BT18" s="8">
        <f t="shared" si="37"/>
        <v>1179955.1452655632</v>
      </c>
      <c r="BU18" s="8">
        <f t="shared" si="37"/>
        <v>1223900.720528462</v>
      </c>
      <c r="BV18" s="8">
        <f t="shared" si="37"/>
        <v>1269482.9796881475</v>
      </c>
      <c r="BW18" s="8">
        <f t="shared" si="37"/>
        <v>1316762.878464553</v>
      </c>
      <c r="BX18" s="8">
        <f t="shared" si="37"/>
        <v>1365803.6427776159</v>
      </c>
      <c r="BY18" s="8">
        <f t="shared" si="37"/>
        <v>2796060.8946657525</v>
      </c>
      <c r="BZ18" s="8">
        <f t="shared" si="37"/>
        <v>2900195.7890972923</v>
      </c>
      <c r="CA18" s="8">
        <f t="shared" si="37"/>
        <v>3008209.0240395674</v>
      </c>
      <c r="CB18" s="8">
        <f t="shared" si="37"/>
        <v>3120245.0421906719</v>
      </c>
      <c r="CC18" s="8">
        <f t="shared" si="37"/>
        <v>3236453.6657900177</v>
      </c>
      <c r="CD18" s="8">
        <f t="shared" si="37"/>
        <v>3356990.2969708992</v>
      </c>
      <c r="CE18" s="8">
        <f t="shared" si="37"/>
        <v>3482016.125574877</v>
      </c>
      <c r="CF18" s="8">
        <f t="shared" si="37"/>
        <v>3611698.3447058746</v>
      </c>
      <c r="CG18" s="8">
        <f t="shared" si="37"/>
        <v>3746210.3743122527</v>
      </c>
      <c r="CH18" s="8">
        <f t="shared" si="37"/>
        <v>3885732.0930958414</v>
      </c>
      <c r="CI18" s="8">
        <f t="shared" si="37"/>
        <v>4030450.0790580716</v>
      </c>
      <c r="CJ18" s="8">
        <f t="shared" si="37"/>
        <v>4180557.8590048579</v>
      </c>
      <c r="CK18" s="8">
        <f t="shared" si="37"/>
        <v>4336256.1673439033</v>
      </c>
      <c r="CL18" s="8">
        <f t="shared" si="37"/>
        <v>4497753.2145204991</v>
      </c>
      <c r="CM18" s="8">
        <f t="shared" si="37"/>
        <v>4665264.9654508019</v>
      </c>
      <c r="CN18" s="8">
        <f t="shared" ref="CN18:CR18" si="38">CN134</f>
        <v>4839015.4283249145</v>
      </c>
      <c r="CO18" s="8">
        <f t="shared" si="38"/>
        <v>5019236.9541659849</v>
      </c>
      <c r="CP18" s="8">
        <f t="shared" si="38"/>
        <v>5206170.547545909</v>
      </c>
      <c r="CQ18" s="8">
        <f t="shared" si="38"/>
        <v>5400066.1888731681</v>
      </c>
      <c r="CR18" s="8">
        <f t="shared" si="38"/>
        <v>5601183.1686837422</v>
      </c>
      <c r="CS18" s="8">
        <f>CS134</f>
        <v>5809790.4343821984</v>
      </c>
      <c r="CT18" s="8">
        <f t="shared" ref="CT18:CV18" si="39">CT134</f>
        <v>6026166.9498965638</v>
      </c>
      <c r="CU18" s="8">
        <f t="shared" si="39"/>
        <v>6250602.068728026</v>
      </c>
      <c r="CV18" s="8">
        <f t="shared" si="39"/>
        <v>6483395.920894241</v>
      </c>
      <c r="CW18" s="8">
        <f t="shared" ref="CW18" si="40">CW134</f>
        <v>0</v>
      </c>
      <c r="CY18" s="2"/>
    </row>
    <row r="19" spans="1:103" ht="35.4" customHeight="1" x14ac:dyDescent="0.3">
      <c r="A19" s="9" t="s">
        <v>5</v>
      </c>
      <c r="B19" s="8">
        <f>SUM(C19:ED19)</f>
        <v>283128601.10792136</v>
      </c>
      <c r="C19" s="10">
        <f>SUM(C13:C18)</f>
        <v>896157</v>
      </c>
      <c r="D19" s="10">
        <f t="shared" ref="D19:BO19" si="41">SUM(D13:D18)</f>
        <v>1009245</v>
      </c>
      <c r="E19" s="10">
        <f t="shared" si="41"/>
        <v>1007810</v>
      </c>
      <c r="F19" s="10">
        <f t="shared" si="41"/>
        <v>999230</v>
      </c>
      <c r="G19" s="10">
        <f>SUM(G13:G18)</f>
        <v>887113.26094064454</v>
      </c>
      <c r="H19" s="10">
        <f t="shared" si="41"/>
        <v>766778.05702836777</v>
      </c>
      <c r="I19" s="10">
        <f t="shared" si="41"/>
        <v>771106.33759178803</v>
      </c>
      <c r="J19" s="10">
        <f t="shared" si="41"/>
        <v>785464.10122414399</v>
      </c>
      <c r="K19" s="10">
        <f t="shared" si="41"/>
        <v>814717.4774352219</v>
      </c>
      <c r="L19" s="10">
        <f t="shared" si="41"/>
        <v>899137.08798197727</v>
      </c>
      <c r="M19" s="10">
        <f t="shared" si="41"/>
        <v>612105.51338930253</v>
      </c>
      <c r="N19" s="10">
        <f t="shared" si="41"/>
        <v>607890.39323519776</v>
      </c>
      <c r="O19" s="10">
        <f t="shared" si="41"/>
        <v>630530.31572267332</v>
      </c>
      <c r="P19" s="10">
        <f t="shared" si="41"/>
        <v>801556.61393814208</v>
      </c>
      <c r="Q19" s="10">
        <f t="shared" si="41"/>
        <v>665481.69844570535</v>
      </c>
      <c r="R19" s="10">
        <f t="shared" si="41"/>
        <v>688657.91514501697</v>
      </c>
      <c r="S19" s="10">
        <f t="shared" si="41"/>
        <v>661917.32071815932</v>
      </c>
      <c r="T19" s="10">
        <f t="shared" si="41"/>
        <v>686569.39122452517</v>
      </c>
      <c r="U19" s="10">
        <f t="shared" si="41"/>
        <v>658460.0621756491</v>
      </c>
      <c r="V19" s="10">
        <f t="shared" si="41"/>
        <v>642020.11872818763</v>
      </c>
      <c r="W19" s="10">
        <f t="shared" si="41"/>
        <v>665931.14921190531</v>
      </c>
      <c r="X19" s="10">
        <f t="shared" si="41"/>
        <v>650667.89313145424</v>
      </c>
      <c r="Y19" s="10">
        <f t="shared" si="41"/>
        <v>674900.99638414138</v>
      </c>
      <c r="Z19" s="10">
        <f t="shared" si="41"/>
        <v>832155.84417770698</v>
      </c>
      <c r="AA19" s="10">
        <f t="shared" si="41"/>
        <v>1197391.579663923</v>
      </c>
      <c r="AB19" s="10">
        <f t="shared" si="41"/>
        <v>1418799.3496398788</v>
      </c>
      <c r="AC19" s="10">
        <f t="shared" si="41"/>
        <v>1757244.1449274563</v>
      </c>
      <c r="AD19" s="10">
        <f t="shared" si="41"/>
        <v>2692230.9463427709</v>
      </c>
      <c r="AE19" s="10">
        <f t="shared" si="41"/>
        <v>2727153.678422092</v>
      </c>
      <c r="AF19" s="10">
        <f t="shared" si="41"/>
        <v>2760943.3742671814</v>
      </c>
      <c r="AG19" s="10">
        <f t="shared" si="41"/>
        <v>2426715.1733583002</v>
      </c>
      <c r="AH19" s="10">
        <f t="shared" si="41"/>
        <v>2609583.5127277812</v>
      </c>
      <c r="AI19" s="10">
        <f t="shared" si="41"/>
        <v>2621193.6877720952</v>
      </c>
      <c r="AJ19" s="10">
        <f t="shared" si="41"/>
        <v>2328634.3721663272</v>
      </c>
      <c r="AK19" s="10">
        <f t="shared" si="41"/>
        <v>1903992.1531346729</v>
      </c>
      <c r="AL19" s="10">
        <f t="shared" si="41"/>
        <v>2390849.6009249212</v>
      </c>
      <c r="AM19" s="10">
        <f t="shared" si="41"/>
        <v>2483359.9551383327</v>
      </c>
      <c r="AN19" s="10">
        <f t="shared" si="41"/>
        <v>2572252.7568497458</v>
      </c>
      <c r="AO19" s="10">
        <f t="shared" si="41"/>
        <v>2668052.2688692454</v>
      </c>
      <c r="AP19" s="10">
        <f t="shared" si="41"/>
        <v>2767419.6831793487</v>
      </c>
      <c r="AQ19" s="10">
        <f t="shared" si="41"/>
        <v>1494457.9035809278</v>
      </c>
      <c r="AR19" s="10">
        <f t="shared" si="41"/>
        <v>1543893.1411704936</v>
      </c>
      <c r="AS19" s="10">
        <f t="shared" si="41"/>
        <v>1549750.7500717319</v>
      </c>
      <c r="AT19" s="10">
        <f t="shared" si="41"/>
        <v>1600773.0815370092</v>
      </c>
      <c r="AU19" s="10">
        <f t="shared" si="41"/>
        <v>1660391.3595840738</v>
      </c>
      <c r="AV19" s="10">
        <f t="shared" si="41"/>
        <v>1707822.5685222123</v>
      </c>
      <c r="AW19" s="10">
        <f t="shared" si="41"/>
        <v>1771427.7364998295</v>
      </c>
      <c r="AX19" s="10">
        <f t="shared" si="41"/>
        <v>1837401.7790127927</v>
      </c>
      <c r="AY19" s="10">
        <f t="shared" si="41"/>
        <v>1905832.9210708383</v>
      </c>
      <c r="AZ19" s="10">
        <f t="shared" si="41"/>
        <v>1976812.6734855613</v>
      </c>
      <c r="BA19" s="10">
        <f t="shared" si="41"/>
        <v>2050435.9552449374</v>
      </c>
      <c r="BB19" s="10">
        <f t="shared" si="41"/>
        <v>2126801.220445497</v>
      </c>
      <c r="BC19" s="10">
        <f t="shared" si="41"/>
        <v>2206010.5899518919</v>
      </c>
      <c r="BD19" s="10">
        <f t="shared" si="41"/>
        <v>2288169.9879599102</v>
      </c>
      <c r="BE19" s="10">
        <f t="shared" si="41"/>
        <v>2373389.283645567</v>
      </c>
      <c r="BF19" s="10">
        <f t="shared" si="41"/>
        <v>2461782.4380896958</v>
      </c>
      <c r="BG19" s="10">
        <f t="shared" si="41"/>
        <v>2553467.6566745122</v>
      </c>
      <c r="BH19" s="10">
        <f t="shared" si="41"/>
        <v>2503333.3027282706</v>
      </c>
      <c r="BI19" s="10">
        <f t="shared" si="41"/>
        <v>2770385.1706458633</v>
      </c>
      <c r="BJ19" s="10">
        <f t="shared" si="41"/>
        <v>2861544.2948231152</v>
      </c>
      <c r="BK19" s="10">
        <f t="shared" si="41"/>
        <v>3042921.0135725262</v>
      </c>
      <c r="BL19" s="10">
        <f t="shared" si="41"/>
        <v>3091592.393483859</v>
      </c>
      <c r="BM19" s="10">
        <f t="shared" si="41"/>
        <v>3233560.0926819132</v>
      </c>
      <c r="BN19" s="8">
        <f t="shared" si="41"/>
        <v>3326163.6591938362</v>
      </c>
      <c r="BO19" s="8">
        <f t="shared" si="41"/>
        <v>3377887.3791400669</v>
      </c>
      <c r="BP19" s="8">
        <f t="shared" ref="BP19:CV19" si="42">SUM(BP13:BP18)</f>
        <v>3563564.5123573001</v>
      </c>
      <c r="BQ19" s="8">
        <f t="shared" si="42"/>
        <v>2935523.3188285748</v>
      </c>
      <c r="BR19" s="8">
        <f t="shared" si="42"/>
        <v>3125372.0563490726</v>
      </c>
      <c r="BS19" s="8">
        <f t="shared" si="42"/>
        <v>3158253.0104496665</v>
      </c>
      <c r="BT19" s="8">
        <f t="shared" si="42"/>
        <v>3241225.5264065615</v>
      </c>
      <c r="BU19" s="8">
        <f t="shared" si="42"/>
        <v>3361939.8780378434</v>
      </c>
      <c r="BV19" s="8">
        <f t="shared" si="42"/>
        <v>2816095.4312913558</v>
      </c>
      <c r="BW19" s="8">
        <f t="shared" si="42"/>
        <v>2920976.4805582468</v>
      </c>
      <c r="BX19" s="8">
        <f t="shared" si="42"/>
        <v>3025464.0388083449</v>
      </c>
      <c r="BY19" s="8">
        <f t="shared" si="42"/>
        <v>4513233.1133473814</v>
      </c>
      <c r="BZ19" s="8">
        <f t="shared" si="42"/>
        <v>4677021.767893252</v>
      </c>
      <c r="CA19" s="8">
        <f t="shared" si="42"/>
        <v>4846910.4735083794</v>
      </c>
      <c r="CB19" s="8">
        <f t="shared" si="42"/>
        <v>5023126.4170095259</v>
      </c>
      <c r="CC19" s="8">
        <f t="shared" si="42"/>
        <v>5205905.2464294508</v>
      </c>
      <c r="CD19" s="8">
        <f t="shared" si="42"/>
        <v>5395491.3861416057</v>
      </c>
      <c r="CE19" s="8">
        <f t="shared" si="42"/>
        <v>5592138.3637211602</v>
      </c>
      <c r="CF19" s="8">
        <f t="shared" si="42"/>
        <v>5796109.1489794347</v>
      </c>
      <c r="CG19" s="8">
        <f t="shared" si="42"/>
        <v>6007676.5056251641</v>
      </c>
      <c r="CH19" s="8">
        <f t="shared" si="42"/>
        <v>6227123.3560227957</v>
      </c>
      <c r="CI19" s="8">
        <f t="shared" si="42"/>
        <v>6454743.1595356781</v>
      </c>
      <c r="CJ19" s="8">
        <f t="shared" si="42"/>
        <v>6690840.3049600199</v>
      </c>
      <c r="CK19" s="8">
        <f t="shared" si="42"/>
        <v>6935730.5175744444</v>
      </c>
      <c r="CL19" s="8">
        <f t="shared" si="42"/>
        <v>7189741.281349455</v>
      </c>
      <c r="CM19" s="8">
        <f t="shared" si="42"/>
        <v>7453212.2768814526</v>
      </c>
      <c r="CN19" s="8">
        <f t="shared" si="42"/>
        <v>7726495.8356368914</v>
      </c>
      <c r="CO19" s="8">
        <f t="shared" si="42"/>
        <v>5134683.3845230686</v>
      </c>
      <c r="CP19" s="8">
        <f t="shared" si="42"/>
        <v>5321616.9779029926</v>
      </c>
      <c r="CQ19" s="8">
        <f t="shared" si="42"/>
        <v>5501081.8154356163</v>
      </c>
      <c r="CR19" s="8">
        <f t="shared" si="42"/>
        <v>5687767.9914515549</v>
      </c>
      <c r="CS19" s="8">
        <f t="shared" si="42"/>
        <v>5881944.4533553757</v>
      </c>
      <c r="CT19" s="8">
        <f t="shared" si="42"/>
        <v>6026166.9498965638</v>
      </c>
      <c r="CU19" s="8">
        <f t="shared" si="42"/>
        <v>6250602.068728026</v>
      </c>
      <c r="CV19" s="8">
        <f t="shared" si="42"/>
        <v>6483395.920894241</v>
      </c>
      <c r="CW19" s="8">
        <f t="shared" ref="CW19" si="43">SUM(CW13:CW18)</f>
        <v>0</v>
      </c>
      <c r="CY19" s="2"/>
    </row>
    <row r="20" spans="1:103" ht="101.25" customHeight="1" x14ac:dyDescent="0.3">
      <c r="A20" s="91" t="s">
        <v>172</v>
      </c>
      <c r="B20" s="91"/>
      <c r="C20" s="91"/>
      <c r="D20" s="91"/>
      <c r="E20" s="91"/>
      <c r="F20" s="91"/>
      <c r="G20" s="91"/>
      <c r="H20" s="91"/>
      <c r="I20" s="91"/>
      <c r="J20" s="11"/>
      <c r="CY20" s="2"/>
    </row>
    <row r="21" spans="1:103" ht="35.4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 ht="68.25" customHeight="1" x14ac:dyDescent="0.3">
      <c r="A22" s="3" t="s">
        <v>2</v>
      </c>
      <c r="CY22" s="2"/>
    </row>
    <row r="23" spans="1:103" ht="35.4" customHeight="1" x14ac:dyDescent="0.3">
      <c r="A23" s="4" t="s">
        <v>0</v>
      </c>
      <c r="B23" s="5" t="s">
        <v>225</v>
      </c>
      <c r="C23" s="6">
        <v>45291</v>
      </c>
      <c r="D23" s="6">
        <v>45657</v>
      </c>
      <c r="E23" s="6">
        <v>46022</v>
      </c>
      <c r="F23" s="6">
        <v>46387</v>
      </c>
      <c r="G23" s="6">
        <v>46752</v>
      </c>
      <c r="H23" s="6">
        <v>47118</v>
      </c>
      <c r="I23" s="6">
        <v>47483</v>
      </c>
      <c r="J23" s="6">
        <v>47848</v>
      </c>
      <c r="K23" s="6">
        <v>48213</v>
      </c>
      <c r="L23" s="6">
        <v>48579</v>
      </c>
      <c r="M23" s="6">
        <v>48944</v>
      </c>
      <c r="N23" s="6">
        <v>49309</v>
      </c>
      <c r="O23" s="6">
        <v>49674</v>
      </c>
      <c r="P23" s="6">
        <v>50040</v>
      </c>
      <c r="Q23" s="6">
        <v>50405</v>
      </c>
      <c r="R23" s="6">
        <v>50770</v>
      </c>
      <c r="S23" s="6">
        <v>51135</v>
      </c>
      <c r="T23" s="6">
        <v>51501</v>
      </c>
      <c r="U23" s="6">
        <v>51866</v>
      </c>
      <c r="V23" s="6">
        <v>52231</v>
      </c>
      <c r="W23" s="6">
        <v>52596</v>
      </c>
      <c r="X23" s="6">
        <v>52962</v>
      </c>
      <c r="Y23" s="6">
        <v>53327</v>
      </c>
      <c r="Z23" s="6">
        <v>53692</v>
      </c>
      <c r="AA23" s="6">
        <v>54057</v>
      </c>
      <c r="AB23" s="6">
        <v>54423</v>
      </c>
      <c r="AC23" s="6">
        <v>54788</v>
      </c>
      <c r="AD23" s="6">
        <v>55153</v>
      </c>
      <c r="AE23" s="6">
        <v>55518</v>
      </c>
      <c r="AF23" s="6">
        <v>55884</v>
      </c>
      <c r="AG23" s="6">
        <v>56249</v>
      </c>
      <c r="AH23" s="6">
        <v>56614</v>
      </c>
      <c r="AI23" s="6">
        <v>56979</v>
      </c>
      <c r="AJ23" s="6">
        <v>57345</v>
      </c>
      <c r="AK23" s="6">
        <v>57710</v>
      </c>
      <c r="AL23" s="6">
        <v>58075</v>
      </c>
      <c r="AM23" s="6">
        <v>58440</v>
      </c>
      <c r="AN23" s="6">
        <v>58806</v>
      </c>
      <c r="AO23" s="6">
        <v>59171</v>
      </c>
      <c r="AP23" s="6">
        <v>59536</v>
      </c>
      <c r="AQ23" s="6">
        <v>59901</v>
      </c>
      <c r="AR23" s="6">
        <v>60267</v>
      </c>
      <c r="AS23" s="6">
        <v>60632</v>
      </c>
      <c r="AT23" s="6">
        <v>60997</v>
      </c>
      <c r="AU23" s="6">
        <v>61362</v>
      </c>
      <c r="AV23" s="6">
        <v>61728</v>
      </c>
      <c r="AW23" s="6">
        <v>62093</v>
      </c>
      <c r="AX23" s="6">
        <v>62458</v>
      </c>
      <c r="AY23" s="6">
        <v>62823</v>
      </c>
      <c r="AZ23" s="6">
        <v>63189</v>
      </c>
      <c r="BA23" s="6">
        <v>63554</v>
      </c>
      <c r="BB23" s="6">
        <v>63919</v>
      </c>
      <c r="BC23" s="6">
        <v>64284</v>
      </c>
      <c r="BD23" s="6">
        <v>64650</v>
      </c>
      <c r="BE23" s="6">
        <v>65015</v>
      </c>
      <c r="BF23" s="6">
        <v>65380</v>
      </c>
      <c r="BG23" s="6">
        <v>65745</v>
      </c>
      <c r="BH23" s="6">
        <v>66111</v>
      </c>
      <c r="BI23" s="6">
        <v>66476</v>
      </c>
      <c r="BJ23" s="6">
        <v>66841</v>
      </c>
      <c r="BK23" s="6">
        <v>67206</v>
      </c>
      <c r="BL23" s="6">
        <v>67572</v>
      </c>
      <c r="BM23" s="6">
        <v>67937</v>
      </c>
      <c r="BN23" s="6">
        <v>68302</v>
      </c>
      <c r="BO23" s="6">
        <v>68667</v>
      </c>
      <c r="BP23" s="6">
        <v>69033</v>
      </c>
      <c r="BQ23" s="6">
        <v>69398</v>
      </c>
      <c r="BR23" s="6">
        <v>69763</v>
      </c>
      <c r="BS23" s="6">
        <v>70128</v>
      </c>
      <c r="BT23" s="6">
        <v>70494</v>
      </c>
      <c r="BU23" s="6">
        <v>70859</v>
      </c>
      <c r="BV23" s="6">
        <v>71224</v>
      </c>
      <c r="BW23" s="6">
        <v>71589</v>
      </c>
      <c r="BX23" s="6">
        <v>71955</v>
      </c>
      <c r="BY23" s="6">
        <v>72320</v>
      </c>
      <c r="BZ23" s="6">
        <v>72685</v>
      </c>
      <c r="CA23" s="6">
        <v>73050</v>
      </c>
      <c r="CB23" s="6">
        <v>73415</v>
      </c>
      <c r="CC23" s="6">
        <v>73780</v>
      </c>
      <c r="CD23" s="6">
        <v>74145</v>
      </c>
      <c r="CE23" s="6">
        <v>74510</v>
      </c>
      <c r="CF23" s="6">
        <v>74876</v>
      </c>
      <c r="CG23" s="6">
        <v>75241</v>
      </c>
      <c r="CH23" s="6">
        <v>75606</v>
      </c>
      <c r="CI23" s="6">
        <v>75971</v>
      </c>
      <c r="CJ23" s="6">
        <v>76337</v>
      </c>
      <c r="CK23" s="6">
        <v>76702</v>
      </c>
      <c r="CL23" s="6">
        <v>77067</v>
      </c>
      <c r="CM23" s="6">
        <v>77432</v>
      </c>
      <c r="CN23" s="6">
        <v>77798</v>
      </c>
      <c r="CO23" s="6">
        <v>78163</v>
      </c>
      <c r="CP23" s="6">
        <v>78528</v>
      </c>
      <c r="CQ23" s="6">
        <v>78893</v>
      </c>
      <c r="CR23" s="6">
        <v>79259</v>
      </c>
      <c r="CS23" s="6">
        <v>79624</v>
      </c>
      <c r="CT23" s="6">
        <v>79989</v>
      </c>
      <c r="CU23" s="6">
        <v>80354</v>
      </c>
      <c r="CV23" s="6">
        <v>80720</v>
      </c>
      <c r="CY23" s="2"/>
    </row>
    <row r="24" spans="1:103" ht="35.4" customHeight="1" x14ac:dyDescent="0.3">
      <c r="A24" s="7" t="s">
        <v>122</v>
      </c>
      <c r="B24" s="8">
        <f>SUM(C24:CT24)</f>
        <v>-4717451.0227412982</v>
      </c>
      <c r="C24" s="8">
        <f t="shared" ref="C24:AH24" si="44">C4-C13</f>
        <v>-302729.07763127697</v>
      </c>
      <c r="D24" s="8">
        <f t="shared" si="44"/>
        <v>-387670.35919591482</v>
      </c>
      <c r="E24" s="8">
        <f t="shared" si="44"/>
        <v>-412782.45784366952</v>
      </c>
      <c r="F24" s="8">
        <f t="shared" si="44"/>
        <v>-400540.13399321854</v>
      </c>
      <c r="G24" s="8">
        <f t="shared" si="44"/>
        <v>0</v>
      </c>
      <c r="H24" s="8">
        <f t="shared" si="44"/>
        <v>0</v>
      </c>
      <c r="I24" s="8">
        <f t="shared" si="44"/>
        <v>0</v>
      </c>
      <c r="J24" s="8">
        <f t="shared" si="44"/>
        <v>0</v>
      </c>
      <c r="K24" s="8">
        <f t="shared" si="44"/>
        <v>0</v>
      </c>
      <c r="L24" s="8">
        <f t="shared" si="44"/>
        <v>0</v>
      </c>
      <c r="M24" s="8">
        <f t="shared" si="44"/>
        <v>0</v>
      </c>
      <c r="N24" s="8">
        <f t="shared" si="44"/>
        <v>0</v>
      </c>
      <c r="O24" s="8">
        <f t="shared" si="44"/>
        <v>0</v>
      </c>
      <c r="P24" s="8">
        <f t="shared" si="44"/>
        <v>0</v>
      </c>
      <c r="Q24" s="8">
        <f t="shared" si="44"/>
        <v>0</v>
      </c>
      <c r="R24" s="8">
        <f t="shared" si="44"/>
        <v>0</v>
      </c>
      <c r="S24" s="8">
        <f t="shared" si="44"/>
        <v>0</v>
      </c>
      <c r="T24" s="8">
        <f t="shared" si="44"/>
        <v>0</v>
      </c>
      <c r="U24" s="8">
        <f t="shared" si="44"/>
        <v>0</v>
      </c>
      <c r="V24" s="8">
        <f t="shared" si="44"/>
        <v>0</v>
      </c>
      <c r="W24" s="8">
        <f t="shared" si="44"/>
        <v>0</v>
      </c>
      <c r="X24" s="8">
        <f t="shared" si="44"/>
        <v>0</v>
      </c>
      <c r="Y24" s="8">
        <f t="shared" si="44"/>
        <v>0</v>
      </c>
      <c r="Z24" s="8">
        <f t="shared" si="44"/>
        <v>0</v>
      </c>
      <c r="AA24" s="8">
        <f t="shared" si="44"/>
        <v>0</v>
      </c>
      <c r="AB24" s="8">
        <f t="shared" si="44"/>
        <v>0</v>
      </c>
      <c r="AC24" s="8">
        <f t="shared" si="44"/>
        <v>0</v>
      </c>
      <c r="AD24" s="8">
        <f t="shared" si="44"/>
        <v>0</v>
      </c>
      <c r="AE24" s="8">
        <f t="shared" si="44"/>
        <v>0</v>
      </c>
      <c r="AF24" s="8">
        <f t="shared" si="44"/>
        <v>0</v>
      </c>
      <c r="AG24" s="8">
        <f t="shared" si="44"/>
        <v>0</v>
      </c>
      <c r="AH24" s="8">
        <f t="shared" si="44"/>
        <v>0</v>
      </c>
      <c r="AI24" s="8">
        <f t="shared" ref="AI24:BN24" si="45">AI4-AI13</f>
        <v>0</v>
      </c>
      <c r="AJ24" s="8">
        <f t="shared" si="45"/>
        <v>0</v>
      </c>
      <c r="AK24" s="8">
        <f t="shared" si="45"/>
        <v>0</v>
      </c>
      <c r="AL24" s="8">
        <f t="shared" si="45"/>
        <v>0</v>
      </c>
      <c r="AM24" s="8">
        <f t="shared" si="45"/>
        <v>0</v>
      </c>
      <c r="AN24" s="8">
        <f t="shared" si="45"/>
        <v>0</v>
      </c>
      <c r="AO24" s="8">
        <f t="shared" si="45"/>
        <v>0</v>
      </c>
      <c r="AP24" s="8">
        <f t="shared" si="45"/>
        <v>0</v>
      </c>
      <c r="AQ24" s="8">
        <f t="shared" si="45"/>
        <v>0</v>
      </c>
      <c r="AR24" s="8">
        <f t="shared" si="45"/>
        <v>0</v>
      </c>
      <c r="AS24" s="8">
        <f t="shared" si="45"/>
        <v>0</v>
      </c>
      <c r="AT24" s="8">
        <f t="shared" si="45"/>
        <v>0</v>
      </c>
      <c r="AU24" s="8">
        <f t="shared" si="45"/>
        <v>0</v>
      </c>
      <c r="AV24" s="8">
        <f t="shared" si="45"/>
        <v>0</v>
      </c>
      <c r="AW24" s="8">
        <f t="shared" si="45"/>
        <v>0</v>
      </c>
      <c r="AX24" s="8">
        <f t="shared" si="45"/>
        <v>0</v>
      </c>
      <c r="AY24" s="8">
        <f t="shared" si="45"/>
        <v>0</v>
      </c>
      <c r="AZ24" s="8">
        <f t="shared" si="45"/>
        <v>0</v>
      </c>
      <c r="BA24" s="8">
        <f t="shared" si="45"/>
        <v>0</v>
      </c>
      <c r="BB24" s="8">
        <f t="shared" si="45"/>
        <v>0</v>
      </c>
      <c r="BC24" s="8">
        <f t="shared" si="45"/>
        <v>0</v>
      </c>
      <c r="BD24" s="8">
        <f t="shared" si="45"/>
        <v>0</v>
      </c>
      <c r="BE24" s="8">
        <f t="shared" si="45"/>
        <v>0</v>
      </c>
      <c r="BF24" s="8">
        <f t="shared" si="45"/>
        <v>0</v>
      </c>
      <c r="BG24" s="8">
        <f t="shared" si="45"/>
        <v>0</v>
      </c>
      <c r="BH24" s="8">
        <f t="shared" si="45"/>
        <v>0</v>
      </c>
      <c r="BI24" s="8">
        <f t="shared" si="45"/>
        <v>0</v>
      </c>
      <c r="BJ24" s="8">
        <f t="shared" si="45"/>
        <v>0</v>
      </c>
      <c r="BK24" s="8">
        <f t="shared" si="45"/>
        <v>0</v>
      </c>
      <c r="BL24" s="8">
        <f t="shared" si="45"/>
        <v>0</v>
      </c>
      <c r="BM24" s="8">
        <f t="shared" si="45"/>
        <v>0</v>
      </c>
      <c r="BN24" s="8">
        <f t="shared" si="45"/>
        <v>0</v>
      </c>
      <c r="BO24" s="8">
        <f t="shared" ref="BO24:CT24" si="46">BO4-BO13</f>
        <v>0</v>
      </c>
      <c r="BP24" s="8">
        <f t="shared" si="46"/>
        <v>0</v>
      </c>
      <c r="BQ24" s="8">
        <f t="shared" si="46"/>
        <v>0</v>
      </c>
      <c r="BR24" s="8">
        <f t="shared" si="46"/>
        <v>0</v>
      </c>
      <c r="BS24" s="8">
        <f t="shared" si="46"/>
        <v>0</v>
      </c>
      <c r="BT24" s="8">
        <f t="shared" si="46"/>
        <v>0</v>
      </c>
      <c r="BU24" s="8">
        <f t="shared" si="46"/>
        <v>0</v>
      </c>
      <c r="BV24" s="8">
        <f t="shared" si="46"/>
        <v>0</v>
      </c>
      <c r="BW24" s="8">
        <f t="shared" si="46"/>
        <v>0</v>
      </c>
      <c r="BX24" s="8">
        <f t="shared" si="46"/>
        <v>0</v>
      </c>
      <c r="BY24" s="8">
        <f t="shared" si="46"/>
        <v>0</v>
      </c>
      <c r="BZ24" s="8">
        <f t="shared" si="46"/>
        <v>0</v>
      </c>
      <c r="CA24" s="8">
        <f t="shared" si="46"/>
        <v>-179039.4825051146</v>
      </c>
      <c r="CB24" s="8">
        <f t="shared" si="46"/>
        <v>-185707.5266973268</v>
      </c>
      <c r="CC24" s="8">
        <f t="shared" si="46"/>
        <v>-192623.91171764667</v>
      </c>
      <c r="CD24" s="8">
        <f t="shared" si="46"/>
        <v>-199797.88662998681</v>
      </c>
      <c r="CE24" s="8">
        <f t="shared" si="46"/>
        <v>-207239.04496511153</v>
      </c>
      <c r="CF24" s="8">
        <f t="shared" si="46"/>
        <v>-214957.33754976382</v>
      </c>
      <c r="CG24" s="8">
        <f t="shared" si="46"/>
        <v>-222963.08581359242</v>
      </c>
      <c r="CH24" s="8">
        <f t="shared" si="46"/>
        <v>-231266.99559167484</v>
      </c>
      <c r="CI24" s="8">
        <f t="shared" si="46"/>
        <v>-239880.17144109326</v>
      </c>
      <c r="CJ24" s="8">
        <f t="shared" si="46"/>
        <v>-248814.13149070943</v>
      </c>
      <c r="CK24" s="8">
        <f t="shared" si="46"/>
        <v>-258080.82284399547</v>
      </c>
      <c r="CL24" s="8">
        <f t="shared" si="46"/>
        <v>-267692.63755551912</v>
      </c>
      <c r="CM24" s="8">
        <f t="shared" si="46"/>
        <v>-277662.42920244846</v>
      </c>
      <c r="CN24" s="8">
        <f t="shared" si="46"/>
        <v>-288003.53007323563</v>
      </c>
      <c r="CO24" s="8">
        <f t="shared" si="46"/>
        <v>0</v>
      </c>
      <c r="CP24" s="8">
        <f t="shared" si="46"/>
        <v>0</v>
      </c>
      <c r="CQ24" s="8">
        <f t="shared" si="46"/>
        <v>0</v>
      </c>
      <c r="CR24" s="8">
        <f t="shared" si="46"/>
        <v>0</v>
      </c>
      <c r="CS24" s="8">
        <f t="shared" si="46"/>
        <v>0</v>
      </c>
      <c r="CT24" s="8">
        <f t="shared" si="46"/>
        <v>0</v>
      </c>
      <c r="CU24" s="8">
        <f t="shared" ref="CU24:CV24" si="47">CU4-CU13</f>
        <v>0</v>
      </c>
      <c r="CV24" s="8">
        <f t="shared" si="47"/>
        <v>0</v>
      </c>
      <c r="CY24" s="2"/>
    </row>
    <row r="25" spans="1:103" ht="35.4" customHeight="1" x14ac:dyDescent="0.3">
      <c r="A25" s="7" t="s">
        <v>145</v>
      </c>
      <c r="B25" s="8">
        <f t="shared" ref="B25:B27" si="48">SUM(C25:CT25)</f>
        <v>-29053524.548950426</v>
      </c>
      <c r="C25" s="8">
        <f t="shared" ref="C25:AH25" si="49">C5-C14</f>
        <v>0</v>
      </c>
      <c r="D25" s="8">
        <f t="shared" si="49"/>
        <v>0</v>
      </c>
      <c r="E25" s="8">
        <f t="shared" si="49"/>
        <v>0</v>
      </c>
      <c r="F25" s="8">
        <f t="shared" si="49"/>
        <v>0</v>
      </c>
      <c r="G25" s="8">
        <f t="shared" si="49"/>
        <v>0</v>
      </c>
      <c r="H25" s="8">
        <f t="shared" si="49"/>
        <v>0</v>
      </c>
      <c r="I25" s="8">
        <f t="shared" si="49"/>
        <v>0</v>
      </c>
      <c r="J25" s="8">
        <f t="shared" si="49"/>
        <v>0</v>
      </c>
      <c r="K25" s="8">
        <f t="shared" si="49"/>
        <v>0</v>
      </c>
      <c r="L25" s="8">
        <f t="shared" si="49"/>
        <v>0</v>
      </c>
      <c r="M25" s="8">
        <f t="shared" si="49"/>
        <v>0</v>
      </c>
      <c r="N25" s="8">
        <f t="shared" si="49"/>
        <v>0</v>
      </c>
      <c r="O25" s="8">
        <f t="shared" si="49"/>
        <v>0</v>
      </c>
      <c r="P25" s="8">
        <f t="shared" si="49"/>
        <v>0</v>
      </c>
      <c r="Q25" s="8">
        <f t="shared" si="49"/>
        <v>0</v>
      </c>
      <c r="R25" s="8">
        <f t="shared" si="49"/>
        <v>0</v>
      </c>
      <c r="S25" s="8">
        <f t="shared" si="49"/>
        <v>0</v>
      </c>
      <c r="T25" s="8">
        <f t="shared" si="49"/>
        <v>0</v>
      </c>
      <c r="U25" s="8">
        <f t="shared" si="49"/>
        <v>0</v>
      </c>
      <c r="V25" s="8">
        <f t="shared" si="49"/>
        <v>0</v>
      </c>
      <c r="W25" s="8">
        <f t="shared" si="49"/>
        <v>0</v>
      </c>
      <c r="X25" s="8">
        <f t="shared" si="49"/>
        <v>0</v>
      </c>
      <c r="Y25" s="8">
        <f t="shared" si="49"/>
        <v>0</v>
      </c>
      <c r="Z25" s="8">
        <f t="shared" si="49"/>
        <v>0</v>
      </c>
      <c r="AA25" s="8">
        <f t="shared" si="49"/>
        <v>0</v>
      </c>
      <c r="AB25" s="8">
        <f t="shared" si="49"/>
        <v>0</v>
      </c>
      <c r="AC25" s="8">
        <f t="shared" si="49"/>
        <v>0</v>
      </c>
      <c r="AD25" s="8">
        <f t="shared" si="49"/>
        <v>0</v>
      </c>
      <c r="AE25" s="8">
        <f t="shared" si="49"/>
        <v>0</v>
      </c>
      <c r="AF25" s="8">
        <f t="shared" si="49"/>
        <v>0</v>
      </c>
      <c r="AG25" s="8">
        <f t="shared" si="49"/>
        <v>0</v>
      </c>
      <c r="AH25" s="8">
        <f t="shared" si="49"/>
        <v>0</v>
      </c>
      <c r="AI25" s="8">
        <f t="shared" ref="AI25:BN25" si="50">AI5-AI14</f>
        <v>0</v>
      </c>
      <c r="AJ25" s="8">
        <f t="shared" si="50"/>
        <v>0</v>
      </c>
      <c r="AK25" s="8">
        <f t="shared" si="50"/>
        <v>0</v>
      </c>
      <c r="AL25" s="8">
        <f t="shared" si="50"/>
        <v>0</v>
      </c>
      <c r="AM25" s="8">
        <f t="shared" si="50"/>
        <v>0</v>
      </c>
      <c r="AN25" s="8">
        <f t="shared" si="50"/>
        <v>0</v>
      </c>
      <c r="AO25" s="8">
        <f t="shared" si="50"/>
        <v>0</v>
      </c>
      <c r="AP25" s="8">
        <f t="shared" si="50"/>
        <v>0</v>
      </c>
      <c r="AQ25" s="8">
        <f t="shared" si="50"/>
        <v>0</v>
      </c>
      <c r="AR25" s="8">
        <f t="shared" si="50"/>
        <v>0</v>
      </c>
      <c r="AS25" s="8">
        <f t="shared" si="50"/>
        <v>0</v>
      </c>
      <c r="AT25" s="8">
        <f t="shared" si="50"/>
        <v>0</v>
      </c>
      <c r="AU25" s="8">
        <f t="shared" si="50"/>
        <v>0</v>
      </c>
      <c r="AV25" s="8">
        <f t="shared" si="50"/>
        <v>0</v>
      </c>
      <c r="AW25" s="8">
        <f t="shared" si="50"/>
        <v>0</v>
      </c>
      <c r="AX25" s="8">
        <f t="shared" si="50"/>
        <v>0</v>
      </c>
      <c r="AY25" s="8">
        <f t="shared" si="50"/>
        <v>0</v>
      </c>
      <c r="AZ25" s="8">
        <f t="shared" si="50"/>
        <v>0</v>
      </c>
      <c r="BA25" s="8">
        <f t="shared" si="50"/>
        <v>0</v>
      </c>
      <c r="BB25" s="8">
        <f t="shared" si="50"/>
        <v>0</v>
      </c>
      <c r="BC25" s="8">
        <f t="shared" si="50"/>
        <v>0</v>
      </c>
      <c r="BD25" s="8">
        <f t="shared" si="50"/>
        <v>0</v>
      </c>
      <c r="BE25" s="8">
        <f t="shared" si="50"/>
        <v>0</v>
      </c>
      <c r="BF25" s="8">
        <f t="shared" si="50"/>
        <v>0</v>
      </c>
      <c r="BG25" s="8">
        <f t="shared" si="50"/>
        <v>0</v>
      </c>
      <c r="BH25" s="8">
        <f t="shared" si="50"/>
        <v>0</v>
      </c>
      <c r="BI25" s="8">
        <f t="shared" si="50"/>
        <v>0</v>
      </c>
      <c r="BJ25" s="8">
        <f t="shared" si="50"/>
        <v>0</v>
      </c>
      <c r="BK25" s="8">
        <f t="shared" si="50"/>
        <v>0</v>
      </c>
      <c r="BL25" s="8">
        <f t="shared" si="50"/>
        <v>0</v>
      </c>
      <c r="BM25" s="8">
        <f t="shared" si="50"/>
        <v>0</v>
      </c>
      <c r="BN25" s="8">
        <f t="shared" si="50"/>
        <v>0</v>
      </c>
      <c r="BO25" s="8">
        <f t="shared" ref="BO25:CT25" si="51">BO5-BO14</f>
        <v>0</v>
      </c>
      <c r="BP25" s="8">
        <f t="shared" si="51"/>
        <v>0</v>
      </c>
      <c r="BQ25" s="8">
        <f t="shared" si="51"/>
        <v>0</v>
      </c>
      <c r="BR25" s="8">
        <f t="shared" si="51"/>
        <v>0</v>
      </c>
      <c r="BS25" s="8">
        <f t="shared" si="51"/>
        <v>0</v>
      </c>
      <c r="BT25" s="8">
        <f t="shared" si="51"/>
        <v>0</v>
      </c>
      <c r="BU25" s="8">
        <f t="shared" si="51"/>
        <v>0</v>
      </c>
      <c r="BV25" s="8">
        <f t="shared" si="51"/>
        <v>0</v>
      </c>
      <c r="BW25" s="8">
        <f t="shared" si="51"/>
        <v>0</v>
      </c>
      <c r="BX25" s="8">
        <f t="shared" si="51"/>
        <v>-388050.68922835181</v>
      </c>
      <c r="BY25" s="8">
        <f t="shared" si="51"/>
        <v>-439587.25757785921</v>
      </c>
      <c r="BZ25" s="8">
        <f t="shared" si="51"/>
        <v>-507474.02822819387</v>
      </c>
      <c r="CA25" s="8">
        <f t="shared" si="51"/>
        <v>-1544215.5366066135</v>
      </c>
      <c r="CB25" s="8">
        <f t="shared" si="51"/>
        <v>-1601727.4177644434</v>
      </c>
      <c r="CC25" s="8">
        <f t="shared" si="51"/>
        <v>-1661381.2385647024</v>
      </c>
      <c r="CD25" s="8">
        <f t="shared" si="51"/>
        <v>-1723256.7721836362</v>
      </c>
      <c r="CE25" s="8">
        <f t="shared" si="51"/>
        <v>-1787436.7628240869</v>
      </c>
      <c r="CF25" s="8">
        <f t="shared" si="51"/>
        <v>-1854007.036366713</v>
      </c>
      <c r="CG25" s="8">
        <f t="shared" si="51"/>
        <v>-1923056.6151422348</v>
      </c>
      <c r="CH25" s="8">
        <f t="shared" si="51"/>
        <v>-1994677.8369781955</v>
      </c>
      <c r="CI25" s="8">
        <f t="shared" si="51"/>
        <v>-2068966.4786794295</v>
      </c>
      <c r="CJ25" s="8">
        <f t="shared" si="51"/>
        <v>-2146021.884107369</v>
      </c>
      <c r="CK25" s="8">
        <f t="shared" si="51"/>
        <v>-2225947.0970294611</v>
      </c>
      <c r="CL25" s="8">
        <f t="shared" si="51"/>
        <v>-2308848.9989163526</v>
      </c>
      <c r="CM25" s="8">
        <f t="shared" si="51"/>
        <v>-2394838.451871118</v>
      </c>
      <c r="CN25" s="8">
        <f t="shared" si="51"/>
        <v>-2484030.4468816575</v>
      </c>
      <c r="CO25" s="8">
        <f t="shared" si="51"/>
        <v>0</v>
      </c>
      <c r="CP25" s="8">
        <f t="shared" si="51"/>
        <v>0</v>
      </c>
      <c r="CQ25" s="8">
        <f t="shared" si="51"/>
        <v>0</v>
      </c>
      <c r="CR25" s="8">
        <f t="shared" si="51"/>
        <v>0</v>
      </c>
      <c r="CS25" s="8">
        <f t="shared" si="51"/>
        <v>0</v>
      </c>
      <c r="CT25" s="8">
        <f t="shared" si="51"/>
        <v>0</v>
      </c>
      <c r="CU25" s="8">
        <f t="shared" ref="CU25:CV25" si="52">CU5-CU14</f>
        <v>0</v>
      </c>
      <c r="CV25" s="8">
        <f t="shared" si="52"/>
        <v>0</v>
      </c>
      <c r="CY25" s="2"/>
    </row>
    <row r="26" spans="1:103" ht="35.4" customHeight="1" x14ac:dyDescent="0.3">
      <c r="A26" s="7" t="s">
        <v>130</v>
      </c>
      <c r="B26" s="8">
        <f t="shared" si="48"/>
        <v>-1289559.6296035605</v>
      </c>
      <c r="C26" s="8">
        <f t="shared" ref="C26:AH26" si="53">C6-C17</f>
        <v>-269306.99131842999</v>
      </c>
      <c r="D26" s="8">
        <f t="shared" si="53"/>
        <v>-299963.85910199437</v>
      </c>
      <c r="E26" s="8">
        <f t="shared" si="53"/>
        <v>-261951.53039246687</v>
      </c>
      <c r="F26" s="8">
        <f t="shared" si="53"/>
        <v>-243620.23188616021</v>
      </c>
      <c r="G26" s="8">
        <f t="shared" si="53"/>
        <v>-214717.01690450916</v>
      </c>
      <c r="H26" s="8">
        <f t="shared" si="53"/>
        <v>0</v>
      </c>
      <c r="I26" s="8">
        <f t="shared" si="53"/>
        <v>0</v>
      </c>
      <c r="J26" s="8">
        <f t="shared" si="53"/>
        <v>0</v>
      </c>
      <c r="K26" s="8">
        <f t="shared" si="53"/>
        <v>0</v>
      </c>
      <c r="L26" s="8">
        <f t="shared" si="53"/>
        <v>0</v>
      </c>
      <c r="M26" s="8">
        <f t="shared" si="53"/>
        <v>0</v>
      </c>
      <c r="N26" s="8">
        <f t="shared" si="53"/>
        <v>0</v>
      </c>
      <c r="O26" s="8">
        <f t="shared" si="53"/>
        <v>0</v>
      </c>
      <c r="P26" s="8">
        <f t="shared" si="53"/>
        <v>0</v>
      </c>
      <c r="Q26" s="8">
        <f t="shared" si="53"/>
        <v>0</v>
      </c>
      <c r="R26" s="8">
        <f t="shared" si="53"/>
        <v>0</v>
      </c>
      <c r="S26" s="8">
        <f t="shared" si="53"/>
        <v>0</v>
      </c>
      <c r="T26" s="8">
        <f t="shared" si="53"/>
        <v>0</v>
      </c>
      <c r="U26" s="8">
        <f t="shared" si="53"/>
        <v>0</v>
      </c>
      <c r="V26" s="8">
        <f t="shared" si="53"/>
        <v>0</v>
      </c>
      <c r="W26" s="8">
        <f t="shared" si="53"/>
        <v>0</v>
      </c>
      <c r="X26" s="8">
        <f t="shared" si="53"/>
        <v>0</v>
      </c>
      <c r="Y26" s="8">
        <f t="shared" si="53"/>
        <v>0</v>
      </c>
      <c r="Z26" s="8">
        <f t="shared" si="53"/>
        <v>0</v>
      </c>
      <c r="AA26" s="8">
        <f t="shared" si="53"/>
        <v>0</v>
      </c>
      <c r="AB26" s="8">
        <f t="shared" si="53"/>
        <v>0</v>
      </c>
      <c r="AC26" s="8">
        <f t="shared" si="53"/>
        <v>0</v>
      </c>
      <c r="AD26" s="8">
        <f t="shared" si="53"/>
        <v>0</v>
      </c>
      <c r="AE26" s="8">
        <f t="shared" si="53"/>
        <v>0</v>
      </c>
      <c r="AF26" s="8">
        <f t="shared" si="53"/>
        <v>0</v>
      </c>
      <c r="AG26" s="8">
        <f t="shared" si="53"/>
        <v>0</v>
      </c>
      <c r="AH26" s="8">
        <f t="shared" si="53"/>
        <v>0</v>
      </c>
      <c r="AI26" s="8">
        <f t="shared" ref="AI26:BN26" si="54">AI6-AI17</f>
        <v>0</v>
      </c>
      <c r="AJ26" s="8">
        <f t="shared" si="54"/>
        <v>0</v>
      </c>
      <c r="AK26" s="8">
        <f t="shared" si="54"/>
        <v>0</v>
      </c>
      <c r="AL26" s="8">
        <f t="shared" si="54"/>
        <v>0</v>
      </c>
      <c r="AM26" s="8">
        <f t="shared" si="54"/>
        <v>0</v>
      </c>
      <c r="AN26" s="8">
        <f t="shared" si="54"/>
        <v>0</v>
      </c>
      <c r="AO26" s="8">
        <f t="shared" si="54"/>
        <v>0</v>
      </c>
      <c r="AP26" s="8">
        <f t="shared" si="54"/>
        <v>0</v>
      </c>
      <c r="AQ26" s="8">
        <f t="shared" si="54"/>
        <v>0</v>
      </c>
      <c r="AR26" s="8">
        <f t="shared" si="54"/>
        <v>0</v>
      </c>
      <c r="AS26" s="8">
        <f t="shared" si="54"/>
        <v>0</v>
      </c>
      <c r="AT26" s="8">
        <f t="shared" si="54"/>
        <v>0</v>
      </c>
      <c r="AU26" s="8">
        <f t="shared" si="54"/>
        <v>0</v>
      </c>
      <c r="AV26" s="8">
        <f t="shared" si="54"/>
        <v>0</v>
      </c>
      <c r="AW26" s="8">
        <f t="shared" si="54"/>
        <v>0</v>
      </c>
      <c r="AX26" s="8">
        <f t="shared" si="54"/>
        <v>0</v>
      </c>
      <c r="AY26" s="8">
        <f t="shared" si="54"/>
        <v>0</v>
      </c>
      <c r="AZ26" s="8">
        <f t="shared" si="54"/>
        <v>0</v>
      </c>
      <c r="BA26" s="8">
        <f t="shared" si="54"/>
        <v>0</v>
      </c>
      <c r="BB26" s="8">
        <f t="shared" si="54"/>
        <v>0</v>
      </c>
      <c r="BC26" s="8">
        <f t="shared" si="54"/>
        <v>0</v>
      </c>
      <c r="BD26" s="8">
        <f t="shared" si="54"/>
        <v>0</v>
      </c>
      <c r="BE26" s="8">
        <f t="shared" si="54"/>
        <v>0</v>
      </c>
      <c r="BF26" s="8">
        <f t="shared" si="54"/>
        <v>0</v>
      </c>
      <c r="BG26" s="8">
        <f t="shared" si="54"/>
        <v>0</v>
      </c>
      <c r="BH26" s="8">
        <f t="shared" si="54"/>
        <v>0</v>
      </c>
      <c r="BI26" s="8">
        <f t="shared" si="54"/>
        <v>0</v>
      </c>
      <c r="BJ26" s="8">
        <f t="shared" si="54"/>
        <v>0</v>
      </c>
      <c r="BK26" s="8">
        <f t="shared" si="54"/>
        <v>0</v>
      </c>
      <c r="BL26" s="8">
        <f t="shared" si="54"/>
        <v>0</v>
      </c>
      <c r="BM26" s="8">
        <f t="shared" si="54"/>
        <v>0</v>
      </c>
      <c r="BN26" s="8">
        <f t="shared" si="54"/>
        <v>0</v>
      </c>
      <c r="BO26" s="8">
        <f t="shared" ref="BO26:CT26" si="55">BO6-BO17</f>
        <v>0</v>
      </c>
      <c r="BP26" s="8">
        <f t="shared" si="55"/>
        <v>0</v>
      </c>
      <c r="BQ26" s="8">
        <f t="shared" si="55"/>
        <v>0</v>
      </c>
      <c r="BR26" s="8">
        <f t="shared" si="55"/>
        <v>0</v>
      </c>
      <c r="BS26" s="8">
        <f t="shared" si="55"/>
        <v>0</v>
      </c>
      <c r="BT26" s="8">
        <f t="shared" si="55"/>
        <v>0</v>
      </c>
      <c r="BU26" s="8">
        <f t="shared" si="55"/>
        <v>0</v>
      </c>
      <c r="BV26" s="8">
        <f t="shared" si="55"/>
        <v>0</v>
      </c>
      <c r="BW26" s="8">
        <f t="shared" si="55"/>
        <v>0</v>
      </c>
      <c r="BX26" s="8">
        <f t="shared" si="55"/>
        <v>0</v>
      </c>
      <c r="BY26" s="8">
        <f t="shared" si="55"/>
        <v>0</v>
      </c>
      <c r="BZ26" s="8">
        <f t="shared" si="55"/>
        <v>0</v>
      </c>
      <c r="CA26" s="8">
        <f t="shared" si="55"/>
        <v>0</v>
      </c>
      <c r="CB26" s="8">
        <f t="shared" si="55"/>
        <v>0</v>
      </c>
      <c r="CC26" s="8">
        <f t="shared" si="55"/>
        <v>0</v>
      </c>
      <c r="CD26" s="8">
        <f t="shared" si="55"/>
        <v>0</v>
      </c>
      <c r="CE26" s="8">
        <f t="shared" si="55"/>
        <v>0</v>
      </c>
      <c r="CF26" s="8">
        <f t="shared" si="55"/>
        <v>0</v>
      </c>
      <c r="CG26" s="8">
        <f t="shared" si="55"/>
        <v>0</v>
      </c>
      <c r="CH26" s="8">
        <f t="shared" si="55"/>
        <v>0</v>
      </c>
      <c r="CI26" s="8">
        <f t="shared" si="55"/>
        <v>0</v>
      </c>
      <c r="CJ26" s="8">
        <f t="shared" si="55"/>
        <v>0</v>
      </c>
      <c r="CK26" s="8">
        <f t="shared" si="55"/>
        <v>0</v>
      </c>
      <c r="CL26" s="8">
        <f t="shared" si="55"/>
        <v>0</v>
      </c>
      <c r="CM26" s="8">
        <f t="shared" si="55"/>
        <v>0</v>
      </c>
      <c r="CN26" s="8">
        <f t="shared" si="55"/>
        <v>0</v>
      </c>
      <c r="CO26" s="8">
        <f t="shared" si="55"/>
        <v>0</v>
      </c>
      <c r="CP26" s="8">
        <f t="shared" si="55"/>
        <v>0</v>
      </c>
      <c r="CQ26" s="8">
        <f t="shared" si="55"/>
        <v>0</v>
      </c>
      <c r="CR26" s="8">
        <f t="shared" si="55"/>
        <v>0</v>
      </c>
      <c r="CS26" s="8">
        <f t="shared" si="55"/>
        <v>0</v>
      </c>
      <c r="CT26" s="8">
        <f t="shared" si="55"/>
        <v>0</v>
      </c>
      <c r="CU26" s="8">
        <f t="shared" ref="CU26:CV26" si="56">CU6-CU17</f>
        <v>0</v>
      </c>
      <c r="CV26" s="8">
        <f t="shared" si="56"/>
        <v>0</v>
      </c>
      <c r="CY26" s="2"/>
    </row>
    <row r="27" spans="1:103" ht="35.4" customHeight="1" x14ac:dyDescent="0.3">
      <c r="A27" s="7" t="s">
        <v>148</v>
      </c>
      <c r="B27" s="8">
        <f t="shared" si="48"/>
        <v>-82848672.810359269</v>
      </c>
      <c r="C27" s="8">
        <f t="shared" ref="C27:AH27" si="57">C7-C18</f>
        <v>64999.702245820488</v>
      </c>
      <c r="D27" s="8">
        <f t="shared" si="57"/>
        <v>143985.43546877356</v>
      </c>
      <c r="E27" s="8">
        <f t="shared" si="57"/>
        <v>148365.44509699807</v>
      </c>
      <c r="F27" s="8">
        <f t="shared" si="57"/>
        <v>144302.3532879902</v>
      </c>
      <c r="G27" s="8">
        <f t="shared" si="57"/>
        <v>0</v>
      </c>
      <c r="H27" s="8">
        <f t="shared" si="57"/>
        <v>0</v>
      </c>
      <c r="I27" s="8">
        <f t="shared" si="57"/>
        <v>0</v>
      </c>
      <c r="J27" s="8">
        <f t="shared" si="57"/>
        <v>0</v>
      </c>
      <c r="K27" s="8">
        <f t="shared" si="57"/>
        <v>0</v>
      </c>
      <c r="L27" s="8">
        <f t="shared" si="57"/>
        <v>0</v>
      </c>
      <c r="M27" s="8">
        <f t="shared" si="57"/>
        <v>0</v>
      </c>
      <c r="N27" s="8">
        <f t="shared" si="57"/>
        <v>0</v>
      </c>
      <c r="O27" s="8">
        <f t="shared" si="57"/>
        <v>0</v>
      </c>
      <c r="P27" s="8">
        <f t="shared" si="57"/>
        <v>0</v>
      </c>
      <c r="Q27" s="8">
        <f t="shared" si="57"/>
        <v>0</v>
      </c>
      <c r="R27" s="8">
        <f t="shared" si="57"/>
        <v>0</v>
      </c>
      <c r="S27" s="8">
        <f t="shared" si="57"/>
        <v>0</v>
      </c>
      <c r="T27" s="8">
        <f t="shared" si="57"/>
        <v>0</v>
      </c>
      <c r="U27" s="8">
        <f t="shared" si="57"/>
        <v>0</v>
      </c>
      <c r="V27" s="8">
        <f t="shared" si="57"/>
        <v>0</v>
      </c>
      <c r="W27" s="8">
        <f t="shared" si="57"/>
        <v>0</v>
      </c>
      <c r="X27" s="8">
        <f t="shared" si="57"/>
        <v>0</v>
      </c>
      <c r="Y27" s="8">
        <f t="shared" si="57"/>
        <v>0</v>
      </c>
      <c r="Z27" s="8">
        <f t="shared" si="57"/>
        <v>0</v>
      </c>
      <c r="AA27" s="8">
        <f t="shared" si="57"/>
        <v>0</v>
      </c>
      <c r="AB27" s="8">
        <f t="shared" si="57"/>
        <v>0</v>
      </c>
      <c r="AC27" s="8">
        <f t="shared" si="57"/>
        <v>0</v>
      </c>
      <c r="AD27" s="8">
        <f t="shared" si="57"/>
        <v>0</v>
      </c>
      <c r="AE27" s="8">
        <f t="shared" si="57"/>
        <v>0</v>
      </c>
      <c r="AF27" s="8">
        <f t="shared" si="57"/>
        <v>0</v>
      </c>
      <c r="AG27" s="8">
        <f t="shared" si="57"/>
        <v>0</v>
      </c>
      <c r="AH27" s="8">
        <f t="shared" si="57"/>
        <v>-731947.49123662792</v>
      </c>
      <c r="AI27" s="8">
        <f t="shared" ref="AI27:BN27" si="58">AI7-AI18</f>
        <v>-759207.72540204599</v>
      </c>
      <c r="AJ27" s="8">
        <f t="shared" si="58"/>
        <v>-516925.24414519616</v>
      </c>
      <c r="AK27" s="8">
        <f t="shared" si="58"/>
        <v>38044.02200287045</v>
      </c>
      <c r="AL27" s="8">
        <f t="shared" si="58"/>
        <v>39460.911821893533</v>
      </c>
      <c r="AM27" s="8">
        <f t="shared" si="58"/>
        <v>40930.57147579611</v>
      </c>
      <c r="AN27" s="8">
        <f t="shared" si="58"/>
        <v>42454.966294158716</v>
      </c>
      <c r="AO27" s="8">
        <f t="shared" si="58"/>
        <v>44036.134802173183</v>
      </c>
      <c r="AP27" s="8">
        <f t="shared" si="58"/>
        <v>45676.191446699959</v>
      </c>
      <c r="AQ27" s="8">
        <f t="shared" si="58"/>
        <v>47377.329423848831</v>
      </c>
      <c r="AR27" s="8">
        <f t="shared" si="58"/>
        <v>49141.823611873551</v>
      </c>
      <c r="AS27" s="8">
        <f t="shared" si="58"/>
        <v>50972.033613293024</v>
      </c>
      <c r="AT27" s="8">
        <f t="shared" si="58"/>
        <v>52870.406910315272</v>
      </c>
      <c r="AU27" s="8">
        <f t="shared" si="58"/>
        <v>54839.482137776038</v>
      </c>
      <c r="AV27" s="8">
        <f t="shared" si="58"/>
        <v>56881.892477977264</v>
      </c>
      <c r="AW27" s="8">
        <f t="shared" si="58"/>
        <v>59000.36918195762</v>
      </c>
      <c r="AX27" s="8">
        <f t="shared" si="58"/>
        <v>61197.745221909718</v>
      </c>
      <c r="AY27" s="8">
        <f t="shared" si="58"/>
        <v>63476.959079622757</v>
      </c>
      <c r="AZ27" s="8">
        <f t="shared" si="58"/>
        <v>65841.058676023735</v>
      </c>
      <c r="BA27" s="8">
        <f t="shared" si="58"/>
        <v>68293.205447064596</v>
      </c>
      <c r="BB27" s="8">
        <f t="shared" si="58"/>
        <v>70836.67857141234</v>
      </c>
      <c r="BC27" s="8">
        <f t="shared" si="58"/>
        <v>73474.87935558951</v>
      </c>
      <c r="BD27" s="8">
        <f t="shared" si="58"/>
        <v>76211.335782436887</v>
      </c>
      <c r="BE27" s="8">
        <f t="shared" si="58"/>
        <v>79049.70722897118</v>
      </c>
      <c r="BF27" s="8">
        <f t="shared" si="58"/>
        <v>81993.789359957096</v>
      </c>
      <c r="BG27" s="8">
        <f t="shared" si="58"/>
        <v>85047.519203727599</v>
      </c>
      <c r="BH27" s="8">
        <f t="shared" si="58"/>
        <v>88214.980417051236</v>
      </c>
      <c r="BI27" s="8">
        <f t="shared" si="58"/>
        <v>91500.408746074536</v>
      </c>
      <c r="BJ27" s="8">
        <f t="shared" si="58"/>
        <v>94908.197690655012</v>
      </c>
      <c r="BK27" s="8">
        <f t="shared" si="58"/>
        <v>98442.904379646876</v>
      </c>
      <c r="BL27" s="8">
        <f t="shared" si="58"/>
        <v>102109.25566500914</v>
      </c>
      <c r="BM27" s="8">
        <f t="shared" si="58"/>
        <v>105912.15444287332</v>
      </c>
      <c r="BN27" s="8">
        <f t="shared" si="58"/>
        <v>109856.68621003453</v>
      </c>
      <c r="BO27" s="8">
        <f t="shared" ref="BO27:CT27" si="59">BO7-BO18</f>
        <v>113948.12586462335</v>
      </c>
      <c r="BP27" s="8">
        <f t="shared" si="59"/>
        <v>118191.94476006378</v>
      </c>
      <c r="BQ27" s="8">
        <f t="shared" si="59"/>
        <v>122593.8180217396</v>
      </c>
      <c r="BR27" s="8">
        <f t="shared" si="59"/>
        <v>127159.63213616377</v>
      </c>
      <c r="BS27" s="8">
        <f t="shared" si="59"/>
        <v>131895.49282278726</v>
      </c>
      <c r="BT27" s="8">
        <f t="shared" si="59"/>
        <v>136807.73319898988</v>
      </c>
      <c r="BU27" s="8">
        <f t="shared" si="59"/>
        <v>141902.92224915395</v>
      </c>
      <c r="BV27" s="8">
        <f t="shared" si="59"/>
        <v>1526577.914977605</v>
      </c>
      <c r="BW27" s="8">
        <f t="shared" si="59"/>
        <v>1583432.9106327393</v>
      </c>
      <c r="BX27" s="8">
        <f t="shared" si="59"/>
        <v>798816.9264177091</v>
      </c>
      <c r="BY27" s="8">
        <f t="shared" si="59"/>
        <v>-550822.43374727806</v>
      </c>
      <c r="BZ27" s="8">
        <f t="shared" si="59"/>
        <v>-571336.94975736504</v>
      </c>
      <c r="CA27" s="8">
        <f t="shared" si="59"/>
        <v>-3008209.0240395674</v>
      </c>
      <c r="CB27" s="8">
        <f t="shared" si="59"/>
        <v>-3120245.0421906719</v>
      </c>
      <c r="CC27" s="8">
        <f t="shared" si="59"/>
        <v>-3236453.6657900177</v>
      </c>
      <c r="CD27" s="8">
        <f t="shared" si="59"/>
        <v>-3356990.2969708992</v>
      </c>
      <c r="CE27" s="8">
        <f t="shared" si="59"/>
        <v>-3482016.125574877</v>
      </c>
      <c r="CF27" s="8">
        <f t="shared" si="59"/>
        <v>-3611698.3447058746</v>
      </c>
      <c r="CG27" s="8">
        <f t="shared" si="59"/>
        <v>-3746210.3743122527</v>
      </c>
      <c r="CH27" s="8">
        <f t="shared" si="59"/>
        <v>-3885732.0930958414</v>
      </c>
      <c r="CI27" s="8">
        <f t="shared" si="59"/>
        <v>-4030450.0790580716</v>
      </c>
      <c r="CJ27" s="8">
        <f t="shared" si="59"/>
        <v>-4180557.8590048579</v>
      </c>
      <c r="CK27" s="8">
        <f t="shared" si="59"/>
        <v>-4336256.1673439033</v>
      </c>
      <c r="CL27" s="8">
        <f t="shared" si="59"/>
        <v>-4497753.2145204991</v>
      </c>
      <c r="CM27" s="8">
        <f t="shared" si="59"/>
        <v>-4665264.9654508019</v>
      </c>
      <c r="CN27" s="8">
        <f t="shared" si="59"/>
        <v>-4839015.4283249145</v>
      </c>
      <c r="CO27" s="8">
        <f t="shared" si="59"/>
        <v>-5019236.9541659849</v>
      </c>
      <c r="CP27" s="8">
        <f t="shared" si="59"/>
        <v>-5206170.547545909</v>
      </c>
      <c r="CQ27" s="8">
        <f t="shared" si="59"/>
        <v>-5400066.1888731681</v>
      </c>
      <c r="CR27" s="8">
        <f t="shared" si="59"/>
        <v>-5601183.1686837422</v>
      </c>
      <c r="CS27" s="8">
        <f t="shared" si="59"/>
        <v>-5809790.4343821984</v>
      </c>
      <c r="CT27" s="8">
        <f t="shared" si="59"/>
        <v>-6026166.9498965638</v>
      </c>
      <c r="CU27" s="8">
        <f t="shared" ref="CU27:CV27" si="60">CU7-CU18</f>
        <v>-6250602.068728026</v>
      </c>
      <c r="CV27" s="8">
        <f t="shared" si="60"/>
        <v>-6483395.920894241</v>
      </c>
      <c r="CY27" s="2"/>
    </row>
    <row r="28" spans="1:103" ht="35.4" customHeight="1" x14ac:dyDescent="0.3">
      <c r="A28" s="9" t="s">
        <v>5</v>
      </c>
      <c r="B28" s="8">
        <f>SUM(C28:CT28)</f>
        <v>-133677761.38617751</v>
      </c>
      <c r="C28" s="10">
        <f t="shared" ref="C28:AF28" si="61">C8-C19</f>
        <v>-507036.36670388648</v>
      </c>
      <c r="D28" s="10">
        <f t="shared" si="61"/>
        <v>-543648.78282913566</v>
      </c>
      <c r="E28" s="10">
        <f t="shared" si="61"/>
        <v>-526368.54313913826</v>
      </c>
      <c r="F28" s="10">
        <f t="shared" si="61"/>
        <v>-499858.01259138854</v>
      </c>
      <c r="G28" s="10">
        <f t="shared" si="61"/>
        <v>-214717.01690450904</v>
      </c>
      <c r="H28" s="10">
        <f t="shared" si="61"/>
        <v>-66002.444727703114</v>
      </c>
      <c r="I28" s="10">
        <f t="shared" si="61"/>
        <v>-68460.602068644948</v>
      </c>
      <c r="J28" s="10">
        <f t="shared" si="61"/>
        <v>-71010.309617124614</v>
      </c>
      <c r="K28" s="10">
        <f t="shared" si="61"/>
        <v>-73654.97701676446</v>
      </c>
      <c r="L28" s="10">
        <f t="shared" si="61"/>
        <v>-76398.140898005804</v>
      </c>
      <c r="M28" s="10">
        <f t="shared" si="61"/>
        <v>-79243.469607533189</v>
      </c>
      <c r="N28" s="10">
        <f t="shared" si="61"/>
        <v>-82194.768113839906</v>
      </c>
      <c r="O28" s="10">
        <f t="shared" si="61"/>
        <v>-85255.983095490839</v>
      </c>
      <c r="P28" s="10">
        <f t="shared" si="61"/>
        <v>-88431.208218893502</v>
      </c>
      <c r="Q28" s="10">
        <f t="shared" si="61"/>
        <v>-169266.92368228728</v>
      </c>
      <c r="R28" s="10">
        <f t="shared" si="61"/>
        <v>-173962.4008226216</v>
      </c>
      <c r="S28" s="10">
        <f t="shared" si="61"/>
        <v>-180441.35708544176</v>
      </c>
      <c r="T28" s="10">
        <f t="shared" si="61"/>
        <v>-187161.61189356237</v>
      </c>
      <c r="U28" s="10">
        <f t="shared" si="61"/>
        <v>-194132.15203213936</v>
      </c>
      <c r="V28" s="10">
        <f t="shared" si="61"/>
        <v>-160399.04519304435</v>
      </c>
      <c r="W28" s="10">
        <f t="shared" si="61"/>
        <v>-166372.85558821959</v>
      </c>
      <c r="X28" s="10">
        <f t="shared" si="61"/>
        <v>-132504.33584267867</v>
      </c>
      <c r="Y28" s="10">
        <f t="shared" si="61"/>
        <v>-137439.25162045122</v>
      </c>
      <c r="Z28" s="10">
        <f t="shared" si="61"/>
        <v>-142557.96058188681</v>
      </c>
      <c r="AA28" s="10">
        <f t="shared" si="61"/>
        <v>-147867.30781530798</v>
      </c>
      <c r="AB28" s="10">
        <f t="shared" si="61"/>
        <v>-153374.39334359509</v>
      </c>
      <c r="AC28" s="10">
        <f t="shared" si="61"/>
        <v>-257696.46987685328</v>
      </c>
      <c r="AD28" s="10">
        <f t="shared" si="61"/>
        <v>-409491.53435500618</v>
      </c>
      <c r="AE28" s="10">
        <f t="shared" si="61"/>
        <v>-556710.26188447373</v>
      </c>
      <c r="AF28" s="10">
        <f t="shared" si="61"/>
        <v>-714326.85512145469</v>
      </c>
      <c r="AG28" s="10">
        <f t="shared" ref="AG28:BO28" si="62">AG8-AG19</f>
        <v>-740930.83638294926</v>
      </c>
      <c r="AH28" s="10">
        <f t="shared" si="62"/>
        <v>-1353204.5024468056</v>
      </c>
      <c r="AI28" s="10">
        <f t="shared" si="62"/>
        <v>-1250849.05915984</v>
      </c>
      <c r="AJ28" s="10">
        <f t="shared" si="62"/>
        <v>-902608.37533213384</v>
      </c>
      <c r="AK28" s="10">
        <f t="shared" si="62"/>
        <v>-429674.09171479708</v>
      </c>
      <c r="AL28" s="10">
        <f t="shared" si="62"/>
        <v>-661723.96220619651</v>
      </c>
      <c r="AM28" s="10">
        <f t="shared" si="62"/>
        <v>-689835.74906710139</v>
      </c>
      <c r="AN28" s="10">
        <f t="shared" si="62"/>
        <v>-711931.55997765251</v>
      </c>
      <c r="AO28" s="10">
        <f t="shared" si="62"/>
        <v>-738446.33223536354</v>
      </c>
      <c r="AP28" s="10">
        <f t="shared" si="62"/>
        <v>-765948.60552182561</v>
      </c>
      <c r="AQ28" s="10">
        <f t="shared" si="62"/>
        <v>11551.326061437139</v>
      </c>
      <c r="AR28" s="10">
        <f t="shared" si="62"/>
        <v>11981.537049418781</v>
      </c>
      <c r="AS28" s="10">
        <f t="shared" si="62"/>
        <v>12427.770569636254</v>
      </c>
      <c r="AT28" s="10">
        <f t="shared" si="62"/>
        <v>12890.623356125085</v>
      </c>
      <c r="AU28" s="10">
        <f t="shared" si="62"/>
        <v>13370.71436734288</v>
      </c>
      <c r="AV28" s="10">
        <f t="shared" si="62"/>
        <v>13868.685613882495</v>
      </c>
      <c r="AW28" s="10">
        <f t="shared" si="62"/>
        <v>14385.203017012449</v>
      </c>
      <c r="AX28" s="10">
        <f t="shared" si="62"/>
        <v>14920.957299192203</v>
      </c>
      <c r="AY28" s="10">
        <f t="shared" si="62"/>
        <v>15476.664907754399</v>
      </c>
      <c r="AZ28" s="10">
        <f t="shared" si="62"/>
        <v>16053.068972986657</v>
      </c>
      <c r="BA28" s="10">
        <f t="shared" si="62"/>
        <v>16650.940301895607</v>
      </c>
      <c r="BB28" s="10">
        <f t="shared" si="62"/>
        <v>17271.078408984933</v>
      </c>
      <c r="BC28" s="10">
        <f t="shared" si="62"/>
        <v>17914.312585417647</v>
      </c>
      <c r="BD28" s="10">
        <f t="shared" si="62"/>
        <v>18581.503008007072</v>
      </c>
      <c r="BE28" s="10">
        <f t="shared" si="62"/>
        <v>19273.541889495216</v>
      </c>
      <c r="BF28" s="10">
        <f t="shared" si="62"/>
        <v>19991.354671689682</v>
      </c>
      <c r="BG28" s="10">
        <f t="shared" si="62"/>
        <v>20735.901263021864</v>
      </c>
      <c r="BH28" s="10">
        <f t="shared" si="62"/>
        <v>21508.17732220469</v>
      </c>
      <c r="BI28" s="10">
        <f t="shared" si="62"/>
        <v>22309.215589695144</v>
      </c>
      <c r="BJ28" s="10">
        <f t="shared" si="62"/>
        <v>23140.087268747855</v>
      </c>
      <c r="BK28" s="10">
        <f t="shared" si="62"/>
        <v>24001.903457895853</v>
      </c>
      <c r="BL28" s="10">
        <f t="shared" si="62"/>
        <v>24895.816636794712</v>
      </c>
      <c r="BM28" s="10">
        <f t="shared" si="62"/>
        <v>25823.022207390051</v>
      </c>
      <c r="BN28" s="10">
        <f t="shared" si="62"/>
        <v>26784.760092498735</v>
      </c>
      <c r="BO28" s="10">
        <f t="shared" si="62"/>
        <v>27782.316393911373</v>
      </c>
      <c r="BP28" s="10">
        <f t="shared" ref="BP28:CT28" si="63">BP8-BP19</f>
        <v>28817.025112259202</v>
      </c>
      <c r="BQ28" s="10">
        <f t="shared" si="63"/>
        <v>29890.269930932671</v>
      </c>
      <c r="BR28" s="10">
        <f t="shared" si="63"/>
        <v>31003.486066434998</v>
      </c>
      <c r="BS28" s="10">
        <f t="shared" si="63"/>
        <v>32158.162187651731</v>
      </c>
      <c r="BT28" s="10">
        <f t="shared" si="63"/>
        <v>33355.842406603042</v>
      </c>
      <c r="BU28" s="10">
        <f t="shared" si="63"/>
        <v>34598.128343333025</v>
      </c>
      <c r="BV28" s="10">
        <f t="shared" si="63"/>
        <v>1415276.7226361493</v>
      </c>
      <c r="BW28" s="10">
        <f t="shared" si="63"/>
        <v>1467986.4802756556</v>
      </c>
      <c r="BX28" s="10">
        <f t="shared" si="63"/>
        <v>295319.80683227349</v>
      </c>
      <c r="BY28" s="10">
        <f t="shared" si="63"/>
        <v>-1105856.1216822211</v>
      </c>
      <c r="BZ28" s="10">
        <f t="shared" si="63"/>
        <v>-1194257.4083426427</v>
      </c>
      <c r="CA28" s="10">
        <f t="shared" si="63"/>
        <v>-4846910.4735083794</v>
      </c>
      <c r="CB28" s="10">
        <f t="shared" si="63"/>
        <v>-5023126.4170095259</v>
      </c>
      <c r="CC28" s="10">
        <f t="shared" si="63"/>
        <v>-5205905.2464294508</v>
      </c>
      <c r="CD28" s="10">
        <f t="shared" si="63"/>
        <v>-5395491.3861416057</v>
      </c>
      <c r="CE28" s="10">
        <f t="shared" si="63"/>
        <v>-5592138.3637211602</v>
      </c>
      <c r="CF28" s="10">
        <f t="shared" si="63"/>
        <v>-5796109.1489794347</v>
      </c>
      <c r="CG28" s="10">
        <f t="shared" si="63"/>
        <v>-6007676.5056251641</v>
      </c>
      <c r="CH28" s="10">
        <f t="shared" si="63"/>
        <v>-6227123.3560227957</v>
      </c>
      <c r="CI28" s="10">
        <f t="shared" si="63"/>
        <v>-6454743.1595356781</v>
      </c>
      <c r="CJ28" s="10">
        <f t="shared" si="63"/>
        <v>-6690840.3049600199</v>
      </c>
      <c r="CK28" s="10">
        <f t="shared" si="63"/>
        <v>-6935730.5175744444</v>
      </c>
      <c r="CL28" s="10">
        <f t="shared" si="63"/>
        <v>-7189741.281349455</v>
      </c>
      <c r="CM28" s="10">
        <f t="shared" si="63"/>
        <v>-7453212.2768814526</v>
      </c>
      <c r="CN28" s="10">
        <f t="shared" si="63"/>
        <v>-7726495.8356368914</v>
      </c>
      <c r="CO28" s="10">
        <f t="shared" si="63"/>
        <v>-5134683.3845230686</v>
      </c>
      <c r="CP28" s="10">
        <f t="shared" si="63"/>
        <v>-5321616.9779029926</v>
      </c>
      <c r="CQ28" s="10">
        <f t="shared" si="63"/>
        <v>-5501081.8154356163</v>
      </c>
      <c r="CR28" s="10">
        <f t="shared" si="63"/>
        <v>-5687767.9914515549</v>
      </c>
      <c r="CS28" s="10">
        <f t="shared" si="63"/>
        <v>-5881944.4533553757</v>
      </c>
      <c r="CT28" s="10">
        <f t="shared" si="63"/>
        <v>-6026166.9498965638</v>
      </c>
      <c r="CU28" s="10">
        <f t="shared" ref="CU28:CV28" si="64">CU8-CU19</f>
        <v>-6250602.068728026</v>
      </c>
      <c r="CV28" s="10">
        <f t="shared" si="64"/>
        <v>-6483395.920894241</v>
      </c>
      <c r="CY28" s="2"/>
    </row>
    <row r="29" spans="1:103" ht="75.599999999999994" customHeight="1" x14ac:dyDescent="0.3">
      <c r="A29" s="13" t="s">
        <v>149</v>
      </c>
      <c r="B29" s="11"/>
      <c r="C29" s="11"/>
      <c r="D29" s="11"/>
      <c r="E29" s="11"/>
      <c r="F29" s="11"/>
      <c r="G29" s="11"/>
      <c r="H29" s="11"/>
      <c r="I29" s="11"/>
      <c r="J29" s="11"/>
      <c r="CY29" s="2"/>
    </row>
    <row r="30" spans="1:103" ht="35.4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 ht="35.4" customHeight="1" x14ac:dyDescent="0.3">
      <c r="A31" s="19" t="s">
        <v>134</v>
      </c>
      <c r="CY31" s="2"/>
    </row>
    <row r="32" spans="1:103" ht="35.4" customHeight="1" x14ac:dyDescent="0.3">
      <c r="A32" s="3" t="s">
        <v>3</v>
      </c>
      <c r="CY32" s="2"/>
    </row>
    <row r="33" spans="1:103" ht="35.4" customHeight="1" x14ac:dyDescent="0.3">
      <c r="A33" s="7" t="s">
        <v>4</v>
      </c>
      <c r="B33" s="5" t="s">
        <v>96</v>
      </c>
      <c r="C33" s="6">
        <v>44926</v>
      </c>
      <c r="D33" s="6">
        <v>45291</v>
      </c>
      <c r="E33" s="6">
        <v>45657</v>
      </c>
      <c r="F33" s="6">
        <v>46022</v>
      </c>
      <c r="G33" s="6">
        <v>46387</v>
      </c>
      <c r="H33" s="6">
        <v>46752</v>
      </c>
      <c r="I33" s="6">
        <v>47118</v>
      </c>
      <c r="J33" s="6">
        <v>47483</v>
      </c>
      <c r="K33" s="6">
        <v>47848</v>
      </c>
      <c r="L33" s="6">
        <v>48213</v>
      </c>
      <c r="M33" s="6">
        <v>48579</v>
      </c>
      <c r="N33" s="6">
        <v>48944</v>
      </c>
      <c r="O33" s="6">
        <v>49309</v>
      </c>
      <c r="P33" s="6">
        <v>49674</v>
      </c>
      <c r="Q33" s="6">
        <v>50040</v>
      </c>
      <c r="R33" s="6">
        <v>50405</v>
      </c>
      <c r="S33" s="6">
        <v>50770</v>
      </c>
      <c r="T33" s="6">
        <v>51135</v>
      </c>
      <c r="U33" s="6">
        <v>51501</v>
      </c>
      <c r="V33" s="6">
        <v>51866</v>
      </c>
      <c r="W33" s="6">
        <v>52231</v>
      </c>
      <c r="X33" s="6">
        <v>52596</v>
      </c>
      <c r="Y33" s="6">
        <v>52962</v>
      </c>
      <c r="Z33" s="6">
        <v>53327</v>
      </c>
      <c r="AA33" s="6">
        <v>53692</v>
      </c>
      <c r="AB33" s="6">
        <v>54057</v>
      </c>
      <c r="AC33" s="6">
        <v>54423</v>
      </c>
      <c r="AD33" s="6">
        <v>54788</v>
      </c>
      <c r="AE33" s="6">
        <v>55153</v>
      </c>
      <c r="AF33" s="6">
        <v>55518</v>
      </c>
      <c r="AG33" s="6">
        <v>55884</v>
      </c>
      <c r="AH33" s="6">
        <v>56249</v>
      </c>
      <c r="AI33" s="6">
        <v>56614</v>
      </c>
      <c r="AJ33" s="6">
        <v>56979</v>
      </c>
      <c r="AK33" s="6">
        <v>57345</v>
      </c>
      <c r="AL33" s="6">
        <v>57710</v>
      </c>
      <c r="AM33" s="6">
        <v>58075</v>
      </c>
      <c r="AN33" s="6">
        <v>58440</v>
      </c>
      <c r="AO33" s="6">
        <v>58806</v>
      </c>
      <c r="AP33" s="6">
        <v>59171</v>
      </c>
      <c r="AQ33" s="6">
        <v>59536</v>
      </c>
      <c r="AR33" s="6">
        <v>59901</v>
      </c>
      <c r="AS33" s="6">
        <v>60267</v>
      </c>
      <c r="AT33" s="6">
        <v>60632</v>
      </c>
      <c r="AU33" s="6">
        <v>60997</v>
      </c>
      <c r="AV33" s="6">
        <v>61362</v>
      </c>
      <c r="AW33" s="6">
        <v>61728</v>
      </c>
      <c r="AX33" s="6">
        <v>62093</v>
      </c>
      <c r="AY33" s="6">
        <v>62458</v>
      </c>
      <c r="AZ33" s="6">
        <v>62823</v>
      </c>
      <c r="BA33" s="6">
        <v>63189</v>
      </c>
      <c r="BB33" s="6">
        <v>63554</v>
      </c>
      <c r="BC33" s="6">
        <v>63919</v>
      </c>
      <c r="BD33" s="6">
        <v>64284</v>
      </c>
      <c r="BE33" s="6">
        <v>64650</v>
      </c>
      <c r="BF33" s="6">
        <v>65015</v>
      </c>
      <c r="BG33" s="6">
        <v>65380</v>
      </c>
      <c r="BH33" s="6">
        <v>65745</v>
      </c>
      <c r="BI33" s="6">
        <v>66111</v>
      </c>
      <c r="BJ33" s="6">
        <v>66476</v>
      </c>
      <c r="BK33" s="6">
        <v>66841</v>
      </c>
      <c r="BL33" s="6">
        <v>67206</v>
      </c>
      <c r="BM33" s="6">
        <v>67572</v>
      </c>
      <c r="BN33" s="6">
        <v>67937</v>
      </c>
      <c r="BO33" s="6">
        <v>68302</v>
      </c>
      <c r="BP33" s="6">
        <v>68667</v>
      </c>
      <c r="BQ33" s="6">
        <v>69033</v>
      </c>
      <c r="BR33" s="6">
        <v>69398</v>
      </c>
      <c r="BS33" s="6">
        <v>69763</v>
      </c>
      <c r="BT33" s="6">
        <v>70128</v>
      </c>
      <c r="BU33" s="6">
        <v>70494</v>
      </c>
      <c r="BV33" s="6">
        <v>70859</v>
      </c>
      <c r="BW33" s="6">
        <v>71224</v>
      </c>
      <c r="BX33" s="6">
        <v>71589</v>
      </c>
      <c r="BY33" s="6">
        <v>71955</v>
      </c>
      <c r="BZ33" s="6">
        <v>72320</v>
      </c>
      <c r="CA33" s="6">
        <v>72685</v>
      </c>
      <c r="CB33" s="6">
        <v>73050</v>
      </c>
      <c r="CC33" s="6">
        <v>73415</v>
      </c>
      <c r="CD33" s="6">
        <v>73780</v>
      </c>
      <c r="CE33" s="6">
        <v>74145</v>
      </c>
      <c r="CF33" s="6">
        <v>74510</v>
      </c>
      <c r="CG33" s="6">
        <v>74876</v>
      </c>
      <c r="CH33" s="6">
        <v>75241</v>
      </c>
      <c r="CI33" s="6">
        <v>75606</v>
      </c>
      <c r="CJ33" s="6">
        <v>75971</v>
      </c>
      <c r="CK33" s="6">
        <v>76337</v>
      </c>
      <c r="CL33" s="6">
        <v>76702</v>
      </c>
      <c r="CM33" s="6">
        <v>77067</v>
      </c>
      <c r="CN33" s="6">
        <v>77432</v>
      </c>
      <c r="CO33" s="6">
        <v>77798</v>
      </c>
      <c r="CP33" s="6">
        <v>78163</v>
      </c>
      <c r="CQ33" s="6">
        <v>78528</v>
      </c>
      <c r="CR33" s="6">
        <v>78893</v>
      </c>
      <c r="CS33" s="6">
        <v>79259</v>
      </c>
      <c r="CT33" s="6">
        <v>79624</v>
      </c>
      <c r="CU33" s="6">
        <v>79989</v>
      </c>
      <c r="CV33" s="6">
        <v>80354</v>
      </c>
      <c r="CW33" s="6">
        <v>80720</v>
      </c>
      <c r="CX33" s="92" t="s">
        <v>267</v>
      </c>
      <c r="CY33" s="2"/>
    </row>
    <row r="34" spans="1:103" ht="35.4" customHeight="1" x14ac:dyDescent="0.3">
      <c r="A34" s="45" t="s">
        <v>132</v>
      </c>
      <c r="B34" s="9"/>
      <c r="C34" s="9"/>
      <c r="D34" s="14"/>
      <c r="E34" s="14">
        <f>D19</f>
        <v>1009245</v>
      </c>
      <c r="F34" s="14">
        <f t="shared" ref="F34:BH34" si="65">E19</f>
        <v>1007810</v>
      </c>
      <c r="G34" s="14">
        <f t="shared" si="65"/>
        <v>999230</v>
      </c>
      <c r="H34" s="14">
        <f t="shared" si="65"/>
        <v>887113.26094064454</v>
      </c>
      <c r="I34" s="14">
        <f t="shared" si="65"/>
        <v>766778.05702836777</v>
      </c>
      <c r="J34" s="14">
        <f t="shared" si="65"/>
        <v>771106.33759178803</v>
      </c>
      <c r="K34" s="14">
        <f t="shared" si="65"/>
        <v>785464.10122414399</v>
      </c>
      <c r="L34" s="14">
        <f t="shared" si="65"/>
        <v>814717.4774352219</v>
      </c>
      <c r="M34" s="14">
        <f t="shared" si="65"/>
        <v>899137.08798197727</v>
      </c>
      <c r="N34" s="14">
        <f t="shared" si="65"/>
        <v>612105.51338930253</v>
      </c>
      <c r="O34" s="14">
        <f t="shared" si="65"/>
        <v>607890.39323519776</v>
      </c>
      <c r="P34" s="14">
        <f t="shared" si="65"/>
        <v>630530.31572267332</v>
      </c>
      <c r="Q34" s="14">
        <f t="shared" si="65"/>
        <v>801556.61393814208</v>
      </c>
      <c r="R34" s="14">
        <f t="shared" si="65"/>
        <v>665481.69844570535</v>
      </c>
      <c r="S34" s="14">
        <f t="shared" si="65"/>
        <v>688657.91514501697</v>
      </c>
      <c r="T34" s="14">
        <f t="shared" si="65"/>
        <v>661917.32071815932</v>
      </c>
      <c r="U34" s="14">
        <f t="shared" si="65"/>
        <v>686569.39122452517</v>
      </c>
      <c r="V34" s="14">
        <f t="shared" si="65"/>
        <v>658460.0621756491</v>
      </c>
      <c r="W34" s="14">
        <f t="shared" si="65"/>
        <v>642020.11872818763</v>
      </c>
      <c r="X34" s="14">
        <f t="shared" si="65"/>
        <v>665931.14921190531</v>
      </c>
      <c r="Y34" s="14">
        <f t="shared" si="65"/>
        <v>650667.89313145424</v>
      </c>
      <c r="Z34" s="14">
        <f t="shared" si="65"/>
        <v>674900.99638414138</v>
      </c>
      <c r="AA34" s="14">
        <f t="shared" si="65"/>
        <v>832155.84417770698</v>
      </c>
      <c r="AB34" s="14">
        <f t="shared" si="65"/>
        <v>1197391.579663923</v>
      </c>
      <c r="AC34" s="14">
        <f t="shared" si="65"/>
        <v>1418799.3496398788</v>
      </c>
      <c r="AD34" s="14">
        <f t="shared" si="65"/>
        <v>1757244.1449274563</v>
      </c>
      <c r="AE34" s="14">
        <f t="shared" si="65"/>
        <v>2692230.9463427709</v>
      </c>
      <c r="AF34" s="14">
        <f t="shared" si="65"/>
        <v>2727153.678422092</v>
      </c>
      <c r="AG34" s="14">
        <f t="shared" si="65"/>
        <v>2760943.3742671814</v>
      </c>
      <c r="AH34" s="14">
        <f t="shared" si="65"/>
        <v>2426715.1733583002</v>
      </c>
      <c r="AI34" s="14">
        <f t="shared" si="65"/>
        <v>2609583.5127277812</v>
      </c>
      <c r="AJ34" s="14">
        <f t="shared" si="65"/>
        <v>2621193.6877720952</v>
      </c>
      <c r="AK34" s="14">
        <f t="shared" si="65"/>
        <v>2328634.3721663272</v>
      </c>
      <c r="AL34" s="14">
        <f t="shared" si="65"/>
        <v>1903992.1531346729</v>
      </c>
      <c r="AM34" s="14">
        <f t="shared" si="65"/>
        <v>2390849.6009249212</v>
      </c>
      <c r="AN34" s="14">
        <f t="shared" si="65"/>
        <v>2483359.9551383327</v>
      </c>
      <c r="AO34" s="14">
        <f t="shared" si="65"/>
        <v>2572252.7568497458</v>
      </c>
      <c r="AP34" s="14">
        <f t="shared" si="65"/>
        <v>2668052.2688692454</v>
      </c>
      <c r="AQ34" s="14">
        <f t="shared" si="65"/>
        <v>2767419.6831793487</v>
      </c>
      <c r="AR34" s="14">
        <f t="shared" si="65"/>
        <v>1494457.9035809278</v>
      </c>
      <c r="AS34" s="14">
        <f t="shared" si="65"/>
        <v>1543893.1411704936</v>
      </c>
      <c r="AT34" s="14">
        <f t="shared" si="65"/>
        <v>1549750.7500717319</v>
      </c>
      <c r="AU34" s="14">
        <f t="shared" si="65"/>
        <v>1600773.0815370092</v>
      </c>
      <c r="AV34" s="14">
        <f t="shared" si="65"/>
        <v>1660391.3595840738</v>
      </c>
      <c r="AW34" s="14">
        <f t="shared" si="65"/>
        <v>1707822.5685222123</v>
      </c>
      <c r="AX34" s="14">
        <f t="shared" si="65"/>
        <v>1771427.7364998295</v>
      </c>
      <c r="AY34" s="14">
        <f t="shared" si="65"/>
        <v>1837401.7790127927</v>
      </c>
      <c r="AZ34" s="14">
        <f t="shared" si="65"/>
        <v>1905832.9210708383</v>
      </c>
      <c r="BA34" s="14">
        <f t="shared" si="65"/>
        <v>1976812.6734855613</v>
      </c>
      <c r="BB34" s="14">
        <f t="shared" si="65"/>
        <v>2050435.9552449374</v>
      </c>
      <c r="BC34" s="14">
        <f t="shared" si="65"/>
        <v>2126801.220445497</v>
      </c>
      <c r="BD34" s="14">
        <f t="shared" si="65"/>
        <v>2206010.5899518919</v>
      </c>
      <c r="BE34" s="14">
        <f t="shared" si="65"/>
        <v>2288169.9879599102</v>
      </c>
      <c r="BF34" s="14">
        <f t="shared" si="65"/>
        <v>2373389.283645567</v>
      </c>
      <c r="BG34" s="14">
        <f t="shared" si="65"/>
        <v>2461782.4380896958</v>
      </c>
      <c r="BH34" s="14">
        <f t="shared" si="65"/>
        <v>2553467.6566745122</v>
      </c>
      <c r="BI34" s="14">
        <f>BH19</f>
        <v>2503333.3027282706</v>
      </c>
      <c r="BJ34" s="14">
        <f t="shared" ref="BJ34:CU34" si="66">BI19</f>
        <v>2770385.1706458633</v>
      </c>
      <c r="BK34" s="14">
        <f t="shared" si="66"/>
        <v>2861544.2948231152</v>
      </c>
      <c r="BL34" s="14">
        <f t="shared" si="66"/>
        <v>3042921.0135725262</v>
      </c>
      <c r="BM34" s="14">
        <f t="shared" si="66"/>
        <v>3091592.393483859</v>
      </c>
      <c r="BN34" s="14">
        <f t="shared" si="66"/>
        <v>3233560.0926819132</v>
      </c>
      <c r="BO34" s="14">
        <f t="shared" si="66"/>
        <v>3326163.6591938362</v>
      </c>
      <c r="BP34" s="14">
        <f t="shared" si="66"/>
        <v>3377887.3791400669</v>
      </c>
      <c r="BQ34" s="14">
        <f t="shared" si="66"/>
        <v>3563564.5123573001</v>
      </c>
      <c r="BR34" s="14">
        <f t="shared" si="66"/>
        <v>2935523.3188285748</v>
      </c>
      <c r="BS34" s="14">
        <f t="shared" si="66"/>
        <v>3125372.0563490726</v>
      </c>
      <c r="BT34" s="14">
        <f t="shared" si="66"/>
        <v>3158253.0104496665</v>
      </c>
      <c r="BU34" s="14">
        <f t="shared" si="66"/>
        <v>3241225.5264065615</v>
      </c>
      <c r="BV34" s="14">
        <f t="shared" si="66"/>
        <v>3361939.8780378434</v>
      </c>
      <c r="BW34" s="14">
        <f t="shared" si="66"/>
        <v>2816095.4312913558</v>
      </c>
      <c r="BX34" s="14">
        <f t="shared" si="66"/>
        <v>2920976.4805582468</v>
      </c>
      <c r="BY34" s="14">
        <f t="shared" si="66"/>
        <v>3025464.0388083449</v>
      </c>
      <c r="BZ34" s="14">
        <f t="shared" si="66"/>
        <v>4513233.1133473814</v>
      </c>
      <c r="CA34" s="14">
        <f t="shared" si="66"/>
        <v>4677021.767893252</v>
      </c>
      <c r="CB34" s="14">
        <f t="shared" si="66"/>
        <v>4846910.4735083794</v>
      </c>
      <c r="CC34" s="14">
        <f t="shared" si="66"/>
        <v>5023126.4170095259</v>
      </c>
      <c r="CD34" s="14">
        <f t="shared" si="66"/>
        <v>5205905.2464294508</v>
      </c>
      <c r="CE34" s="14">
        <f t="shared" si="66"/>
        <v>5395491.3861416057</v>
      </c>
      <c r="CF34" s="14">
        <f t="shared" si="66"/>
        <v>5592138.3637211602</v>
      </c>
      <c r="CG34" s="14">
        <f t="shared" si="66"/>
        <v>5796109.1489794347</v>
      </c>
      <c r="CH34" s="14">
        <f t="shared" si="66"/>
        <v>6007676.5056251641</v>
      </c>
      <c r="CI34" s="14">
        <f t="shared" si="66"/>
        <v>6227123.3560227957</v>
      </c>
      <c r="CJ34" s="14">
        <f t="shared" si="66"/>
        <v>6454743.1595356781</v>
      </c>
      <c r="CK34" s="14">
        <f t="shared" si="66"/>
        <v>6690840.3049600199</v>
      </c>
      <c r="CL34" s="14">
        <f t="shared" si="66"/>
        <v>6935730.5175744444</v>
      </c>
      <c r="CM34" s="14">
        <f t="shared" si="66"/>
        <v>7189741.281349455</v>
      </c>
      <c r="CN34" s="14">
        <f t="shared" si="66"/>
        <v>7453212.2768814526</v>
      </c>
      <c r="CO34" s="14">
        <f t="shared" si="66"/>
        <v>7726495.8356368914</v>
      </c>
      <c r="CP34" s="14">
        <f t="shared" si="66"/>
        <v>5134683.3845230686</v>
      </c>
      <c r="CQ34" s="14">
        <f t="shared" si="66"/>
        <v>5321616.9779029926</v>
      </c>
      <c r="CR34" s="14">
        <f t="shared" si="66"/>
        <v>5501081.8154356163</v>
      </c>
      <c r="CS34" s="14">
        <f t="shared" si="66"/>
        <v>5687767.9914515549</v>
      </c>
      <c r="CT34" s="14">
        <f t="shared" si="66"/>
        <v>5881944.4533553757</v>
      </c>
      <c r="CU34" s="14">
        <f t="shared" si="66"/>
        <v>6026166.9498965638</v>
      </c>
      <c r="CV34" s="14">
        <f t="shared" ref="CV34" si="67">CU19</f>
        <v>6250602.068728026</v>
      </c>
      <c r="CW34" s="14">
        <f>CV19</f>
        <v>6483395.920894241</v>
      </c>
      <c r="CX34" s="92"/>
      <c r="CY34" s="2"/>
    </row>
    <row r="35" spans="1:103" ht="35.4" customHeight="1" x14ac:dyDescent="0.3">
      <c r="A35" s="45" t="s">
        <v>133</v>
      </c>
      <c r="B35" s="57">
        <v>5.7295532467347501</v>
      </c>
      <c r="C35" s="9"/>
      <c r="D35" s="57"/>
      <c r="E35" s="57">
        <v>5.7295532467347501</v>
      </c>
      <c r="F35" s="57">
        <f t="shared" ref="F35:BQ35" si="68">E35</f>
        <v>5.7295532467347501</v>
      </c>
      <c r="G35" s="57">
        <f t="shared" si="68"/>
        <v>5.7295532467347501</v>
      </c>
      <c r="H35" s="57">
        <f t="shared" si="68"/>
        <v>5.7295532467347501</v>
      </c>
      <c r="I35" s="57">
        <f t="shared" si="68"/>
        <v>5.7295532467347501</v>
      </c>
      <c r="J35" s="57">
        <f t="shared" si="68"/>
        <v>5.7295532467347501</v>
      </c>
      <c r="K35" s="57">
        <f t="shared" si="68"/>
        <v>5.7295532467347501</v>
      </c>
      <c r="L35" s="57">
        <f t="shared" si="68"/>
        <v>5.7295532467347501</v>
      </c>
      <c r="M35" s="57">
        <f t="shared" si="68"/>
        <v>5.7295532467347501</v>
      </c>
      <c r="N35" s="57">
        <f t="shared" si="68"/>
        <v>5.7295532467347501</v>
      </c>
      <c r="O35" s="57">
        <f t="shared" si="68"/>
        <v>5.7295532467347501</v>
      </c>
      <c r="P35" s="57">
        <f t="shared" si="68"/>
        <v>5.7295532467347501</v>
      </c>
      <c r="Q35" s="57">
        <f t="shared" si="68"/>
        <v>5.7295532467347501</v>
      </c>
      <c r="R35" s="57">
        <f t="shared" si="68"/>
        <v>5.7295532467347501</v>
      </c>
      <c r="S35" s="57">
        <f t="shared" si="68"/>
        <v>5.7295532467347501</v>
      </c>
      <c r="T35" s="57">
        <f t="shared" si="68"/>
        <v>5.7295532467347501</v>
      </c>
      <c r="U35" s="57">
        <f t="shared" si="68"/>
        <v>5.7295532467347501</v>
      </c>
      <c r="V35" s="57">
        <f t="shared" si="68"/>
        <v>5.7295532467347501</v>
      </c>
      <c r="W35" s="57">
        <f t="shared" si="68"/>
        <v>5.7295532467347501</v>
      </c>
      <c r="X35" s="57">
        <f t="shared" si="68"/>
        <v>5.7295532467347501</v>
      </c>
      <c r="Y35" s="57">
        <f t="shared" si="68"/>
        <v>5.7295532467347501</v>
      </c>
      <c r="Z35" s="57">
        <f t="shared" si="68"/>
        <v>5.7295532467347501</v>
      </c>
      <c r="AA35" s="57">
        <f t="shared" si="68"/>
        <v>5.7295532467347501</v>
      </c>
      <c r="AB35" s="57">
        <f t="shared" si="68"/>
        <v>5.7295532467347501</v>
      </c>
      <c r="AC35" s="57">
        <f t="shared" si="68"/>
        <v>5.7295532467347501</v>
      </c>
      <c r="AD35" s="57">
        <f t="shared" si="68"/>
        <v>5.7295532467347501</v>
      </c>
      <c r="AE35" s="57">
        <f t="shared" si="68"/>
        <v>5.7295532467347501</v>
      </c>
      <c r="AF35" s="57">
        <f t="shared" si="68"/>
        <v>5.7295532467347501</v>
      </c>
      <c r="AG35" s="57">
        <f t="shared" si="68"/>
        <v>5.7295532467347501</v>
      </c>
      <c r="AH35" s="57">
        <f t="shared" si="68"/>
        <v>5.7295532467347501</v>
      </c>
      <c r="AI35" s="57">
        <f t="shared" si="68"/>
        <v>5.7295532467347501</v>
      </c>
      <c r="AJ35" s="57">
        <f t="shared" si="68"/>
        <v>5.7295532467347501</v>
      </c>
      <c r="AK35" s="57">
        <f t="shared" si="68"/>
        <v>5.7295532467347501</v>
      </c>
      <c r="AL35" s="57">
        <f t="shared" si="68"/>
        <v>5.7295532467347501</v>
      </c>
      <c r="AM35" s="57">
        <f t="shared" si="68"/>
        <v>5.7295532467347501</v>
      </c>
      <c r="AN35" s="57">
        <f t="shared" si="68"/>
        <v>5.7295532467347501</v>
      </c>
      <c r="AO35" s="57">
        <f t="shared" si="68"/>
        <v>5.7295532467347501</v>
      </c>
      <c r="AP35" s="57">
        <f t="shared" si="68"/>
        <v>5.7295532467347501</v>
      </c>
      <c r="AQ35" s="57">
        <f t="shared" si="68"/>
        <v>5.7295532467347501</v>
      </c>
      <c r="AR35" s="57">
        <f t="shared" si="68"/>
        <v>5.7295532467347501</v>
      </c>
      <c r="AS35" s="57">
        <f t="shared" si="68"/>
        <v>5.7295532467347501</v>
      </c>
      <c r="AT35" s="57">
        <f t="shared" si="68"/>
        <v>5.7295532467347501</v>
      </c>
      <c r="AU35" s="57">
        <f t="shared" si="68"/>
        <v>5.7295532467347501</v>
      </c>
      <c r="AV35" s="57">
        <f t="shared" si="68"/>
        <v>5.7295532467347501</v>
      </c>
      <c r="AW35" s="57">
        <f t="shared" si="68"/>
        <v>5.7295532467347501</v>
      </c>
      <c r="AX35" s="57">
        <f t="shared" si="68"/>
        <v>5.7295532467347501</v>
      </c>
      <c r="AY35" s="57">
        <f t="shared" si="68"/>
        <v>5.7295532467347501</v>
      </c>
      <c r="AZ35" s="57">
        <f t="shared" si="68"/>
        <v>5.7295532467347501</v>
      </c>
      <c r="BA35" s="57">
        <f t="shared" si="68"/>
        <v>5.7295532467347501</v>
      </c>
      <c r="BB35" s="57">
        <f t="shared" si="68"/>
        <v>5.7295532467347501</v>
      </c>
      <c r="BC35" s="57">
        <f t="shared" si="68"/>
        <v>5.7295532467347501</v>
      </c>
      <c r="BD35" s="57">
        <f t="shared" si="68"/>
        <v>5.7295532467347501</v>
      </c>
      <c r="BE35" s="57">
        <f t="shared" si="68"/>
        <v>5.7295532467347501</v>
      </c>
      <c r="BF35" s="57">
        <f t="shared" si="68"/>
        <v>5.7295532467347501</v>
      </c>
      <c r="BG35" s="57">
        <f t="shared" si="68"/>
        <v>5.7295532467347501</v>
      </c>
      <c r="BH35" s="57">
        <f t="shared" si="68"/>
        <v>5.7295532467347501</v>
      </c>
      <c r="BI35" s="57">
        <f t="shared" si="68"/>
        <v>5.7295532467347501</v>
      </c>
      <c r="BJ35" s="57">
        <f t="shared" si="68"/>
        <v>5.7295532467347501</v>
      </c>
      <c r="BK35" s="57">
        <f t="shared" si="68"/>
        <v>5.7295532467347501</v>
      </c>
      <c r="BL35" s="57">
        <f t="shared" si="68"/>
        <v>5.7295532467347501</v>
      </c>
      <c r="BM35" s="57">
        <f t="shared" si="68"/>
        <v>5.7295532467347501</v>
      </c>
      <c r="BN35" s="57">
        <f t="shared" si="68"/>
        <v>5.7295532467347501</v>
      </c>
      <c r="BO35" s="57">
        <f t="shared" si="68"/>
        <v>5.7295532467347501</v>
      </c>
      <c r="BP35" s="57">
        <f t="shared" si="68"/>
        <v>5.7295532467347501</v>
      </c>
      <c r="BQ35" s="57">
        <f t="shared" si="68"/>
        <v>5.7295532467347501</v>
      </c>
      <c r="BR35" s="57">
        <f t="shared" ref="BR35:CU35" si="69">BQ35</f>
        <v>5.7295532467347501</v>
      </c>
      <c r="BS35" s="57">
        <f t="shared" si="69"/>
        <v>5.7295532467347501</v>
      </c>
      <c r="BT35" s="57">
        <f t="shared" si="69"/>
        <v>5.7295532467347501</v>
      </c>
      <c r="BU35" s="57">
        <f t="shared" si="69"/>
        <v>5.7295532467347501</v>
      </c>
      <c r="BV35" s="57">
        <f t="shared" si="69"/>
        <v>5.7295532467347501</v>
      </c>
      <c r="BW35" s="57">
        <f t="shared" si="69"/>
        <v>5.7295532467347501</v>
      </c>
      <c r="BX35" s="57">
        <f t="shared" si="69"/>
        <v>5.7295532467347501</v>
      </c>
      <c r="BY35" s="57">
        <f t="shared" si="69"/>
        <v>5.7295532467347501</v>
      </c>
      <c r="BZ35" s="57">
        <f t="shared" si="69"/>
        <v>5.7295532467347501</v>
      </c>
      <c r="CA35" s="57">
        <f t="shared" si="69"/>
        <v>5.7295532467347501</v>
      </c>
      <c r="CB35" s="57">
        <f t="shared" si="69"/>
        <v>5.7295532467347501</v>
      </c>
      <c r="CC35" s="57">
        <f t="shared" si="69"/>
        <v>5.7295532467347501</v>
      </c>
      <c r="CD35" s="57">
        <f t="shared" si="69"/>
        <v>5.7295532467347501</v>
      </c>
      <c r="CE35" s="57">
        <f t="shared" si="69"/>
        <v>5.7295532467347501</v>
      </c>
      <c r="CF35" s="57">
        <f t="shared" si="69"/>
        <v>5.7295532467347501</v>
      </c>
      <c r="CG35" s="57">
        <f t="shared" si="69"/>
        <v>5.7295532467347501</v>
      </c>
      <c r="CH35" s="57">
        <f t="shared" si="69"/>
        <v>5.7295532467347501</v>
      </c>
      <c r="CI35" s="57">
        <f t="shared" si="69"/>
        <v>5.7295532467347501</v>
      </c>
      <c r="CJ35" s="57">
        <f t="shared" si="69"/>
        <v>5.7295532467347501</v>
      </c>
      <c r="CK35" s="57">
        <f t="shared" si="69"/>
        <v>5.7295532467347501</v>
      </c>
      <c r="CL35" s="57">
        <f t="shared" si="69"/>
        <v>5.7295532467347501</v>
      </c>
      <c r="CM35" s="57">
        <f t="shared" si="69"/>
        <v>5.7295532467347501</v>
      </c>
      <c r="CN35" s="57">
        <f t="shared" si="69"/>
        <v>5.7295532467347501</v>
      </c>
      <c r="CO35" s="57">
        <f t="shared" si="69"/>
        <v>5.7295532467347501</v>
      </c>
      <c r="CP35" s="57">
        <f t="shared" si="69"/>
        <v>5.7295532467347501</v>
      </c>
      <c r="CQ35" s="57">
        <f t="shared" si="69"/>
        <v>5.7295532467347501</v>
      </c>
      <c r="CR35" s="57">
        <f t="shared" si="69"/>
        <v>5.7295532467347501</v>
      </c>
      <c r="CS35" s="57">
        <f t="shared" si="69"/>
        <v>5.7295532467347501</v>
      </c>
      <c r="CT35" s="57">
        <f t="shared" si="69"/>
        <v>5.7295532467347501</v>
      </c>
      <c r="CU35" s="57">
        <f t="shared" si="69"/>
        <v>5.7295532467347501</v>
      </c>
      <c r="CV35" s="57">
        <f t="shared" ref="CV35" si="70">CU35</f>
        <v>5.7295532467347501</v>
      </c>
      <c r="CW35" s="57">
        <f t="shared" ref="CW35" si="71">CV35</f>
        <v>5.7295532467347501</v>
      </c>
      <c r="CX35" s="92"/>
      <c r="CY35" s="2"/>
    </row>
    <row r="36" spans="1:103" ht="35.4" customHeight="1" x14ac:dyDescent="0.3">
      <c r="A36" s="51" t="s">
        <v>109</v>
      </c>
      <c r="B36" s="9"/>
      <c r="C36" s="61"/>
      <c r="D36" s="61">
        <v>21411768</v>
      </c>
      <c r="E36" s="60">
        <f t="shared" ref="E36:BP36" si="72">(D36*(1+(E35/100)))-E34</f>
        <v>21629321.648627311</v>
      </c>
      <c r="F36" s="60">
        <f t="shared" si="72"/>
        <v>21860775.149392936</v>
      </c>
      <c r="G36" s="60">
        <f t="shared" si="72"/>
        <v>22114069.901726361</v>
      </c>
      <c r="H36" s="60">
        <f t="shared" si="72"/>
        <v>22493994.050825268</v>
      </c>
      <c r="I36" s="60">
        <f t="shared" si="72"/>
        <v>23016021.360256277</v>
      </c>
      <c r="J36" s="60">
        <f t="shared" si="72"/>
        <v>23563630.221780214</v>
      </c>
      <c r="K36" s="60">
        <f t="shared" si="72"/>
        <v>24128256.860976648</v>
      </c>
      <c r="L36" s="60">
        <f t="shared" si="72"/>
        <v>24695980.70790001</v>
      </c>
      <c r="M36" s="60">
        <f t="shared" si="72"/>
        <v>25211812.984380502</v>
      </c>
      <c r="N36" s="60">
        <f t="shared" si="72"/>
        <v>26044231.720398463</v>
      </c>
      <c r="O36" s="60">
        <f t="shared" si="72"/>
        <v>26928559.451286472</v>
      </c>
      <c r="P36" s="60">
        <f t="shared" si="72"/>
        <v>27840915.287903879</v>
      </c>
      <c r="Q36" s="60">
        <f t="shared" si="72"/>
        <v>28634518.739764504</v>
      </c>
      <c r="R36" s="60">
        <f t="shared" si="72"/>
        <v>29609667.039459847</v>
      </c>
      <c r="S36" s="60">
        <f t="shared" si="72"/>
        <v>30617510.763521548</v>
      </c>
      <c r="T36" s="60">
        <f t="shared" si="72"/>
        <v>31709840.024824098</v>
      </c>
      <c r="U36" s="60">
        <f t="shared" si="72"/>
        <v>32840102.802276272</v>
      </c>
      <c r="V36" s="60">
        <f t="shared" si="72"/>
        <v>34063233.916439474</v>
      </c>
      <c r="W36" s="60">
        <f t="shared" si="72"/>
        <v>35372884.922513492</v>
      </c>
      <c r="X36" s="60">
        <f t="shared" si="72"/>
        <v>36733662.0498432</v>
      </c>
      <c r="Y36" s="60">
        <f t="shared" si="72"/>
        <v>38187668.883333102</v>
      </c>
      <c r="Z36" s="60">
        <f t="shared" si="72"/>
        <v>39700750.709306285</v>
      </c>
      <c r="AA36" s="60">
        <f t="shared" si="72"/>
        <v>41143270.516371705</v>
      </c>
      <c r="AB36" s="60">
        <f t="shared" si="72"/>
        <v>42303204.528391413</v>
      </c>
      <c r="AC36" s="60">
        <f t="shared" si="72"/>
        <v>43308189.807280824</v>
      </c>
      <c r="AD36" s="60">
        <f t="shared" si="72"/>
        <v>44032311.457558468</v>
      </c>
      <c r="AE36" s="60">
        <f t="shared" si="72"/>
        <v>43862935.241944589</v>
      </c>
      <c r="AF36" s="60">
        <f t="shared" si="72"/>
        <v>43648931.793790489</v>
      </c>
      <c r="AG36" s="60">
        <f t="shared" si="72"/>
        <v>43388877.208279461</v>
      </c>
      <c r="AH36" s="60">
        <f t="shared" si="72"/>
        <v>43448150.857729889</v>
      </c>
      <c r="AI36" s="60">
        <f t="shared" si="72"/>
        <v>43327952.283117376</v>
      </c>
      <c r="AJ36" s="60">
        <f t="shared" si="72"/>
        <v>43189256.692126311</v>
      </c>
      <c r="AK36" s="60">
        <f t="shared" si="72"/>
        <v>43335173.779004306</v>
      </c>
      <c r="AL36" s="60">
        <f t="shared" si="72"/>
        <v>43914093.482102714</v>
      </c>
      <c r="AM36" s="60">
        <f t="shared" si="72"/>
        <v>44039325.250055738</v>
      </c>
      <c r="AN36" s="60">
        <f t="shared" si="72"/>
        <v>44079221.884622045</v>
      </c>
      <c r="AO36" s="60">
        <f t="shared" si="72"/>
        <v>44032511.616398074</v>
      </c>
      <c r="AP36" s="60">
        <f t="shared" si="72"/>
        <v>43887325.546465017</v>
      </c>
      <c r="AQ36" s="60">
        <f t="shared" si="72"/>
        <v>43634453.549038202</v>
      </c>
      <c r="AR36" s="60">
        <f t="shared" si="72"/>
        <v>44640054.895471156</v>
      </c>
      <c r="AS36" s="60">
        <f t="shared" si="72"/>
        <v>45653837.468908302</v>
      </c>
      <c r="AT36" s="60">
        <f t="shared" si="72"/>
        <v>46719847.645795405</v>
      </c>
      <c r="AU36" s="60">
        <f t="shared" si="72"/>
        <v>47795913.111917593</v>
      </c>
      <c r="AV36" s="60">
        <f t="shared" si="72"/>
        <v>48874014.04384391</v>
      </c>
      <c r="AW36" s="60">
        <f t="shared" si="72"/>
        <v>49966454.133780345</v>
      </c>
      <c r="AX36" s="60">
        <f t="shared" si="72"/>
        <v>51057880.992380753</v>
      </c>
      <c r="AY36" s="60">
        <f t="shared" si="72"/>
        <v>52145867.691480875</v>
      </c>
      <c r="AZ36" s="60">
        <f t="shared" si="72"/>
        <v>53227760.025765285</v>
      </c>
      <c r="BA36" s="60">
        <f t="shared" si="72"/>
        <v>54300660.205000132</v>
      </c>
      <c r="BB36" s="60">
        <f t="shared" si="72"/>
        <v>55361409.489529185</v>
      </c>
      <c r="BC36" s="60">
        <f t="shared" si="72"/>
        <v>56406569.703929119</v>
      </c>
      <c r="BD36" s="60">
        <f t="shared" si="72"/>
        <v>57432403.559820391</v>
      </c>
      <c r="BE36" s="60">
        <f t="shared" si="72"/>
        <v>58434853.714699969</v>
      </c>
      <c r="BF36" s="60">
        <f t="shared" si="72"/>
        <v>59409520.489289686</v>
      </c>
      <c r="BG36" s="60">
        <f t="shared" si="72"/>
        <v>60351638.16126363</v>
      </c>
      <c r="BH36" s="60">
        <f t="shared" si="72"/>
        <v>61256049.748315401</v>
      </c>
      <c r="BI36" s="58">
        <f t="shared" si="72"/>
        <v>62262414.432763182</v>
      </c>
      <c r="BJ36" s="60">
        <f t="shared" si="72"/>
        <v>63059387.449745141</v>
      </c>
      <c r="BK36" s="60">
        <f t="shared" si="72"/>
        <v>63810864.335919939</v>
      </c>
      <c r="BL36" s="58">
        <f t="shared" si="72"/>
        <v>64424020.771675617</v>
      </c>
      <c r="BM36" s="60">
        <f t="shared" si="72"/>
        <v>65023636.951992363</v>
      </c>
      <c r="BN36" s="60">
        <f t="shared" si="72"/>
        <v>65515640.76143834</v>
      </c>
      <c r="BO36" s="58">
        <f t="shared" si="72"/>
        <v>65943230.624610566</v>
      </c>
      <c r="BP36" s="60">
        <f t="shared" si="72"/>
        <v>66343595.756724656</v>
      </c>
      <c r="BQ36" s="60">
        <f t="shared" ref="BQ36:CU36" si="73">(BP36*(1+(BQ35/100)))-BQ34</f>
        <v>66581222.889047347</v>
      </c>
      <c r="BR36" s="58">
        <f t="shared" si="73"/>
        <v>67460506.187973887</v>
      </c>
      <c r="BS36" s="60">
        <f t="shared" si="73"/>
        <v>68200319.754181564</v>
      </c>
      <c r="BT36" s="60">
        <f t="shared" si="73"/>
        <v>68949640.378491089</v>
      </c>
      <c r="BU36" s="58">
        <f t="shared" si="73"/>
        <v>69658921.21100229</v>
      </c>
      <c r="BV36" s="60">
        <f t="shared" si="73"/>
        <v>70288126.314849824</v>
      </c>
      <c r="BW36" s="60">
        <f t="shared" si="73"/>
        <v>71499226.506899968</v>
      </c>
      <c r="BX36" s="62">
        <f t="shared" si="73"/>
        <v>72674836.280058041</v>
      </c>
      <c r="BY36" s="60">
        <f t="shared" si="73"/>
        <v>73813315.682892919</v>
      </c>
      <c r="BZ36" s="62">
        <f t="shared" si="73"/>
        <v>73529255.794777289</v>
      </c>
      <c r="CA36" s="60">
        <f t="shared" si="73"/>
        <v>73065131.889573589</v>
      </c>
      <c r="CB36" s="62">
        <f t="shared" si="73"/>
        <v>72404527.052475303</v>
      </c>
      <c r="CC36" s="60">
        <f t="shared" si="73"/>
        <v>71529856.565983802</v>
      </c>
      <c r="CD36" s="62">
        <f t="shared" si="73"/>
        <v>70422292.538815379</v>
      </c>
      <c r="CE36" s="60">
        <f t="shared" si="73"/>
        <v>69061683.901256502</v>
      </c>
      <c r="CF36" s="62">
        <f t="shared" si="73"/>
        <v>67426471.489749461</v>
      </c>
      <c r="CG36" s="60">
        <f t="shared" si="73"/>
        <v>65493597.927169643</v>
      </c>
      <c r="CH36" s="62">
        <f t="shared" si="73"/>
        <v>63238411.987984024</v>
      </c>
      <c r="CI36" s="62">
        <f t="shared" si="73"/>
        <v>60634567.119202256</v>
      </c>
      <c r="CJ36" s="60">
        <f t="shared" si="73"/>
        <v>57653913.768688388</v>
      </c>
      <c r="CK36" s="62">
        <f t="shared" si="73"/>
        <v>54266385.151931904</v>
      </c>
      <c r="CL36" s="62">
        <f t="shared" si="73"/>
        <v>50439876.066715553</v>
      </c>
      <c r="CM36" s="60">
        <f t="shared" si="73"/>
        <v>46140114.342195578</v>
      </c>
      <c r="CN36" s="62">
        <f t="shared" si="73"/>
        <v>41330524.484654516</v>
      </c>
      <c r="CO36" s="62">
        <f t="shared" si="73"/>
        <v>35972083.056520648</v>
      </c>
      <c r="CP36" s="60">
        <f t="shared" si="73"/>
        <v>32898439.324680578</v>
      </c>
      <c r="CQ36" s="62">
        <f t="shared" si="73"/>
        <v>29461755.945229881</v>
      </c>
      <c r="CR36" s="62">
        <f t="shared" si="73"/>
        <v>25648701.124099247</v>
      </c>
      <c r="CS36" s="60">
        <f t="shared" si="73"/>
        <v>21430489.120648813</v>
      </c>
      <c r="CT36" s="58">
        <f t="shared" si="73"/>
        <v>16776415.952496707</v>
      </c>
      <c r="CU36" s="62">
        <f t="shared" si="73"/>
        <v>11711462.687492143</v>
      </c>
      <c r="CV36" s="58">
        <f t="shared" ref="CV36" si="74">(CU36*(1+(CV35/100)))-CV34</f>
        <v>6131875.1094154511</v>
      </c>
      <c r="CW36" s="62">
        <f t="shared" ref="CW36" si="75">(CV36*(1+(CW35/100)))-CW34</f>
        <v>-191.76206155773252</v>
      </c>
      <c r="CX36" s="92"/>
      <c r="CY36" s="2"/>
    </row>
    <row r="37" spans="1:103" ht="35.4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 ht="35.4" customHeight="1" x14ac:dyDescent="0.3">
      <c r="A38" s="13" t="s">
        <v>152</v>
      </c>
    </row>
    <row r="39" spans="1:103" ht="35.4" customHeight="1" x14ac:dyDescent="0.3">
      <c r="A39" s="15" t="s">
        <v>140</v>
      </c>
    </row>
    <row r="40" spans="1:103" ht="35.4" customHeight="1" x14ac:dyDescent="0.3">
      <c r="A40" s="15" t="s">
        <v>139</v>
      </c>
      <c r="B40" s="13"/>
    </row>
    <row r="41" spans="1:103" ht="35.4" customHeight="1" x14ac:dyDescent="0.3">
      <c r="A41" s="16" t="s">
        <v>153</v>
      </c>
      <c r="B41" s="16"/>
      <c r="C41" s="4"/>
      <c r="D41" s="5" t="s">
        <v>7</v>
      </c>
      <c r="E41" s="16" t="s">
        <v>8</v>
      </c>
      <c r="F41" s="16" t="s">
        <v>9</v>
      </c>
      <c r="G41" s="16" t="s">
        <v>10</v>
      </c>
      <c r="H41" s="16" t="s">
        <v>11</v>
      </c>
      <c r="I41" s="16" t="s">
        <v>12</v>
      </c>
      <c r="J41" s="16" t="s">
        <v>13</v>
      </c>
      <c r="K41" s="16" t="s">
        <v>14</v>
      </c>
      <c r="L41" s="16" t="s">
        <v>15</v>
      </c>
      <c r="M41" s="16" t="s">
        <v>16</v>
      </c>
      <c r="N41" s="16" t="s">
        <v>17</v>
      </c>
      <c r="O41" s="16" t="s">
        <v>18</v>
      </c>
      <c r="P41" s="16" t="s">
        <v>19</v>
      </c>
      <c r="Q41" s="17" t="s">
        <v>20</v>
      </c>
      <c r="R41" s="16" t="s">
        <v>21</v>
      </c>
      <c r="S41" s="16" t="s">
        <v>22</v>
      </c>
      <c r="T41" s="16" t="s">
        <v>23</v>
      </c>
      <c r="U41" s="16" t="s">
        <v>24</v>
      </c>
      <c r="V41" s="16" t="s">
        <v>25</v>
      </c>
      <c r="W41" s="16" t="s">
        <v>26</v>
      </c>
      <c r="X41" s="16" t="s">
        <v>27</v>
      </c>
      <c r="Y41" s="16" t="s">
        <v>28</v>
      </c>
      <c r="Z41" s="16" t="s">
        <v>29</v>
      </c>
      <c r="AA41" s="16" t="s">
        <v>30</v>
      </c>
      <c r="AB41" s="16" t="s">
        <v>31</v>
      </c>
      <c r="AC41" s="16" t="s">
        <v>32</v>
      </c>
      <c r="AD41" s="16" t="s">
        <v>33</v>
      </c>
      <c r="AE41" s="16" t="s">
        <v>34</v>
      </c>
      <c r="AF41" s="16" t="s">
        <v>35</v>
      </c>
      <c r="AG41" s="16" t="s">
        <v>36</v>
      </c>
      <c r="AH41" s="16" t="s">
        <v>37</v>
      </c>
      <c r="AI41" s="16" t="s">
        <v>38</v>
      </c>
      <c r="AJ41" s="16" t="s">
        <v>39</v>
      </c>
      <c r="AK41" s="16" t="s">
        <v>40</v>
      </c>
      <c r="AL41" s="16" t="s">
        <v>41</v>
      </c>
      <c r="AM41" s="16" t="s">
        <v>42</v>
      </c>
      <c r="AN41" s="16" t="s">
        <v>43</v>
      </c>
      <c r="AO41" s="16" t="s">
        <v>44</v>
      </c>
      <c r="AP41" s="16" t="s">
        <v>45</v>
      </c>
      <c r="AQ41" s="16" t="s">
        <v>46</v>
      </c>
      <c r="AR41" s="16" t="s">
        <v>47</v>
      </c>
      <c r="AS41" s="16" t="s">
        <v>48</v>
      </c>
      <c r="AT41" s="16" t="s">
        <v>49</v>
      </c>
      <c r="AU41" s="16" t="s">
        <v>50</v>
      </c>
      <c r="AV41" s="16" t="s">
        <v>51</v>
      </c>
      <c r="AW41" s="16" t="s">
        <v>52</v>
      </c>
      <c r="AX41" s="16" t="s">
        <v>53</v>
      </c>
      <c r="AY41" s="16" t="s">
        <v>54</v>
      </c>
      <c r="AZ41" s="16" t="s">
        <v>55</v>
      </c>
      <c r="BA41" s="16" t="s">
        <v>56</v>
      </c>
      <c r="BB41" s="16" t="s">
        <v>57</v>
      </c>
      <c r="BC41" s="16" t="s">
        <v>58</v>
      </c>
      <c r="BD41" s="16" t="s">
        <v>59</v>
      </c>
      <c r="BE41" s="16" t="s">
        <v>60</v>
      </c>
      <c r="BF41" s="16" t="s">
        <v>61</v>
      </c>
      <c r="BG41" s="16" t="s">
        <v>62</v>
      </c>
      <c r="BH41" s="16" t="s">
        <v>63</v>
      </c>
      <c r="BI41" s="16" t="s">
        <v>64</v>
      </c>
      <c r="BJ41" s="16" t="s">
        <v>65</v>
      </c>
      <c r="BK41" s="16" t="s">
        <v>66</v>
      </c>
      <c r="BL41" s="16" t="s">
        <v>67</v>
      </c>
      <c r="BM41" s="16" t="s">
        <v>68</v>
      </c>
      <c r="BN41" s="16" t="s">
        <v>69</v>
      </c>
      <c r="BO41" s="16" t="s">
        <v>70</v>
      </c>
      <c r="BP41" s="16" t="s">
        <v>71</v>
      </c>
      <c r="BQ41" s="16" t="s">
        <v>72</v>
      </c>
      <c r="BR41" s="16" t="s">
        <v>73</v>
      </c>
      <c r="BS41" s="16" t="s">
        <v>74</v>
      </c>
      <c r="BT41" s="16" t="s">
        <v>75</v>
      </c>
      <c r="BU41" s="16" t="s">
        <v>76</v>
      </c>
      <c r="BV41" s="16" t="s">
        <v>77</v>
      </c>
      <c r="BW41" s="16" t="s">
        <v>78</v>
      </c>
      <c r="BX41" s="16" t="s">
        <v>79</v>
      </c>
      <c r="BY41" s="16" t="s">
        <v>80</v>
      </c>
      <c r="BZ41" s="16" t="s">
        <v>81</v>
      </c>
      <c r="CA41" s="16" t="s">
        <v>82</v>
      </c>
      <c r="CB41" s="16" t="s">
        <v>83</v>
      </c>
      <c r="CC41" s="16" t="s">
        <v>84</v>
      </c>
      <c r="CD41" s="16" t="s">
        <v>85</v>
      </c>
      <c r="CE41" s="16" t="s">
        <v>86</v>
      </c>
      <c r="CF41" s="16" t="s">
        <v>87</v>
      </c>
      <c r="CG41" s="16" t="s">
        <v>88</v>
      </c>
      <c r="CH41" s="16" t="s">
        <v>89</v>
      </c>
      <c r="CI41" s="16" t="s">
        <v>90</v>
      </c>
      <c r="CJ41" s="16" t="s">
        <v>91</v>
      </c>
      <c r="CK41" s="16" t="s">
        <v>92</v>
      </c>
    </row>
    <row r="42" spans="1:103" ht="35.4" customHeight="1" x14ac:dyDescent="0.3">
      <c r="A42" s="18" t="s">
        <v>144</v>
      </c>
      <c r="B42" s="7" t="s">
        <v>93</v>
      </c>
      <c r="C42" s="4" t="s">
        <v>94</v>
      </c>
      <c r="D42" s="4">
        <f>SUM(M42:CK42)</f>
        <v>4993</v>
      </c>
      <c r="E42" s="4">
        <v>133</v>
      </c>
      <c r="F42" s="4">
        <v>131</v>
      </c>
      <c r="G42" s="4">
        <v>104</v>
      </c>
      <c r="H42" s="4">
        <v>105</v>
      </c>
      <c r="I42" s="4">
        <v>92</v>
      </c>
      <c r="J42" s="4">
        <v>84</v>
      </c>
      <c r="K42" s="4">
        <v>84</v>
      </c>
      <c r="L42" s="4">
        <v>92</v>
      </c>
      <c r="M42" s="4">
        <v>92</v>
      </c>
      <c r="N42" s="4">
        <v>92</v>
      </c>
      <c r="O42" s="4">
        <v>91</v>
      </c>
      <c r="P42" s="4">
        <v>91</v>
      </c>
      <c r="Q42" s="17">
        <v>92</v>
      </c>
      <c r="R42" s="4">
        <v>91</v>
      </c>
      <c r="S42" s="4">
        <v>94</v>
      </c>
      <c r="T42" s="4">
        <v>89</v>
      </c>
      <c r="U42" s="4">
        <v>87</v>
      </c>
      <c r="V42" s="4">
        <v>85</v>
      </c>
      <c r="W42" s="4">
        <v>85</v>
      </c>
      <c r="X42" s="4">
        <v>83</v>
      </c>
      <c r="Y42" s="4">
        <v>86</v>
      </c>
      <c r="Z42" s="4">
        <v>84</v>
      </c>
      <c r="AA42" s="4">
        <v>85</v>
      </c>
      <c r="AB42" s="4">
        <v>85</v>
      </c>
      <c r="AC42" s="4">
        <v>86</v>
      </c>
      <c r="AD42" s="4">
        <v>86</v>
      </c>
      <c r="AE42" s="4">
        <v>86</v>
      </c>
      <c r="AF42" s="4">
        <v>86</v>
      </c>
      <c r="AG42" s="4">
        <v>86</v>
      </c>
      <c r="AH42" s="4">
        <v>86</v>
      </c>
      <c r="AI42" s="4">
        <v>86</v>
      </c>
      <c r="AJ42" s="4">
        <v>86</v>
      </c>
      <c r="AK42" s="4">
        <v>86</v>
      </c>
      <c r="AL42" s="4">
        <v>86</v>
      </c>
      <c r="AM42" s="4">
        <v>78</v>
      </c>
      <c r="AN42" s="4">
        <v>78</v>
      </c>
      <c r="AO42" s="4">
        <v>78</v>
      </c>
      <c r="AP42" s="4">
        <v>78</v>
      </c>
      <c r="AQ42" s="4">
        <v>78</v>
      </c>
      <c r="AR42" s="4">
        <v>76</v>
      </c>
      <c r="AS42" s="4">
        <v>71</v>
      </c>
      <c r="AT42" s="4">
        <v>71</v>
      </c>
      <c r="AU42" s="4">
        <v>71</v>
      </c>
      <c r="AV42" s="4">
        <v>71</v>
      </c>
      <c r="AW42" s="4">
        <v>71</v>
      </c>
      <c r="AX42" s="4">
        <v>71</v>
      </c>
      <c r="AY42" s="4">
        <v>71</v>
      </c>
      <c r="AZ42" s="4">
        <v>71</v>
      </c>
      <c r="BA42" s="4">
        <v>68</v>
      </c>
      <c r="BB42" s="4">
        <v>68</v>
      </c>
      <c r="BC42" s="4">
        <v>60</v>
      </c>
      <c r="BD42" s="4">
        <v>60</v>
      </c>
      <c r="BE42" s="4">
        <v>60</v>
      </c>
      <c r="BF42" s="4">
        <v>60</v>
      </c>
      <c r="BG42" s="4">
        <v>60</v>
      </c>
      <c r="BH42" s="4">
        <v>60</v>
      </c>
      <c r="BI42" s="4">
        <v>60</v>
      </c>
      <c r="BJ42" s="4">
        <v>60</v>
      </c>
      <c r="BK42" s="4">
        <v>60</v>
      </c>
      <c r="BL42" s="4">
        <v>60</v>
      </c>
      <c r="BM42" s="4">
        <v>60</v>
      </c>
      <c r="BN42" s="4">
        <v>60</v>
      </c>
      <c r="BO42" s="4">
        <v>60</v>
      </c>
      <c r="BP42" s="4">
        <v>60</v>
      </c>
      <c r="BQ42" s="4">
        <v>60</v>
      </c>
      <c r="BR42" s="4">
        <v>60</v>
      </c>
      <c r="BS42" s="4">
        <v>60</v>
      </c>
      <c r="BT42" s="4">
        <v>60</v>
      </c>
      <c r="BU42" s="4">
        <v>60</v>
      </c>
      <c r="BV42" s="4">
        <v>60</v>
      </c>
      <c r="BW42" s="4">
        <v>60</v>
      </c>
      <c r="BX42" s="4">
        <v>60</v>
      </c>
      <c r="BY42" s="4">
        <v>60</v>
      </c>
      <c r="BZ42" s="4">
        <v>60</v>
      </c>
      <c r="CA42" s="4">
        <v>15</v>
      </c>
      <c r="CB42" s="4">
        <v>15</v>
      </c>
      <c r="CC42" s="4">
        <v>15</v>
      </c>
      <c r="CD42" s="4">
        <v>13</v>
      </c>
      <c r="CE42" s="4">
        <v>13</v>
      </c>
      <c r="CF42" s="4">
        <v>8</v>
      </c>
      <c r="CG42" s="4">
        <v>8</v>
      </c>
      <c r="CH42" s="4">
        <v>8</v>
      </c>
      <c r="CI42" s="4">
        <v>8</v>
      </c>
      <c r="CJ42" s="4">
        <v>8</v>
      </c>
      <c r="CK42" s="4">
        <v>0</v>
      </c>
    </row>
    <row r="43" spans="1:103" ht="35.4" customHeight="1" x14ac:dyDescent="0.3">
      <c r="A43" s="4" t="s">
        <v>95</v>
      </c>
      <c r="B43" s="4" t="s">
        <v>96</v>
      </c>
      <c r="C43" s="4" t="s">
        <v>97</v>
      </c>
      <c r="D43" s="4"/>
      <c r="E43" s="4">
        <v>1.6</v>
      </c>
      <c r="F43" s="4">
        <v>1.6</v>
      </c>
      <c r="G43" s="4">
        <v>1.6</v>
      </c>
      <c r="H43" s="4">
        <v>1.6</v>
      </c>
      <c r="I43" s="4">
        <v>1.6</v>
      </c>
      <c r="J43" s="4">
        <v>1.6</v>
      </c>
      <c r="K43" s="4">
        <v>1.6</v>
      </c>
      <c r="L43" s="4">
        <v>1.6</v>
      </c>
      <c r="M43" s="4">
        <v>1.6</v>
      </c>
      <c r="N43" s="4">
        <v>1.6</v>
      </c>
      <c r="O43" s="4">
        <v>1.6</v>
      </c>
      <c r="P43" s="4">
        <v>1.6</v>
      </c>
      <c r="Q43" s="17">
        <v>1.6</v>
      </c>
      <c r="R43" s="4">
        <v>1.6</v>
      </c>
      <c r="S43" s="4">
        <v>1.6</v>
      </c>
      <c r="T43" s="4">
        <v>1.6</v>
      </c>
      <c r="U43" s="4">
        <v>1.6</v>
      </c>
      <c r="V43" s="4">
        <v>1.6</v>
      </c>
      <c r="W43" s="4">
        <v>1.6</v>
      </c>
      <c r="X43" s="4">
        <v>1.6</v>
      </c>
      <c r="Y43" s="4">
        <v>1.6</v>
      </c>
      <c r="Z43" s="4">
        <v>1.6</v>
      </c>
      <c r="AA43" s="4">
        <v>1.6</v>
      </c>
      <c r="AB43" s="4">
        <v>1.6</v>
      </c>
      <c r="AC43" s="4">
        <v>1.6</v>
      </c>
      <c r="AD43" s="4">
        <v>1.6</v>
      </c>
      <c r="AE43" s="4">
        <v>1.6</v>
      </c>
      <c r="AF43" s="4">
        <v>1.6</v>
      </c>
      <c r="AG43" s="4">
        <v>1.6</v>
      </c>
      <c r="AH43" s="4">
        <v>1.6</v>
      </c>
      <c r="AI43" s="4">
        <v>1.6</v>
      </c>
      <c r="AJ43" s="4">
        <v>1.6</v>
      </c>
      <c r="AK43" s="4">
        <v>1.6</v>
      </c>
      <c r="AL43" s="4">
        <v>1.6</v>
      </c>
      <c r="AM43" s="4">
        <v>1.6</v>
      </c>
      <c r="AN43" s="4">
        <v>1.6</v>
      </c>
      <c r="AO43" s="4">
        <v>1.6</v>
      </c>
      <c r="AP43" s="4">
        <v>1.6</v>
      </c>
      <c r="AQ43" s="4">
        <v>1.6</v>
      </c>
      <c r="AR43" s="4">
        <v>1.6</v>
      </c>
      <c r="AS43" s="4">
        <v>1.6</v>
      </c>
      <c r="AT43" s="4">
        <v>1.6</v>
      </c>
      <c r="AU43" s="4">
        <v>1.6</v>
      </c>
      <c r="AV43" s="4">
        <v>1.6</v>
      </c>
      <c r="AW43" s="4">
        <v>1.6</v>
      </c>
      <c r="AX43" s="4">
        <v>1.6</v>
      </c>
      <c r="AY43" s="4">
        <v>1.6</v>
      </c>
      <c r="AZ43" s="4">
        <v>1.6</v>
      </c>
      <c r="BA43" s="4">
        <v>1.6</v>
      </c>
      <c r="BB43" s="4">
        <v>1.6</v>
      </c>
      <c r="BC43" s="4">
        <v>1.6</v>
      </c>
      <c r="BD43" s="4">
        <v>1.6</v>
      </c>
      <c r="BE43" s="4">
        <v>1.6</v>
      </c>
      <c r="BF43" s="4">
        <v>1.6</v>
      </c>
      <c r="BG43" s="4">
        <v>1.6</v>
      </c>
      <c r="BH43" s="4">
        <v>1.6</v>
      </c>
      <c r="BI43" s="4">
        <v>1.6</v>
      </c>
      <c r="BJ43" s="4">
        <v>1.6</v>
      </c>
      <c r="BK43" s="4">
        <v>1.6</v>
      </c>
      <c r="BL43" s="4">
        <v>1.6</v>
      </c>
      <c r="BM43" s="4">
        <v>1.6</v>
      </c>
      <c r="BN43" s="4">
        <v>1.6</v>
      </c>
      <c r="BO43" s="4">
        <v>1.6</v>
      </c>
      <c r="BP43" s="4">
        <v>1.6</v>
      </c>
      <c r="BQ43" s="4">
        <v>1.6</v>
      </c>
      <c r="BR43" s="4">
        <v>1.6</v>
      </c>
      <c r="BS43" s="4">
        <v>1.6</v>
      </c>
      <c r="BT43" s="4">
        <v>1.6</v>
      </c>
      <c r="BU43" s="4">
        <v>1.6</v>
      </c>
      <c r="BV43" s="4">
        <v>1.6</v>
      </c>
      <c r="BW43" s="4">
        <v>1.6</v>
      </c>
      <c r="BX43" s="4">
        <v>1.6</v>
      </c>
      <c r="BY43" s="4">
        <v>1.6</v>
      </c>
      <c r="BZ43" s="4">
        <v>1.6</v>
      </c>
      <c r="CA43" s="4">
        <v>1.6</v>
      </c>
      <c r="CB43" s="4">
        <v>1.6</v>
      </c>
      <c r="CC43" s="4">
        <v>1.6</v>
      </c>
      <c r="CD43" s="4">
        <v>1.6</v>
      </c>
      <c r="CE43" s="4">
        <v>1.6</v>
      </c>
      <c r="CF43" s="4">
        <v>1.6</v>
      </c>
      <c r="CG43" s="4">
        <v>1.6</v>
      </c>
      <c r="CH43" s="4">
        <v>1.6</v>
      </c>
      <c r="CI43" s="4">
        <v>1.6</v>
      </c>
      <c r="CJ43" s="4">
        <v>1.6</v>
      </c>
      <c r="CK43" s="4">
        <v>1.6</v>
      </c>
    </row>
    <row r="44" spans="1:103" ht="35.4" customHeight="1" x14ac:dyDescent="0.3">
      <c r="A44" s="4" t="s">
        <v>98</v>
      </c>
      <c r="B44" s="7" t="s">
        <v>99</v>
      </c>
      <c r="C44" s="4" t="s">
        <v>100</v>
      </c>
      <c r="D44" s="4">
        <f>SUM(M44:CK44)</f>
        <v>9826</v>
      </c>
      <c r="E44" s="4">
        <v>135</v>
      </c>
      <c r="F44" s="4">
        <v>135</v>
      </c>
      <c r="G44" s="4">
        <v>110</v>
      </c>
      <c r="H44" s="4">
        <v>112</v>
      </c>
      <c r="I44" s="4">
        <v>99</v>
      </c>
      <c r="J44" s="4">
        <v>92</v>
      </c>
      <c r="K44" s="4">
        <v>93</v>
      </c>
      <c r="L44" s="4">
        <v>104</v>
      </c>
      <c r="M44" s="4">
        <v>106</v>
      </c>
      <c r="N44" s="4">
        <v>107</v>
      </c>
      <c r="O44" s="4">
        <v>109</v>
      </c>
      <c r="P44" s="4">
        <v>111</v>
      </c>
      <c r="Q44" s="17">
        <v>113</v>
      </c>
      <c r="R44" s="4">
        <v>114</v>
      </c>
      <c r="S44" s="4">
        <v>120</v>
      </c>
      <c r="T44" s="4">
        <v>115</v>
      </c>
      <c r="U44" s="4">
        <v>114</v>
      </c>
      <c r="V44" s="4">
        <v>113</v>
      </c>
      <c r="W44" s="4">
        <v>114</v>
      </c>
      <c r="X44" s="4">
        <v>115</v>
      </c>
      <c r="Y44" s="4">
        <v>119</v>
      </c>
      <c r="Z44" s="4">
        <v>119</v>
      </c>
      <c r="AA44" s="4">
        <v>122</v>
      </c>
      <c r="AB44" s="4">
        <v>124</v>
      </c>
      <c r="AC44" s="4">
        <v>128</v>
      </c>
      <c r="AD44" s="4">
        <v>130</v>
      </c>
      <c r="AE44" s="4">
        <v>132</v>
      </c>
      <c r="AF44" s="4">
        <v>134</v>
      </c>
      <c r="AG44" s="4">
        <v>136</v>
      </c>
      <c r="AH44" s="4">
        <v>138</v>
      </c>
      <c r="AI44" s="4">
        <v>140</v>
      </c>
      <c r="AJ44" s="4">
        <v>142</v>
      </c>
      <c r="AK44" s="4">
        <v>145</v>
      </c>
      <c r="AL44" s="4">
        <v>147</v>
      </c>
      <c r="AM44" s="4">
        <v>135</v>
      </c>
      <c r="AN44" s="4">
        <v>137</v>
      </c>
      <c r="AO44" s="4">
        <v>140</v>
      </c>
      <c r="AP44" s="4">
        <v>142</v>
      </c>
      <c r="AQ44" s="4">
        <v>144</v>
      </c>
      <c r="AR44" s="4">
        <v>144</v>
      </c>
      <c r="AS44" s="4">
        <v>135</v>
      </c>
      <c r="AT44" s="4">
        <v>138</v>
      </c>
      <c r="AU44" s="4">
        <v>140</v>
      </c>
      <c r="AV44" s="4">
        <v>142</v>
      </c>
      <c r="AW44" s="4">
        <v>144</v>
      </c>
      <c r="AX44" s="4">
        <v>147</v>
      </c>
      <c r="AY44" s="4">
        <v>149</v>
      </c>
      <c r="AZ44" s="4">
        <v>151</v>
      </c>
      <c r="BA44" s="4">
        <v>149</v>
      </c>
      <c r="BB44" s="4">
        <v>151</v>
      </c>
      <c r="BC44" s="4">
        <v>136</v>
      </c>
      <c r="BD44" s="4">
        <v>138</v>
      </c>
      <c r="BE44" s="4">
        <v>140</v>
      </c>
      <c r="BF44" s="4">
        <v>142</v>
      </c>
      <c r="BG44" s="4">
        <v>145</v>
      </c>
      <c r="BH44" s="4">
        <v>147</v>
      </c>
      <c r="BI44" s="4">
        <v>149</v>
      </c>
      <c r="BJ44" s="4">
        <v>152</v>
      </c>
      <c r="BK44" s="4">
        <v>154</v>
      </c>
      <c r="BL44" s="4">
        <v>157</v>
      </c>
      <c r="BM44" s="4">
        <v>159</v>
      </c>
      <c r="BN44" s="4">
        <v>162</v>
      </c>
      <c r="BO44" s="4">
        <v>164</v>
      </c>
      <c r="BP44" s="4">
        <v>167</v>
      </c>
      <c r="BQ44" s="4">
        <v>169</v>
      </c>
      <c r="BR44" s="4">
        <v>172</v>
      </c>
      <c r="BS44" s="4">
        <v>175</v>
      </c>
      <c r="BT44" s="4">
        <v>178</v>
      </c>
      <c r="BU44" s="4">
        <v>181</v>
      </c>
      <c r="BV44" s="4">
        <v>183</v>
      </c>
      <c r="BW44" s="4">
        <v>186</v>
      </c>
      <c r="BX44" s="4">
        <v>189</v>
      </c>
      <c r="BY44" s="4">
        <v>192</v>
      </c>
      <c r="BZ44" s="4">
        <v>195</v>
      </c>
      <c r="CA44" s="4">
        <v>50</v>
      </c>
      <c r="CB44" s="4">
        <v>51</v>
      </c>
      <c r="CC44" s="4">
        <v>51</v>
      </c>
      <c r="CD44" s="4">
        <v>46</v>
      </c>
      <c r="CE44" s="4">
        <v>47</v>
      </c>
      <c r="CF44" s="4">
        <v>30</v>
      </c>
      <c r="CG44" s="4">
        <v>30</v>
      </c>
      <c r="CH44" s="4">
        <v>31</v>
      </c>
      <c r="CI44" s="4">
        <v>31</v>
      </c>
      <c r="CJ44" s="4">
        <v>32</v>
      </c>
      <c r="CK44" s="4">
        <v>0</v>
      </c>
    </row>
    <row r="45" spans="1:103" ht="35.4" customHeight="1" x14ac:dyDescent="0.3">
      <c r="A45" s="4" t="s">
        <v>101</v>
      </c>
      <c r="B45" s="4" t="s">
        <v>96</v>
      </c>
      <c r="C45" s="4" t="s">
        <v>97</v>
      </c>
      <c r="D45" s="4"/>
      <c r="E45" s="4">
        <v>1.97</v>
      </c>
      <c r="F45" s="4">
        <v>1.97</v>
      </c>
      <c r="G45" s="4">
        <v>1.97</v>
      </c>
      <c r="H45" s="4">
        <v>1.97</v>
      </c>
      <c r="I45" s="4">
        <v>1.97</v>
      </c>
      <c r="J45" s="4">
        <v>1.97</v>
      </c>
      <c r="K45" s="4">
        <v>1.97</v>
      </c>
      <c r="L45" s="4">
        <v>1.97</v>
      </c>
      <c r="M45" s="4">
        <v>1.97</v>
      </c>
      <c r="N45" s="4">
        <v>1.97</v>
      </c>
      <c r="O45" s="4">
        <v>1.97</v>
      </c>
      <c r="P45" s="4">
        <v>1.97</v>
      </c>
      <c r="Q45" s="17">
        <v>1.97</v>
      </c>
      <c r="R45" s="4">
        <v>1.97</v>
      </c>
      <c r="S45" s="4">
        <v>1.97</v>
      </c>
      <c r="T45" s="4">
        <v>1.97</v>
      </c>
      <c r="U45" s="4">
        <v>1.97</v>
      </c>
      <c r="V45" s="4">
        <v>1.97</v>
      </c>
      <c r="W45" s="4">
        <v>1.97</v>
      </c>
      <c r="X45" s="4">
        <v>1.97</v>
      </c>
      <c r="Y45" s="4">
        <v>1.97</v>
      </c>
      <c r="Z45" s="4">
        <v>1.97</v>
      </c>
      <c r="AA45" s="4">
        <v>1.97</v>
      </c>
      <c r="AB45" s="4">
        <v>1.97</v>
      </c>
      <c r="AC45" s="4">
        <v>1.97</v>
      </c>
      <c r="AD45" s="4">
        <v>1.97</v>
      </c>
      <c r="AE45" s="4">
        <v>1.97</v>
      </c>
      <c r="AF45" s="4">
        <v>1.97</v>
      </c>
      <c r="AG45" s="4">
        <v>1.97</v>
      </c>
      <c r="AH45" s="4">
        <v>1.97</v>
      </c>
      <c r="AI45" s="4">
        <v>1.97</v>
      </c>
      <c r="AJ45" s="4">
        <v>1.97</v>
      </c>
      <c r="AK45" s="4">
        <v>1.97</v>
      </c>
      <c r="AL45" s="4">
        <v>1.97</v>
      </c>
      <c r="AM45" s="4">
        <v>1.97</v>
      </c>
      <c r="AN45" s="4">
        <v>1.97</v>
      </c>
      <c r="AO45" s="4">
        <v>1.97</v>
      </c>
      <c r="AP45" s="4">
        <v>1.97</v>
      </c>
      <c r="AQ45" s="4">
        <v>1.97</v>
      </c>
      <c r="AR45" s="4">
        <v>1.97</v>
      </c>
      <c r="AS45" s="4">
        <v>1.97</v>
      </c>
      <c r="AT45" s="4">
        <v>1.97</v>
      </c>
      <c r="AU45" s="4">
        <v>1.97</v>
      </c>
      <c r="AV45" s="4">
        <v>1.97</v>
      </c>
      <c r="AW45" s="4">
        <v>1.97</v>
      </c>
      <c r="AX45" s="4">
        <v>1.97</v>
      </c>
      <c r="AY45" s="4">
        <v>1.97</v>
      </c>
      <c r="AZ45" s="4">
        <v>1.97</v>
      </c>
      <c r="BA45" s="4">
        <v>1.97</v>
      </c>
      <c r="BB45" s="4">
        <v>1.97</v>
      </c>
      <c r="BC45" s="4">
        <v>1.97</v>
      </c>
      <c r="BD45" s="4">
        <v>1.97</v>
      </c>
      <c r="BE45" s="4">
        <v>1.97</v>
      </c>
      <c r="BF45" s="4">
        <v>1.97</v>
      </c>
      <c r="BG45" s="4">
        <v>1.97</v>
      </c>
      <c r="BH45" s="4">
        <v>1.97</v>
      </c>
      <c r="BI45" s="4">
        <v>1.97</v>
      </c>
      <c r="BJ45" s="4">
        <v>1.97</v>
      </c>
      <c r="BK45" s="4">
        <v>1.97</v>
      </c>
      <c r="BL45" s="4">
        <v>1.97</v>
      </c>
      <c r="BM45" s="4">
        <v>1.97</v>
      </c>
      <c r="BN45" s="4">
        <v>1.97</v>
      </c>
      <c r="BO45" s="4">
        <v>1.97</v>
      </c>
      <c r="BP45" s="4">
        <v>1.97</v>
      </c>
      <c r="BQ45" s="4">
        <v>1.97</v>
      </c>
      <c r="BR45" s="4">
        <v>1.97</v>
      </c>
      <c r="BS45" s="4">
        <v>1.97</v>
      </c>
      <c r="BT45" s="4">
        <v>1.97</v>
      </c>
      <c r="BU45" s="4">
        <v>1.97</v>
      </c>
      <c r="BV45" s="4">
        <v>1.97</v>
      </c>
      <c r="BW45" s="4">
        <v>1.97</v>
      </c>
      <c r="BX45" s="4">
        <v>1.97</v>
      </c>
      <c r="BY45" s="4">
        <v>1.97</v>
      </c>
      <c r="BZ45" s="4">
        <v>1.97</v>
      </c>
      <c r="CA45" s="4">
        <v>1.97</v>
      </c>
      <c r="CB45" s="4">
        <v>1.97</v>
      </c>
      <c r="CC45" s="4">
        <v>1.97</v>
      </c>
      <c r="CD45" s="4">
        <v>1.97</v>
      </c>
      <c r="CE45" s="4">
        <v>1.97</v>
      </c>
      <c r="CF45" s="4">
        <v>1.97</v>
      </c>
      <c r="CG45" s="4">
        <v>1.97</v>
      </c>
      <c r="CH45" s="4">
        <v>1.97</v>
      </c>
      <c r="CI45" s="4">
        <v>1.97</v>
      </c>
      <c r="CJ45" s="4">
        <v>1.97</v>
      </c>
      <c r="CK45" s="4">
        <v>1.97</v>
      </c>
    </row>
    <row r="46" spans="1:103" ht="35.4" customHeight="1" x14ac:dyDescent="0.3">
      <c r="A46" s="4" t="s">
        <v>98</v>
      </c>
      <c r="B46" s="7" t="s">
        <v>102</v>
      </c>
      <c r="C46" s="4" t="s">
        <v>103</v>
      </c>
      <c r="D46" s="4">
        <f>SUM(M46:CK46)</f>
        <v>25820</v>
      </c>
      <c r="E46" s="4">
        <v>138</v>
      </c>
      <c r="F46" s="4">
        <v>140</v>
      </c>
      <c r="G46" s="4">
        <v>116</v>
      </c>
      <c r="H46" s="4">
        <v>121</v>
      </c>
      <c r="I46" s="4">
        <v>109</v>
      </c>
      <c r="J46" s="4">
        <v>104</v>
      </c>
      <c r="K46" s="4">
        <v>107</v>
      </c>
      <c r="L46" s="4">
        <v>122</v>
      </c>
      <c r="M46" s="4">
        <v>127</v>
      </c>
      <c r="N46" s="4">
        <v>131</v>
      </c>
      <c r="O46" s="4">
        <v>135</v>
      </c>
      <c r="P46" s="4">
        <v>140</v>
      </c>
      <c r="Q46" s="17">
        <v>146</v>
      </c>
      <c r="R46" s="4">
        <v>150</v>
      </c>
      <c r="S46" s="4">
        <v>160</v>
      </c>
      <c r="T46" s="4">
        <v>158</v>
      </c>
      <c r="U46" s="4">
        <v>159</v>
      </c>
      <c r="V46" s="4">
        <v>160</v>
      </c>
      <c r="W46" s="4">
        <v>166</v>
      </c>
      <c r="X46" s="4">
        <v>169</v>
      </c>
      <c r="Y46" s="4">
        <v>180</v>
      </c>
      <c r="Z46" s="4">
        <v>183</v>
      </c>
      <c r="AA46" s="4">
        <v>192</v>
      </c>
      <c r="AB46" s="4">
        <v>198</v>
      </c>
      <c r="AC46" s="4">
        <v>208</v>
      </c>
      <c r="AD46" s="4">
        <v>216</v>
      </c>
      <c r="AE46" s="4">
        <v>224</v>
      </c>
      <c r="AF46" s="4">
        <v>232</v>
      </c>
      <c r="AG46" s="4">
        <v>239</v>
      </c>
      <c r="AH46" s="4">
        <v>248</v>
      </c>
      <c r="AI46" s="4">
        <v>257</v>
      </c>
      <c r="AJ46" s="4">
        <v>266</v>
      </c>
      <c r="AK46" s="4">
        <v>275</v>
      </c>
      <c r="AL46" s="4">
        <v>285</v>
      </c>
      <c r="AM46" s="4">
        <v>268</v>
      </c>
      <c r="AN46" s="4">
        <v>278</v>
      </c>
      <c r="AO46" s="4">
        <v>288</v>
      </c>
      <c r="AP46" s="4">
        <v>298</v>
      </c>
      <c r="AQ46" s="4">
        <v>309</v>
      </c>
      <c r="AR46" s="4">
        <v>315</v>
      </c>
      <c r="AS46" s="4">
        <v>302</v>
      </c>
      <c r="AT46" s="4">
        <v>313</v>
      </c>
      <c r="AU46" s="4">
        <v>324</v>
      </c>
      <c r="AV46" s="4">
        <v>335</v>
      </c>
      <c r="AW46" s="4">
        <v>348</v>
      </c>
      <c r="AX46" s="4">
        <v>360</v>
      </c>
      <c r="AY46" s="4">
        <v>373</v>
      </c>
      <c r="AZ46" s="4">
        <v>387</v>
      </c>
      <c r="BA46" s="4">
        <v>388</v>
      </c>
      <c r="BB46" s="4">
        <v>402</v>
      </c>
      <c r="BC46" s="4">
        <v>368</v>
      </c>
      <c r="BD46" s="4">
        <v>381</v>
      </c>
      <c r="BE46" s="4">
        <v>395</v>
      </c>
      <c r="BF46" s="4">
        <v>409</v>
      </c>
      <c r="BG46" s="4">
        <v>424</v>
      </c>
      <c r="BH46" s="4">
        <v>439</v>
      </c>
      <c r="BI46" s="4">
        <v>455</v>
      </c>
      <c r="BJ46" s="4">
        <v>471</v>
      </c>
      <c r="BK46" s="4">
        <v>488</v>
      </c>
      <c r="BL46" s="4">
        <v>506</v>
      </c>
      <c r="BM46" s="4">
        <v>524</v>
      </c>
      <c r="BN46" s="4">
        <v>543</v>
      </c>
      <c r="BO46" s="4">
        <v>562</v>
      </c>
      <c r="BP46" s="4">
        <v>583</v>
      </c>
      <c r="BQ46" s="4">
        <v>604</v>
      </c>
      <c r="BR46" s="4">
        <v>625</v>
      </c>
      <c r="BS46" s="4">
        <v>648</v>
      </c>
      <c r="BT46" s="4">
        <v>671</v>
      </c>
      <c r="BU46" s="4">
        <v>695</v>
      </c>
      <c r="BV46" s="4">
        <v>720</v>
      </c>
      <c r="BW46" s="4">
        <v>746</v>
      </c>
      <c r="BX46" s="4">
        <v>773</v>
      </c>
      <c r="BY46" s="4">
        <v>801</v>
      </c>
      <c r="BZ46" s="4">
        <v>830</v>
      </c>
      <c r="CA46" s="4">
        <v>215</v>
      </c>
      <c r="CB46" s="4">
        <v>223</v>
      </c>
      <c r="CC46" s="4">
        <v>231</v>
      </c>
      <c r="CD46" s="4">
        <v>211</v>
      </c>
      <c r="CE46" s="4">
        <v>219</v>
      </c>
      <c r="CF46" s="4">
        <v>143</v>
      </c>
      <c r="CG46" s="4">
        <v>148</v>
      </c>
      <c r="CH46" s="4">
        <v>153</v>
      </c>
      <c r="CI46" s="4">
        <v>159</v>
      </c>
      <c r="CJ46" s="4">
        <v>165</v>
      </c>
      <c r="CK46" s="4">
        <v>0</v>
      </c>
    </row>
    <row r="47" spans="1:103" ht="35.4" customHeight="1" x14ac:dyDescent="0.3">
      <c r="A47" s="16" t="s">
        <v>153</v>
      </c>
      <c r="B47" s="16"/>
      <c r="C47" s="4"/>
      <c r="D47" s="16" t="s">
        <v>104</v>
      </c>
      <c r="E47" s="16" t="s">
        <v>8</v>
      </c>
      <c r="F47" s="16" t="s">
        <v>9</v>
      </c>
      <c r="G47" s="16" t="s">
        <v>10</v>
      </c>
      <c r="H47" s="16" t="s">
        <v>11</v>
      </c>
      <c r="I47" s="16" t="s">
        <v>12</v>
      </c>
      <c r="J47" s="16" t="s">
        <v>13</v>
      </c>
      <c r="K47" s="16" t="s">
        <v>14</v>
      </c>
      <c r="L47" s="16" t="s">
        <v>15</v>
      </c>
      <c r="M47" s="16" t="s">
        <v>16</v>
      </c>
      <c r="N47" s="16" t="s">
        <v>17</v>
      </c>
      <c r="O47" s="16" t="s">
        <v>18</v>
      </c>
      <c r="P47" s="16" t="s">
        <v>19</v>
      </c>
      <c r="Q47" s="17" t="s">
        <v>20</v>
      </c>
      <c r="R47" s="16" t="s">
        <v>21</v>
      </c>
      <c r="S47" s="16" t="s">
        <v>22</v>
      </c>
      <c r="T47" s="16" t="s">
        <v>23</v>
      </c>
      <c r="U47" s="16" t="s">
        <v>24</v>
      </c>
      <c r="V47" s="16" t="s">
        <v>25</v>
      </c>
      <c r="W47" s="16" t="s">
        <v>26</v>
      </c>
      <c r="X47" s="16" t="s">
        <v>27</v>
      </c>
      <c r="Y47" s="16" t="s">
        <v>28</v>
      </c>
      <c r="Z47" s="16" t="s">
        <v>29</v>
      </c>
      <c r="AA47" s="16" t="s">
        <v>30</v>
      </c>
      <c r="AB47" s="16" t="s">
        <v>31</v>
      </c>
      <c r="AC47" s="16" t="s">
        <v>32</v>
      </c>
      <c r="AD47" s="16" t="s">
        <v>33</v>
      </c>
      <c r="AE47" s="16" t="s">
        <v>34</v>
      </c>
      <c r="AF47" s="16" t="s">
        <v>35</v>
      </c>
      <c r="AG47" s="16" t="s">
        <v>36</v>
      </c>
      <c r="AH47" s="16" t="s">
        <v>37</v>
      </c>
      <c r="AI47" s="16" t="s">
        <v>38</v>
      </c>
      <c r="AJ47" s="16" t="s">
        <v>39</v>
      </c>
      <c r="AK47" s="16" t="s">
        <v>40</v>
      </c>
      <c r="AL47" s="16" t="s">
        <v>41</v>
      </c>
      <c r="AM47" s="16" t="s">
        <v>42</v>
      </c>
      <c r="AN47" s="16" t="s">
        <v>43</v>
      </c>
      <c r="AO47" s="16" t="s">
        <v>44</v>
      </c>
      <c r="AP47" s="16" t="s">
        <v>45</v>
      </c>
      <c r="AQ47" s="16" t="s">
        <v>46</v>
      </c>
      <c r="AR47" s="16" t="s">
        <v>47</v>
      </c>
      <c r="AS47" s="16" t="s">
        <v>48</v>
      </c>
      <c r="AT47" s="16" t="s">
        <v>49</v>
      </c>
      <c r="AU47" s="16" t="s">
        <v>50</v>
      </c>
      <c r="AV47" s="16" t="s">
        <v>51</v>
      </c>
      <c r="AW47" s="16" t="s">
        <v>52</v>
      </c>
      <c r="AX47" s="16" t="s">
        <v>53</v>
      </c>
      <c r="AY47" s="16" t="s">
        <v>54</v>
      </c>
      <c r="AZ47" s="16" t="s">
        <v>55</v>
      </c>
      <c r="BA47" s="16" t="s">
        <v>56</v>
      </c>
      <c r="BB47" s="16" t="s">
        <v>57</v>
      </c>
      <c r="BC47" s="16" t="s">
        <v>58</v>
      </c>
      <c r="BD47" s="16" t="s">
        <v>59</v>
      </c>
      <c r="BE47" s="16" t="s">
        <v>60</v>
      </c>
      <c r="BF47" s="16" t="s">
        <v>61</v>
      </c>
      <c r="BG47" s="16" t="s">
        <v>62</v>
      </c>
      <c r="BH47" s="16" t="s">
        <v>63</v>
      </c>
      <c r="BI47" s="16" t="s">
        <v>64</v>
      </c>
      <c r="BJ47" s="16" t="s">
        <v>65</v>
      </c>
      <c r="BK47" s="16" t="s">
        <v>66</v>
      </c>
      <c r="BL47" s="16" t="s">
        <v>67</v>
      </c>
      <c r="BM47" s="16" t="s">
        <v>68</v>
      </c>
      <c r="BN47" s="16" t="s">
        <v>69</v>
      </c>
      <c r="BO47" s="16" t="s">
        <v>70</v>
      </c>
      <c r="BP47" s="16" t="s">
        <v>71</v>
      </c>
      <c r="BQ47" s="16" t="s">
        <v>72</v>
      </c>
      <c r="BR47" s="16" t="s">
        <v>73</v>
      </c>
      <c r="BS47" s="16" t="s">
        <v>74</v>
      </c>
      <c r="BT47" s="16" t="s">
        <v>75</v>
      </c>
      <c r="BU47" s="16" t="s">
        <v>76</v>
      </c>
      <c r="BV47" s="16" t="s">
        <v>77</v>
      </c>
      <c r="BW47" s="16" t="s">
        <v>78</v>
      </c>
      <c r="BX47" s="16" t="s">
        <v>79</v>
      </c>
      <c r="BY47" s="16" t="s">
        <v>80</v>
      </c>
      <c r="BZ47" s="16" t="s">
        <v>81</v>
      </c>
      <c r="CA47" s="16" t="s">
        <v>82</v>
      </c>
      <c r="CB47" s="16" t="s">
        <v>83</v>
      </c>
      <c r="CC47" s="16" t="s">
        <v>84</v>
      </c>
      <c r="CD47" s="16" t="s">
        <v>85</v>
      </c>
      <c r="CE47" s="16" t="s">
        <v>86</v>
      </c>
      <c r="CF47" s="16" t="s">
        <v>87</v>
      </c>
      <c r="CG47" s="16" t="s">
        <v>88</v>
      </c>
      <c r="CH47" s="16" t="s">
        <v>89</v>
      </c>
      <c r="CI47" s="16" t="s">
        <v>90</v>
      </c>
      <c r="CJ47" s="16" t="s">
        <v>91</v>
      </c>
      <c r="CK47" s="16" t="s">
        <v>92</v>
      </c>
    </row>
    <row r="48" spans="1:103" ht="35.4" customHeight="1" x14ac:dyDescent="0.3">
      <c r="A48" s="18" t="s">
        <v>105</v>
      </c>
      <c r="B48" s="7" t="s">
        <v>93</v>
      </c>
      <c r="C48" s="4" t="s">
        <v>94</v>
      </c>
      <c r="D48" s="4">
        <v>9.9149999999999991</v>
      </c>
      <c r="E48" s="4">
        <v>505</v>
      </c>
      <c r="F48" s="4">
        <v>410</v>
      </c>
      <c r="G48" s="4">
        <v>282</v>
      </c>
      <c r="H48" s="4">
        <v>410</v>
      </c>
      <c r="I48" s="4">
        <v>359</v>
      </c>
      <c r="J48" s="4">
        <v>293</v>
      </c>
      <c r="K48" s="4">
        <v>244</v>
      </c>
      <c r="L48" s="4">
        <v>255</v>
      </c>
      <c r="M48" s="4">
        <v>206</v>
      </c>
      <c r="N48" s="4">
        <v>195</v>
      </c>
      <c r="O48" s="4">
        <v>175</v>
      </c>
      <c r="P48" s="4">
        <v>161</v>
      </c>
      <c r="Q48" s="17">
        <v>95</v>
      </c>
      <c r="R48" s="4">
        <v>98</v>
      </c>
      <c r="S48" s="4">
        <v>81</v>
      </c>
      <c r="T48" s="4">
        <v>78</v>
      </c>
      <c r="U48" s="4">
        <v>80</v>
      </c>
      <c r="V48" s="4">
        <v>61</v>
      </c>
      <c r="W48" s="4">
        <v>54</v>
      </c>
      <c r="X48" s="4">
        <v>50</v>
      </c>
      <c r="Y48" s="4">
        <v>49</v>
      </c>
      <c r="Z48" s="4">
        <v>49</v>
      </c>
      <c r="AA48" s="4">
        <v>49</v>
      </c>
      <c r="AB48" s="4">
        <v>49</v>
      </c>
      <c r="AC48" s="4">
        <v>27</v>
      </c>
      <c r="AD48" s="4">
        <v>27</v>
      </c>
      <c r="AE48" s="4">
        <v>7</v>
      </c>
      <c r="AF48" s="4">
        <v>7</v>
      </c>
      <c r="AG48" s="4">
        <v>7</v>
      </c>
      <c r="AH48" s="4">
        <v>7</v>
      </c>
      <c r="AI48" s="4">
        <v>7</v>
      </c>
      <c r="AJ48" s="4">
        <v>48</v>
      </c>
      <c r="AK48" s="4">
        <v>105</v>
      </c>
      <c r="AL48" s="4">
        <v>156</v>
      </c>
      <c r="AM48" s="4">
        <v>207</v>
      </c>
      <c r="AN48" s="4">
        <v>207</v>
      </c>
      <c r="AO48" s="4">
        <v>156</v>
      </c>
      <c r="AP48" s="4">
        <v>105</v>
      </c>
      <c r="AQ48" s="4">
        <v>65</v>
      </c>
      <c r="AR48" s="4">
        <v>86</v>
      </c>
      <c r="AS48" s="4">
        <v>106</v>
      </c>
      <c r="AT48" s="4">
        <v>107</v>
      </c>
      <c r="AU48" s="4">
        <v>106</v>
      </c>
      <c r="AV48" s="4">
        <v>106</v>
      </c>
      <c r="AW48" s="4">
        <v>106</v>
      </c>
      <c r="AX48" s="4">
        <v>106</v>
      </c>
      <c r="AY48" s="4">
        <v>106</v>
      </c>
      <c r="AZ48" s="4">
        <v>106</v>
      </c>
      <c r="BA48" s="4">
        <v>107</v>
      </c>
      <c r="BB48" s="4">
        <v>106</v>
      </c>
      <c r="BC48" s="4">
        <v>106</v>
      </c>
      <c r="BD48" s="4">
        <v>105</v>
      </c>
      <c r="BE48" s="4">
        <v>105</v>
      </c>
      <c r="BF48" s="4">
        <v>103</v>
      </c>
      <c r="BG48" s="4">
        <v>103</v>
      </c>
      <c r="BH48" s="4">
        <v>103</v>
      </c>
      <c r="BI48" s="4">
        <v>103</v>
      </c>
      <c r="BJ48" s="4">
        <v>103</v>
      </c>
      <c r="BK48" s="4">
        <v>103</v>
      </c>
      <c r="BL48" s="4">
        <v>103</v>
      </c>
      <c r="BM48" s="4">
        <v>103</v>
      </c>
      <c r="BN48" s="4">
        <v>103</v>
      </c>
      <c r="BO48" s="4">
        <v>103</v>
      </c>
      <c r="BP48" s="4">
        <v>103</v>
      </c>
      <c r="BQ48" s="4">
        <v>103</v>
      </c>
      <c r="BR48" s="4">
        <v>90</v>
      </c>
      <c r="BS48" s="4">
        <v>105</v>
      </c>
      <c r="BT48" s="4">
        <v>104</v>
      </c>
      <c r="BU48" s="4">
        <v>110</v>
      </c>
      <c r="BV48" s="4">
        <v>105</v>
      </c>
      <c r="BW48" s="4">
        <v>107</v>
      </c>
      <c r="BX48" s="4">
        <v>105</v>
      </c>
      <c r="BY48" s="4">
        <v>100</v>
      </c>
      <c r="BZ48" s="4">
        <v>104</v>
      </c>
      <c r="CA48" s="4">
        <v>100</v>
      </c>
      <c r="CB48" s="4">
        <v>105</v>
      </c>
      <c r="CC48" s="4">
        <v>100</v>
      </c>
      <c r="CD48" s="4">
        <v>100</v>
      </c>
      <c r="CE48" s="4">
        <v>100</v>
      </c>
      <c r="CF48" s="4">
        <v>69</v>
      </c>
      <c r="CG48" s="4">
        <v>69</v>
      </c>
      <c r="CH48" s="4">
        <v>69</v>
      </c>
      <c r="CI48" s="4">
        <v>69</v>
      </c>
      <c r="CJ48" s="4">
        <v>68</v>
      </c>
      <c r="CK48" s="4">
        <v>0</v>
      </c>
    </row>
    <row r="49" spans="1:89" ht="35.4" customHeight="1" x14ac:dyDescent="0.3">
      <c r="A49" s="4" t="s">
        <v>95</v>
      </c>
      <c r="B49" s="4" t="s">
        <v>96</v>
      </c>
      <c r="C49" s="4" t="s">
        <v>97</v>
      </c>
      <c r="D49" s="4"/>
      <c r="E49" s="4">
        <v>1.6</v>
      </c>
      <c r="F49" s="4">
        <v>1.6</v>
      </c>
      <c r="G49" s="4">
        <v>1.6</v>
      </c>
      <c r="H49" s="4">
        <v>1.6</v>
      </c>
      <c r="I49" s="4">
        <v>1.6</v>
      </c>
      <c r="J49" s="4">
        <v>1.6</v>
      </c>
      <c r="K49" s="4">
        <v>1.6</v>
      </c>
      <c r="L49" s="4">
        <v>1.6</v>
      </c>
      <c r="M49" s="4">
        <v>1.6</v>
      </c>
      <c r="N49" s="4">
        <v>1.6</v>
      </c>
      <c r="O49" s="4">
        <v>1.6</v>
      </c>
      <c r="P49" s="4">
        <v>1.6</v>
      </c>
      <c r="Q49" s="17">
        <v>1.6</v>
      </c>
      <c r="R49" s="4">
        <v>1.6</v>
      </c>
      <c r="S49" s="4">
        <v>1.6</v>
      </c>
      <c r="T49" s="4">
        <v>1.6</v>
      </c>
      <c r="U49" s="4">
        <v>1.6</v>
      </c>
      <c r="V49" s="4">
        <v>1.6</v>
      </c>
      <c r="W49" s="4">
        <v>1.6</v>
      </c>
      <c r="X49" s="4">
        <v>1.6</v>
      </c>
      <c r="Y49" s="4">
        <v>1.6</v>
      </c>
      <c r="Z49" s="4">
        <v>1.6</v>
      </c>
      <c r="AA49" s="4">
        <v>1.6</v>
      </c>
      <c r="AB49" s="4">
        <v>1.6</v>
      </c>
      <c r="AC49" s="4">
        <v>1.6</v>
      </c>
      <c r="AD49" s="4">
        <v>1.6</v>
      </c>
      <c r="AE49" s="4">
        <v>1.6</v>
      </c>
      <c r="AF49" s="4">
        <v>1.6</v>
      </c>
      <c r="AG49" s="4">
        <v>1.6</v>
      </c>
      <c r="AH49" s="4">
        <v>1.6</v>
      </c>
      <c r="AI49" s="4">
        <v>1.6</v>
      </c>
      <c r="AJ49" s="4">
        <v>1.6</v>
      </c>
      <c r="AK49" s="4">
        <v>1.6</v>
      </c>
      <c r="AL49" s="4">
        <v>1.6</v>
      </c>
      <c r="AM49" s="4">
        <v>1.6</v>
      </c>
      <c r="AN49" s="4">
        <v>1.6</v>
      </c>
      <c r="AO49" s="4">
        <v>1.6</v>
      </c>
      <c r="AP49" s="4">
        <v>1.6</v>
      </c>
      <c r="AQ49" s="4">
        <v>1.6</v>
      </c>
      <c r="AR49" s="4">
        <v>1.6</v>
      </c>
      <c r="AS49" s="4">
        <v>1.6</v>
      </c>
      <c r="AT49" s="4">
        <v>1.6</v>
      </c>
      <c r="AU49" s="4">
        <v>1.6</v>
      </c>
      <c r="AV49" s="4">
        <v>1.6</v>
      </c>
      <c r="AW49" s="4">
        <v>1.6</v>
      </c>
      <c r="AX49" s="4">
        <v>1.6</v>
      </c>
      <c r="AY49" s="4">
        <v>1.6</v>
      </c>
      <c r="AZ49" s="4">
        <v>1.6</v>
      </c>
      <c r="BA49" s="4">
        <v>1.6</v>
      </c>
      <c r="BB49" s="4">
        <v>1.6</v>
      </c>
      <c r="BC49" s="4">
        <v>1.6</v>
      </c>
      <c r="BD49" s="4">
        <v>1.6</v>
      </c>
      <c r="BE49" s="4">
        <v>1.6</v>
      </c>
      <c r="BF49" s="4">
        <v>1.6</v>
      </c>
      <c r="BG49" s="4">
        <v>1.6</v>
      </c>
      <c r="BH49" s="4">
        <v>1.6</v>
      </c>
      <c r="BI49" s="4">
        <v>1.6</v>
      </c>
      <c r="BJ49" s="4">
        <v>1.6</v>
      </c>
      <c r="BK49" s="4">
        <v>1.6</v>
      </c>
      <c r="BL49" s="4">
        <v>1.6</v>
      </c>
      <c r="BM49" s="4">
        <v>1.6</v>
      </c>
      <c r="BN49" s="4">
        <v>1.6</v>
      </c>
      <c r="BO49" s="4">
        <v>1.6</v>
      </c>
      <c r="BP49" s="4">
        <v>1.6</v>
      </c>
      <c r="BQ49" s="4">
        <v>1.6</v>
      </c>
      <c r="BR49" s="4">
        <v>1.6</v>
      </c>
      <c r="BS49" s="4">
        <v>1.6</v>
      </c>
      <c r="BT49" s="4">
        <v>1.6</v>
      </c>
      <c r="BU49" s="4">
        <v>1.6</v>
      </c>
      <c r="BV49" s="4">
        <v>1.6</v>
      </c>
      <c r="BW49" s="4">
        <v>1.6</v>
      </c>
      <c r="BX49" s="4">
        <v>1.6</v>
      </c>
      <c r="BY49" s="4">
        <v>1.6</v>
      </c>
      <c r="BZ49" s="4">
        <v>1.6</v>
      </c>
      <c r="CA49" s="4">
        <v>1.6</v>
      </c>
      <c r="CB49" s="4">
        <v>1.6</v>
      </c>
      <c r="CC49" s="4">
        <v>1.6</v>
      </c>
      <c r="CD49" s="4">
        <v>1.6</v>
      </c>
      <c r="CE49" s="4">
        <v>1.6</v>
      </c>
      <c r="CF49" s="4">
        <v>1.6</v>
      </c>
      <c r="CG49" s="4">
        <v>1.6</v>
      </c>
      <c r="CH49" s="4">
        <v>1.6</v>
      </c>
      <c r="CI49" s="4">
        <v>1.6</v>
      </c>
      <c r="CJ49" s="4">
        <v>1.6</v>
      </c>
      <c r="CK49" s="4">
        <v>1.6</v>
      </c>
    </row>
    <row r="50" spans="1:89" ht="35.4" customHeight="1" x14ac:dyDescent="0.3">
      <c r="A50" s="4" t="s">
        <v>98</v>
      </c>
      <c r="B50" s="7" t="s">
        <v>99</v>
      </c>
      <c r="C50" s="4" t="s">
        <v>100</v>
      </c>
      <c r="D50" s="4">
        <v>18.927</v>
      </c>
      <c r="E50" s="4">
        <v>513</v>
      </c>
      <c r="F50" s="4">
        <v>423</v>
      </c>
      <c r="G50" s="4">
        <v>296</v>
      </c>
      <c r="H50" s="4">
        <v>437</v>
      </c>
      <c r="I50" s="4">
        <v>389</v>
      </c>
      <c r="J50" s="4">
        <v>322</v>
      </c>
      <c r="K50" s="4">
        <v>273</v>
      </c>
      <c r="L50" s="4">
        <v>290</v>
      </c>
      <c r="M50" s="4">
        <v>237</v>
      </c>
      <c r="N50" s="4">
        <v>228</v>
      </c>
      <c r="O50" s="4">
        <v>208</v>
      </c>
      <c r="P50" s="4">
        <v>195</v>
      </c>
      <c r="Q50" s="17">
        <v>117</v>
      </c>
      <c r="R50" s="4">
        <v>123</v>
      </c>
      <c r="S50" s="4">
        <v>103</v>
      </c>
      <c r="T50" s="4">
        <v>100</v>
      </c>
      <c r="U50" s="4">
        <v>105</v>
      </c>
      <c r="V50" s="4">
        <v>81</v>
      </c>
      <c r="W50" s="4">
        <v>72</v>
      </c>
      <c r="X50" s="4">
        <v>69</v>
      </c>
      <c r="Y50" s="4">
        <v>69</v>
      </c>
      <c r="Z50" s="4">
        <v>70</v>
      </c>
      <c r="AA50" s="4">
        <v>71</v>
      </c>
      <c r="AB50" s="4">
        <v>72</v>
      </c>
      <c r="AC50" s="4">
        <v>41</v>
      </c>
      <c r="AD50" s="4">
        <v>41</v>
      </c>
      <c r="AE50" s="4">
        <v>11</v>
      </c>
      <c r="AF50" s="4">
        <v>12</v>
      </c>
      <c r="AG50" s="4">
        <v>12</v>
      </c>
      <c r="AH50" s="4">
        <v>12</v>
      </c>
      <c r="AI50" s="4">
        <v>12</v>
      </c>
      <c r="AJ50" s="4">
        <v>80</v>
      </c>
      <c r="AK50" s="4">
        <v>178</v>
      </c>
      <c r="AL50" s="4">
        <v>268</v>
      </c>
      <c r="AM50" s="4">
        <v>361</v>
      </c>
      <c r="AN50" s="4">
        <v>367</v>
      </c>
      <c r="AO50" s="4">
        <v>281</v>
      </c>
      <c r="AP50" s="4">
        <v>193</v>
      </c>
      <c r="AQ50" s="4">
        <v>120</v>
      </c>
      <c r="AR50" s="4">
        <v>162</v>
      </c>
      <c r="AS50" s="4">
        <v>203</v>
      </c>
      <c r="AT50" s="4">
        <v>208</v>
      </c>
      <c r="AU50" s="4">
        <v>210</v>
      </c>
      <c r="AV50" s="4">
        <v>213</v>
      </c>
      <c r="AW50" s="4">
        <v>217</v>
      </c>
      <c r="AX50" s="4">
        <v>220</v>
      </c>
      <c r="AY50" s="4">
        <v>224</v>
      </c>
      <c r="AZ50" s="4">
        <v>227</v>
      </c>
      <c r="BA50" s="4">
        <v>232</v>
      </c>
      <c r="BB50" s="4">
        <v>234</v>
      </c>
      <c r="BC50" s="4">
        <v>238</v>
      </c>
      <c r="BD50" s="4">
        <v>239</v>
      </c>
      <c r="BE50" s="4">
        <v>243</v>
      </c>
      <c r="BF50" s="4">
        <v>244</v>
      </c>
      <c r="BG50" s="4">
        <v>248</v>
      </c>
      <c r="BH50" s="4">
        <v>251</v>
      </c>
      <c r="BI50" s="4">
        <v>256</v>
      </c>
      <c r="BJ50" s="4">
        <v>260</v>
      </c>
      <c r="BK50" s="4">
        <v>264</v>
      </c>
      <c r="BL50" s="4">
        <v>268</v>
      </c>
      <c r="BM50" s="4">
        <v>272</v>
      </c>
      <c r="BN50" s="4">
        <v>277</v>
      </c>
      <c r="BO50" s="4">
        <v>281</v>
      </c>
      <c r="BP50" s="4">
        <v>286</v>
      </c>
      <c r="BQ50" s="4">
        <v>290</v>
      </c>
      <c r="BR50" s="4">
        <v>257</v>
      </c>
      <c r="BS50" s="4">
        <v>303</v>
      </c>
      <c r="BT50" s="4">
        <v>307</v>
      </c>
      <c r="BU50" s="4">
        <v>328</v>
      </c>
      <c r="BV50" s="4">
        <v>318</v>
      </c>
      <c r="BW50" s="4">
        <v>331</v>
      </c>
      <c r="BX50" s="4">
        <v>330</v>
      </c>
      <c r="BY50" s="4">
        <v>318</v>
      </c>
      <c r="BZ50" s="4">
        <v>336</v>
      </c>
      <c r="CA50" s="4">
        <v>329</v>
      </c>
      <c r="CB50" s="4">
        <v>349</v>
      </c>
      <c r="CC50" s="4">
        <v>339</v>
      </c>
      <c r="CD50" s="4">
        <v>344</v>
      </c>
      <c r="CE50" s="4">
        <v>350</v>
      </c>
      <c r="CF50" s="4">
        <v>246</v>
      </c>
      <c r="CG50" s="4">
        <v>251</v>
      </c>
      <c r="CH50" s="4">
        <v>254</v>
      </c>
      <c r="CI50" s="4">
        <v>258</v>
      </c>
      <c r="CJ50" s="4">
        <v>259</v>
      </c>
      <c r="CK50" s="4">
        <v>0</v>
      </c>
    </row>
    <row r="51" spans="1:89" ht="35.4" customHeight="1" x14ac:dyDescent="0.3">
      <c r="A51" s="4" t="s">
        <v>101</v>
      </c>
      <c r="B51" s="4" t="s">
        <v>96</v>
      </c>
      <c r="C51" s="4" t="s">
        <v>97</v>
      </c>
      <c r="D51" s="4"/>
      <c r="E51" s="4">
        <v>1.97</v>
      </c>
      <c r="F51" s="4">
        <v>1.97</v>
      </c>
      <c r="G51" s="4">
        <v>1.97</v>
      </c>
      <c r="H51" s="4">
        <v>1.97</v>
      </c>
      <c r="I51" s="4">
        <v>1.97</v>
      </c>
      <c r="J51" s="4">
        <v>1.97</v>
      </c>
      <c r="K51" s="4">
        <v>1.97</v>
      </c>
      <c r="L51" s="4">
        <v>1.97</v>
      </c>
      <c r="M51" s="4">
        <v>1.97</v>
      </c>
      <c r="N51" s="4">
        <v>1.97</v>
      </c>
      <c r="O51" s="4">
        <v>1.97</v>
      </c>
      <c r="P51" s="4">
        <v>1.97</v>
      </c>
      <c r="Q51" s="17">
        <v>1.97</v>
      </c>
      <c r="R51" s="4">
        <v>1.97</v>
      </c>
      <c r="S51" s="4">
        <v>1.97</v>
      </c>
      <c r="T51" s="4">
        <v>1.97</v>
      </c>
      <c r="U51" s="4">
        <v>1.97</v>
      </c>
      <c r="V51" s="4">
        <v>1.97</v>
      </c>
      <c r="W51" s="4">
        <v>1.97</v>
      </c>
      <c r="X51" s="4">
        <v>1.97</v>
      </c>
      <c r="Y51" s="4">
        <v>1.97</v>
      </c>
      <c r="Z51" s="4">
        <v>1.97</v>
      </c>
      <c r="AA51" s="4">
        <v>1.97</v>
      </c>
      <c r="AB51" s="4">
        <v>1.97</v>
      </c>
      <c r="AC51" s="4">
        <v>1.97</v>
      </c>
      <c r="AD51" s="4">
        <v>1.97</v>
      </c>
      <c r="AE51" s="4">
        <v>1.97</v>
      </c>
      <c r="AF51" s="4">
        <v>1.97</v>
      </c>
      <c r="AG51" s="4">
        <v>1.97</v>
      </c>
      <c r="AH51" s="4">
        <v>1.97</v>
      </c>
      <c r="AI51" s="4">
        <v>1.97</v>
      </c>
      <c r="AJ51" s="4">
        <v>1.97</v>
      </c>
      <c r="AK51" s="4">
        <v>1.97</v>
      </c>
      <c r="AL51" s="4">
        <v>1.97</v>
      </c>
      <c r="AM51" s="4">
        <v>1.97</v>
      </c>
      <c r="AN51" s="4">
        <v>1.97</v>
      </c>
      <c r="AO51" s="4">
        <v>1.97</v>
      </c>
      <c r="AP51" s="4">
        <v>1.97</v>
      </c>
      <c r="AQ51" s="4">
        <v>1.97</v>
      </c>
      <c r="AR51" s="4">
        <v>1.97</v>
      </c>
      <c r="AS51" s="4">
        <v>1.97</v>
      </c>
      <c r="AT51" s="4">
        <v>1.97</v>
      </c>
      <c r="AU51" s="4">
        <v>1.97</v>
      </c>
      <c r="AV51" s="4">
        <v>1.97</v>
      </c>
      <c r="AW51" s="4">
        <v>1.97</v>
      </c>
      <c r="AX51" s="4">
        <v>1.97</v>
      </c>
      <c r="AY51" s="4">
        <v>1.97</v>
      </c>
      <c r="AZ51" s="4">
        <v>1.97</v>
      </c>
      <c r="BA51" s="4">
        <v>1.97</v>
      </c>
      <c r="BB51" s="4">
        <v>1.97</v>
      </c>
      <c r="BC51" s="4">
        <v>1.97</v>
      </c>
      <c r="BD51" s="4">
        <v>1.97</v>
      </c>
      <c r="BE51" s="4">
        <v>1.97</v>
      </c>
      <c r="BF51" s="4">
        <v>1.97</v>
      </c>
      <c r="BG51" s="4">
        <v>1.97</v>
      </c>
      <c r="BH51" s="4">
        <v>1.97</v>
      </c>
      <c r="BI51" s="4">
        <v>1.97</v>
      </c>
      <c r="BJ51" s="4">
        <v>1.97</v>
      </c>
      <c r="BK51" s="4">
        <v>1.97</v>
      </c>
      <c r="BL51" s="4">
        <v>1.97</v>
      </c>
      <c r="BM51" s="4">
        <v>1.97</v>
      </c>
      <c r="BN51" s="4">
        <v>1.97</v>
      </c>
      <c r="BO51" s="4">
        <v>1.97</v>
      </c>
      <c r="BP51" s="4">
        <v>1.97</v>
      </c>
      <c r="BQ51" s="4">
        <v>1.97</v>
      </c>
      <c r="BR51" s="4">
        <v>1.97</v>
      </c>
      <c r="BS51" s="4">
        <v>1.97</v>
      </c>
      <c r="BT51" s="4">
        <v>1.97</v>
      </c>
      <c r="BU51" s="4">
        <v>1.97</v>
      </c>
      <c r="BV51" s="4">
        <v>1.97</v>
      </c>
      <c r="BW51" s="4">
        <v>1.97</v>
      </c>
      <c r="BX51" s="4">
        <v>1.97</v>
      </c>
      <c r="BY51" s="4">
        <v>1.97</v>
      </c>
      <c r="BZ51" s="4">
        <v>1.97</v>
      </c>
      <c r="CA51" s="4">
        <v>1.97</v>
      </c>
      <c r="CB51" s="4">
        <v>1.97</v>
      </c>
      <c r="CC51" s="4">
        <v>1.97</v>
      </c>
      <c r="CD51" s="4">
        <v>1.97</v>
      </c>
      <c r="CE51" s="4">
        <v>1.97</v>
      </c>
      <c r="CF51" s="4">
        <v>1.97</v>
      </c>
      <c r="CG51" s="4">
        <v>1.97</v>
      </c>
      <c r="CH51" s="4">
        <v>1.97</v>
      </c>
      <c r="CI51" s="4">
        <v>1.97</v>
      </c>
      <c r="CJ51" s="4">
        <v>1.97</v>
      </c>
      <c r="CK51" s="4">
        <v>1.97</v>
      </c>
    </row>
    <row r="52" spans="1:89" ht="35.4" customHeight="1" x14ac:dyDescent="0.3">
      <c r="A52" s="4" t="s">
        <v>98</v>
      </c>
      <c r="B52" s="7" t="s">
        <v>102</v>
      </c>
      <c r="C52" s="4" t="s">
        <v>103</v>
      </c>
      <c r="D52" s="4">
        <v>52.84</v>
      </c>
      <c r="E52" s="4">
        <v>523</v>
      </c>
      <c r="F52" s="4">
        <v>440</v>
      </c>
      <c r="G52" s="4">
        <v>314</v>
      </c>
      <c r="H52" s="4">
        <v>473</v>
      </c>
      <c r="I52" s="4">
        <v>428</v>
      </c>
      <c r="J52" s="4">
        <v>362</v>
      </c>
      <c r="K52" s="4">
        <v>312</v>
      </c>
      <c r="L52" s="4">
        <v>339</v>
      </c>
      <c r="M52" s="4">
        <v>283</v>
      </c>
      <c r="N52" s="4">
        <v>278</v>
      </c>
      <c r="O52" s="4">
        <v>258</v>
      </c>
      <c r="P52" s="4">
        <v>247</v>
      </c>
      <c r="Q52" s="17">
        <v>151</v>
      </c>
      <c r="R52" s="4">
        <v>161</v>
      </c>
      <c r="S52" s="4">
        <v>138</v>
      </c>
      <c r="T52" s="4">
        <v>137</v>
      </c>
      <c r="U52" s="4">
        <v>146</v>
      </c>
      <c r="V52" s="4">
        <v>115</v>
      </c>
      <c r="W52" s="4">
        <v>105</v>
      </c>
      <c r="X52" s="4">
        <v>102</v>
      </c>
      <c r="Y52" s="4">
        <v>104</v>
      </c>
      <c r="Z52" s="4">
        <v>108</v>
      </c>
      <c r="AA52" s="4">
        <v>112</v>
      </c>
      <c r="AB52" s="4">
        <v>116</v>
      </c>
      <c r="AC52" s="4">
        <v>66</v>
      </c>
      <c r="AD52" s="4">
        <v>69</v>
      </c>
      <c r="AE52" s="4">
        <v>19</v>
      </c>
      <c r="AF52" s="4">
        <v>20</v>
      </c>
      <c r="AG52" s="4">
        <v>21</v>
      </c>
      <c r="AH52" s="4">
        <v>21</v>
      </c>
      <c r="AI52" s="4">
        <v>22</v>
      </c>
      <c r="AJ52" s="4">
        <v>149</v>
      </c>
      <c r="AK52" s="4">
        <v>339</v>
      </c>
      <c r="AL52" s="4">
        <v>521</v>
      </c>
      <c r="AM52" s="4">
        <v>715</v>
      </c>
      <c r="AN52" s="4">
        <v>741</v>
      </c>
      <c r="AO52" s="4">
        <v>579</v>
      </c>
      <c r="AP52" s="4">
        <v>405</v>
      </c>
      <c r="AQ52" s="4">
        <v>258</v>
      </c>
      <c r="AR52" s="4">
        <v>355</v>
      </c>
      <c r="AS52" s="4">
        <v>453</v>
      </c>
      <c r="AT52" s="4">
        <v>473</v>
      </c>
      <c r="AU52" s="4">
        <v>487</v>
      </c>
      <c r="AV52" s="4">
        <v>504</v>
      </c>
      <c r="AW52" s="4">
        <v>522</v>
      </c>
      <c r="AX52" s="4">
        <v>541</v>
      </c>
      <c r="AY52" s="4">
        <v>561</v>
      </c>
      <c r="AZ52" s="4">
        <v>581</v>
      </c>
      <c r="BA52" s="4">
        <v>604</v>
      </c>
      <c r="BB52" s="4">
        <v>623</v>
      </c>
      <c r="BC52" s="4">
        <v>645</v>
      </c>
      <c r="BD52" s="4">
        <v>661</v>
      </c>
      <c r="BE52" s="4">
        <v>684</v>
      </c>
      <c r="BF52" s="4">
        <v>700</v>
      </c>
      <c r="BG52" s="4">
        <v>725</v>
      </c>
      <c r="BH52" s="4">
        <v>751</v>
      </c>
      <c r="BI52" s="4">
        <v>778</v>
      </c>
      <c r="BJ52" s="4">
        <v>806</v>
      </c>
      <c r="BK52" s="4">
        <v>835</v>
      </c>
      <c r="BL52" s="4">
        <v>866</v>
      </c>
      <c r="BM52" s="4">
        <v>897</v>
      </c>
      <c r="BN52" s="4">
        <v>929</v>
      </c>
      <c r="BO52" s="4">
        <v>963</v>
      </c>
      <c r="BP52" s="4">
        <v>997</v>
      </c>
      <c r="BQ52" s="4">
        <v>1033</v>
      </c>
      <c r="BR52" s="4">
        <v>935</v>
      </c>
      <c r="BS52" s="4">
        <v>1122</v>
      </c>
      <c r="BT52" s="4">
        <v>1160</v>
      </c>
      <c r="BU52" s="4">
        <v>1262</v>
      </c>
      <c r="BV52" s="4">
        <v>1248</v>
      </c>
      <c r="BW52" s="4">
        <v>1327</v>
      </c>
      <c r="BX52" s="4">
        <v>1347</v>
      </c>
      <c r="BY52" s="4">
        <v>1324</v>
      </c>
      <c r="BZ52" s="4">
        <v>1427</v>
      </c>
      <c r="CA52" s="4">
        <v>1424</v>
      </c>
      <c r="CB52" s="4">
        <v>1543</v>
      </c>
      <c r="CC52" s="4">
        <v>1528</v>
      </c>
      <c r="CD52" s="4">
        <v>1581</v>
      </c>
      <c r="CE52" s="4">
        <v>1637</v>
      </c>
      <c r="CF52" s="4">
        <v>1176</v>
      </c>
      <c r="CG52" s="4">
        <v>1221</v>
      </c>
      <c r="CH52" s="4">
        <v>1262</v>
      </c>
      <c r="CI52" s="4">
        <v>1308</v>
      </c>
      <c r="CJ52" s="4">
        <v>1336</v>
      </c>
      <c r="CK52" s="4">
        <v>0</v>
      </c>
    </row>
    <row r="53" spans="1:89" ht="35.4" customHeight="1" x14ac:dyDescent="0.3">
      <c r="A53" s="16" t="s">
        <v>153</v>
      </c>
      <c r="B53" s="16"/>
      <c r="C53" s="4"/>
      <c r="D53" s="16" t="s">
        <v>106</v>
      </c>
      <c r="E53" s="16" t="s">
        <v>8</v>
      </c>
      <c r="F53" s="16" t="s">
        <v>9</v>
      </c>
      <c r="G53" s="16" t="s">
        <v>10</v>
      </c>
      <c r="H53" s="16" t="s">
        <v>11</v>
      </c>
      <c r="I53" s="16" t="s">
        <v>12</v>
      </c>
      <c r="J53" s="16" t="s">
        <v>13</v>
      </c>
      <c r="K53" s="16" t="s">
        <v>14</v>
      </c>
      <c r="L53" s="16" t="s">
        <v>15</v>
      </c>
      <c r="M53" s="16" t="s">
        <v>16</v>
      </c>
      <c r="N53" s="16" t="s">
        <v>17</v>
      </c>
      <c r="O53" s="16" t="s">
        <v>18</v>
      </c>
      <c r="P53" s="16" t="s">
        <v>19</v>
      </c>
      <c r="Q53" s="17" t="s">
        <v>20</v>
      </c>
      <c r="R53" s="16" t="s">
        <v>21</v>
      </c>
      <c r="S53" s="16" t="s">
        <v>22</v>
      </c>
      <c r="T53" s="16" t="s">
        <v>23</v>
      </c>
      <c r="U53" s="16" t="s">
        <v>24</v>
      </c>
      <c r="V53" s="16" t="s">
        <v>25</v>
      </c>
      <c r="W53" s="16" t="s">
        <v>26</v>
      </c>
      <c r="X53" s="16" t="s">
        <v>27</v>
      </c>
      <c r="Y53" s="16" t="s">
        <v>28</v>
      </c>
      <c r="Z53" s="16" t="s">
        <v>29</v>
      </c>
      <c r="AA53" s="16" t="s">
        <v>30</v>
      </c>
      <c r="AB53" s="16" t="s">
        <v>31</v>
      </c>
      <c r="AC53" s="16" t="s">
        <v>32</v>
      </c>
      <c r="AD53" s="16" t="s">
        <v>33</v>
      </c>
      <c r="AE53" s="16" t="s">
        <v>34</v>
      </c>
      <c r="AF53" s="16" t="s">
        <v>35</v>
      </c>
      <c r="AG53" s="16" t="s">
        <v>36</v>
      </c>
      <c r="AH53" s="16" t="s">
        <v>37</v>
      </c>
      <c r="AI53" s="16" t="s">
        <v>38</v>
      </c>
      <c r="AJ53" s="16" t="s">
        <v>39</v>
      </c>
      <c r="AK53" s="16" t="s">
        <v>40</v>
      </c>
      <c r="AL53" s="16" t="s">
        <v>41</v>
      </c>
      <c r="AM53" s="16" t="s">
        <v>42</v>
      </c>
      <c r="AN53" s="16" t="s">
        <v>43</v>
      </c>
      <c r="AO53" s="16" t="s">
        <v>44</v>
      </c>
      <c r="AP53" s="16" t="s">
        <v>45</v>
      </c>
      <c r="AQ53" s="16" t="s">
        <v>46</v>
      </c>
      <c r="AR53" s="16" t="s">
        <v>47</v>
      </c>
      <c r="AS53" s="16" t="s">
        <v>48</v>
      </c>
      <c r="AT53" s="16" t="s">
        <v>49</v>
      </c>
      <c r="AU53" s="16" t="s">
        <v>50</v>
      </c>
      <c r="AV53" s="16" t="s">
        <v>51</v>
      </c>
      <c r="AW53" s="16" t="s">
        <v>52</v>
      </c>
      <c r="AX53" s="16" t="s">
        <v>53</v>
      </c>
      <c r="AY53" s="16" t="s">
        <v>54</v>
      </c>
      <c r="AZ53" s="16" t="s">
        <v>55</v>
      </c>
      <c r="BA53" s="16" t="s">
        <v>56</v>
      </c>
      <c r="BB53" s="16" t="s">
        <v>57</v>
      </c>
      <c r="BC53" s="16" t="s">
        <v>58</v>
      </c>
      <c r="BD53" s="16" t="s">
        <v>59</v>
      </c>
      <c r="BE53" s="16" t="s">
        <v>60</v>
      </c>
      <c r="BF53" s="16" t="s">
        <v>61</v>
      </c>
      <c r="BG53" s="16" t="s">
        <v>62</v>
      </c>
      <c r="BH53" s="16" t="s">
        <v>63</v>
      </c>
      <c r="BI53" s="16" t="s">
        <v>64</v>
      </c>
      <c r="BJ53" s="16" t="s">
        <v>65</v>
      </c>
      <c r="BK53" s="16" t="s">
        <v>66</v>
      </c>
      <c r="BL53" s="16" t="s">
        <v>67</v>
      </c>
      <c r="BM53" s="16" t="s">
        <v>68</v>
      </c>
      <c r="BN53" s="16" t="s">
        <v>69</v>
      </c>
      <c r="BO53" s="16" t="s">
        <v>70</v>
      </c>
      <c r="BP53" s="16" t="s">
        <v>71</v>
      </c>
      <c r="BQ53" s="16" t="s">
        <v>72</v>
      </c>
      <c r="BR53" s="16" t="s">
        <v>73</v>
      </c>
      <c r="BS53" s="16" t="s">
        <v>74</v>
      </c>
      <c r="BT53" s="16" t="s">
        <v>75</v>
      </c>
      <c r="BU53" s="16" t="s">
        <v>76</v>
      </c>
      <c r="BV53" s="16" t="s">
        <v>77</v>
      </c>
      <c r="BW53" s="16" t="s">
        <v>78</v>
      </c>
      <c r="BX53" s="16" t="s">
        <v>79</v>
      </c>
      <c r="BY53" s="16" t="s">
        <v>80</v>
      </c>
      <c r="BZ53" s="16" t="s">
        <v>81</v>
      </c>
      <c r="CA53" s="16" t="s">
        <v>82</v>
      </c>
      <c r="CB53" s="16" t="s">
        <v>83</v>
      </c>
      <c r="CC53" s="16" t="s">
        <v>84</v>
      </c>
      <c r="CD53" s="16" t="s">
        <v>85</v>
      </c>
      <c r="CE53" s="16" t="s">
        <v>86</v>
      </c>
      <c r="CF53" s="16" t="s">
        <v>87</v>
      </c>
      <c r="CG53" s="16" t="s">
        <v>88</v>
      </c>
      <c r="CH53" s="16" t="s">
        <v>89</v>
      </c>
      <c r="CI53" s="16" t="s">
        <v>90</v>
      </c>
      <c r="CJ53" s="16" t="s">
        <v>91</v>
      </c>
      <c r="CK53" s="16" t="s">
        <v>92</v>
      </c>
    </row>
    <row r="54" spans="1:89" ht="35.4" customHeight="1" x14ac:dyDescent="0.3">
      <c r="A54" s="18" t="s">
        <v>147</v>
      </c>
      <c r="B54" s="7" t="s">
        <v>93</v>
      </c>
      <c r="C54" s="4" t="s">
        <v>94</v>
      </c>
      <c r="D54" s="4">
        <f>SUM(M54:CK54)</f>
        <v>2334</v>
      </c>
      <c r="E54" s="4">
        <v>198</v>
      </c>
      <c r="F54" s="4">
        <v>236</v>
      </c>
      <c r="G54" s="4">
        <v>235</v>
      </c>
      <c r="H54" s="4">
        <v>188</v>
      </c>
      <c r="I54" s="4">
        <v>150</v>
      </c>
      <c r="J54" s="4">
        <v>124</v>
      </c>
      <c r="K54" s="4">
        <v>112</v>
      </c>
      <c r="L54" s="4">
        <v>158</v>
      </c>
      <c r="M54" s="4">
        <v>67</v>
      </c>
      <c r="N54" s="4">
        <v>53</v>
      </c>
      <c r="O54" s="4">
        <v>53</v>
      </c>
      <c r="P54" s="4">
        <v>53</v>
      </c>
      <c r="Q54" s="17">
        <v>53</v>
      </c>
      <c r="R54" s="4">
        <v>53</v>
      </c>
      <c r="S54" s="4">
        <v>53</v>
      </c>
      <c r="T54" s="4">
        <v>53</v>
      </c>
      <c r="U54" s="4">
        <v>53</v>
      </c>
      <c r="V54" s="4">
        <v>53</v>
      </c>
      <c r="W54" s="4">
        <v>53</v>
      </c>
      <c r="X54" s="4">
        <v>53</v>
      </c>
      <c r="Y54" s="4">
        <v>53</v>
      </c>
      <c r="Z54" s="4">
        <v>53</v>
      </c>
      <c r="AA54" s="4">
        <v>53</v>
      </c>
      <c r="AB54" s="4">
        <v>53</v>
      </c>
      <c r="AC54" s="4">
        <v>53</v>
      </c>
      <c r="AD54" s="4">
        <v>53</v>
      </c>
      <c r="AE54" s="4">
        <v>53</v>
      </c>
      <c r="AF54" s="4">
        <v>53</v>
      </c>
      <c r="AG54" s="4">
        <v>53</v>
      </c>
      <c r="AH54" s="4">
        <v>53</v>
      </c>
      <c r="AI54" s="4">
        <v>53</v>
      </c>
      <c r="AJ54" s="4">
        <v>53</v>
      </c>
      <c r="AK54" s="4">
        <v>53</v>
      </c>
      <c r="AL54" s="4">
        <v>53</v>
      </c>
      <c r="AM54" s="4">
        <v>53</v>
      </c>
      <c r="AN54" s="4">
        <v>53</v>
      </c>
      <c r="AO54" s="4">
        <v>53</v>
      </c>
      <c r="AP54" s="4">
        <v>53</v>
      </c>
      <c r="AQ54" s="4">
        <v>53</v>
      </c>
      <c r="AR54" s="4">
        <v>53</v>
      </c>
      <c r="AS54" s="4">
        <v>53</v>
      </c>
      <c r="AT54" s="4">
        <v>53</v>
      </c>
      <c r="AU54" s="4">
        <v>53</v>
      </c>
      <c r="AV54" s="4">
        <v>93</v>
      </c>
      <c r="AW54" s="4">
        <v>93</v>
      </c>
      <c r="AX54" s="4">
        <v>93</v>
      </c>
      <c r="AY54" s="4">
        <v>93</v>
      </c>
      <c r="AZ54" s="4">
        <v>93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</row>
    <row r="55" spans="1:89" ht="35.4" customHeight="1" x14ac:dyDescent="0.3">
      <c r="A55" s="4" t="s">
        <v>95</v>
      </c>
      <c r="B55" s="4" t="s">
        <v>96</v>
      </c>
      <c r="C55" s="4" t="s">
        <v>97</v>
      </c>
      <c r="D55" s="4"/>
      <c r="E55" s="4">
        <v>1.6</v>
      </c>
      <c r="F55" s="4">
        <v>1.6</v>
      </c>
      <c r="G55" s="4">
        <v>1.6</v>
      </c>
      <c r="H55" s="4">
        <v>1.6</v>
      </c>
      <c r="I55" s="4">
        <v>1.6</v>
      </c>
      <c r="J55" s="4">
        <v>1.6</v>
      </c>
      <c r="K55" s="4">
        <v>1.6</v>
      </c>
      <c r="L55" s="4">
        <v>1.6</v>
      </c>
      <c r="M55" s="4">
        <v>1.6</v>
      </c>
      <c r="N55" s="4">
        <v>1.6</v>
      </c>
      <c r="O55" s="4">
        <v>1.6</v>
      </c>
      <c r="P55" s="4">
        <v>1.6</v>
      </c>
      <c r="Q55" s="17">
        <v>1.6</v>
      </c>
      <c r="R55" s="4">
        <v>1.6</v>
      </c>
      <c r="S55" s="4">
        <v>1.6</v>
      </c>
      <c r="T55" s="4">
        <v>1.6</v>
      </c>
      <c r="U55" s="4">
        <v>1.6</v>
      </c>
      <c r="V55" s="4">
        <v>1.6</v>
      </c>
      <c r="W55" s="4">
        <v>1.6</v>
      </c>
      <c r="X55" s="4">
        <v>1.6</v>
      </c>
      <c r="Y55" s="4">
        <v>1.6</v>
      </c>
      <c r="Z55" s="4">
        <v>1.6</v>
      </c>
      <c r="AA55" s="4">
        <v>1.6</v>
      </c>
      <c r="AB55" s="4">
        <v>1.6</v>
      </c>
      <c r="AC55" s="4">
        <v>1.6</v>
      </c>
      <c r="AD55" s="4">
        <v>1.6</v>
      </c>
      <c r="AE55" s="4">
        <v>1.6</v>
      </c>
      <c r="AF55" s="4">
        <v>1.6</v>
      </c>
      <c r="AG55" s="4">
        <v>1.6</v>
      </c>
      <c r="AH55" s="4">
        <v>1.6</v>
      </c>
      <c r="AI55" s="4">
        <v>1.6</v>
      </c>
      <c r="AJ55" s="4">
        <v>1.6</v>
      </c>
      <c r="AK55" s="4">
        <v>1.6</v>
      </c>
      <c r="AL55" s="4">
        <v>1.6</v>
      </c>
      <c r="AM55" s="4">
        <v>1.6</v>
      </c>
      <c r="AN55" s="4">
        <v>1.6</v>
      </c>
      <c r="AO55" s="4">
        <v>1.6</v>
      </c>
      <c r="AP55" s="4">
        <v>1.6</v>
      </c>
      <c r="AQ55" s="4">
        <v>1.6</v>
      </c>
      <c r="AR55" s="4">
        <v>1.6</v>
      </c>
      <c r="AS55" s="4">
        <v>1.6</v>
      </c>
      <c r="AT55" s="4">
        <v>1.6</v>
      </c>
      <c r="AU55" s="4">
        <v>1.6</v>
      </c>
      <c r="AV55" s="4">
        <v>1.6</v>
      </c>
      <c r="AW55" s="4">
        <v>1.6</v>
      </c>
      <c r="AX55" s="4">
        <v>1.6</v>
      </c>
      <c r="AY55" s="4">
        <v>1.6</v>
      </c>
      <c r="AZ55" s="4">
        <v>1.6</v>
      </c>
      <c r="BA55" s="4">
        <v>1.6</v>
      </c>
      <c r="BB55" s="4">
        <v>1.6</v>
      </c>
      <c r="BC55" s="4">
        <v>1.6</v>
      </c>
      <c r="BD55" s="4">
        <v>1.6</v>
      </c>
      <c r="BE55" s="4">
        <v>1.6</v>
      </c>
      <c r="BF55" s="4">
        <v>1.6</v>
      </c>
      <c r="BG55" s="4">
        <v>1.6</v>
      </c>
      <c r="BH55" s="4">
        <v>1.6</v>
      </c>
      <c r="BI55" s="4">
        <v>1.6</v>
      </c>
      <c r="BJ55" s="4">
        <v>1.6</v>
      </c>
      <c r="BK55" s="4">
        <v>1.6</v>
      </c>
      <c r="BL55" s="4">
        <v>1.6</v>
      </c>
      <c r="BM55" s="4">
        <v>1.6</v>
      </c>
      <c r="BN55" s="4">
        <v>1.6</v>
      </c>
      <c r="BO55" s="4">
        <v>1.6</v>
      </c>
      <c r="BP55" s="4">
        <v>1.6</v>
      </c>
      <c r="BQ55" s="4">
        <v>1.6</v>
      </c>
      <c r="BR55" s="4">
        <v>1.6</v>
      </c>
      <c r="BS55" s="4">
        <v>1.6</v>
      </c>
      <c r="BT55" s="4">
        <v>1.6</v>
      </c>
      <c r="BU55" s="4">
        <v>1.6</v>
      </c>
      <c r="BV55" s="4">
        <v>1.6</v>
      </c>
      <c r="BW55" s="4">
        <v>1.6</v>
      </c>
      <c r="BX55" s="4">
        <v>1.6</v>
      </c>
      <c r="BY55" s="4">
        <v>1.6</v>
      </c>
      <c r="BZ55" s="4">
        <v>1.6</v>
      </c>
      <c r="CA55" s="4">
        <v>1.6</v>
      </c>
      <c r="CB55" s="4">
        <v>1.6</v>
      </c>
      <c r="CC55" s="4">
        <v>1.6</v>
      </c>
      <c r="CD55" s="4">
        <v>1.6</v>
      </c>
      <c r="CE55" s="4">
        <v>1.6</v>
      </c>
      <c r="CF55" s="4">
        <v>1.6</v>
      </c>
      <c r="CG55" s="4">
        <v>1.6</v>
      </c>
      <c r="CH55" s="4">
        <v>1.6</v>
      </c>
      <c r="CI55" s="4">
        <v>1.6</v>
      </c>
      <c r="CJ55" s="4">
        <v>1.6</v>
      </c>
      <c r="CK55" s="4">
        <v>1.6</v>
      </c>
    </row>
    <row r="56" spans="1:89" ht="35.4" customHeight="1" x14ac:dyDescent="0.3">
      <c r="A56" s="4" t="s">
        <v>98</v>
      </c>
      <c r="B56" s="7" t="s">
        <v>99</v>
      </c>
      <c r="C56" s="4" t="s">
        <v>100</v>
      </c>
      <c r="D56" s="4">
        <f>SUM(M56:CK56)</f>
        <v>3845</v>
      </c>
      <c r="E56" s="4">
        <v>201</v>
      </c>
      <c r="F56" s="4">
        <v>244</v>
      </c>
      <c r="G56" s="4">
        <v>246</v>
      </c>
      <c r="H56" s="4">
        <v>201</v>
      </c>
      <c r="I56" s="4">
        <v>162</v>
      </c>
      <c r="J56" s="4">
        <v>136</v>
      </c>
      <c r="K56" s="4">
        <v>126</v>
      </c>
      <c r="L56" s="4">
        <v>180</v>
      </c>
      <c r="M56" s="4">
        <v>78</v>
      </c>
      <c r="N56" s="4">
        <v>63</v>
      </c>
      <c r="O56" s="4">
        <v>64</v>
      </c>
      <c r="P56" s="4">
        <v>65</v>
      </c>
      <c r="Q56" s="17">
        <v>66</v>
      </c>
      <c r="R56" s="4">
        <v>67</v>
      </c>
      <c r="S56" s="4">
        <v>68</v>
      </c>
      <c r="T56" s="4">
        <v>69</v>
      </c>
      <c r="U56" s="4">
        <v>70</v>
      </c>
      <c r="V56" s="4">
        <v>71</v>
      </c>
      <c r="W56" s="4">
        <v>72</v>
      </c>
      <c r="X56" s="4">
        <v>73</v>
      </c>
      <c r="Y56" s="4">
        <v>75</v>
      </c>
      <c r="Z56" s="4">
        <v>76</v>
      </c>
      <c r="AA56" s="4">
        <v>77</v>
      </c>
      <c r="AB56" s="4">
        <v>78</v>
      </c>
      <c r="AC56" s="4">
        <v>79</v>
      </c>
      <c r="AD56" s="4">
        <v>81</v>
      </c>
      <c r="AE56" s="4">
        <v>82</v>
      </c>
      <c r="AF56" s="4">
        <v>83</v>
      </c>
      <c r="AG56" s="4">
        <v>85</v>
      </c>
      <c r="AH56" s="4">
        <v>86</v>
      </c>
      <c r="AI56" s="4">
        <v>87</v>
      </c>
      <c r="AJ56" s="4">
        <v>89</v>
      </c>
      <c r="AK56" s="4">
        <v>90</v>
      </c>
      <c r="AL56" s="4">
        <v>92</v>
      </c>
      <c r="AM56" s="4">
        <v>93</v>
      </c>
      <c r="AN56" s="4">
        <v>95</v>
      </c>
      <c r="AO56" s="4">
        <v>96</v>
      </c>
      <c r="AP56" s="4">
        <v>98</v>
      </c>
      <c r="AQ56" s="4">
        <v>99</v>
      </c>
      <c r="AR56" s="4">
        <v>101</v>
      </c>
      <c r="AS56" s="4">
        <v>102</v>
      </c>
      <c r="AT56" s="4">
        <v>104</v>
      </c>
      <c r="AU56" s="4">
        <v>106</v>
      </c>
      <c r="AV56" s="4">
        <v>187</v>
      </c>
      <c r="AW56" s="4">
        <v>190</v>
      </c>
      <c r="AX56" s="4">
        <v>193</v>
      </c>
      <c r="AY56" s="4">
        <v>196</v>
      </c>
      <c r="AZ56" s="4">
        <v>199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</row>
    <row r="57" spans="1:89" ht="35.4" customHeight="1" x14ac:dyDescent="0.3">
      <c r="A57" s="4" t="s">
        <v>101</v>
      </c>
      <c r="B57" s="4" t="s">
        <v>96</v>
      </c>
      <c r="C57" s="4" t="s">
        <v>97</v>
      </c>
      <c r="D57" s="4"/>
      <c r="E57" s="4">
        <v>1.97</v>
      </c>
      <c r="F57" s="4">
        <v>1.97</v>
      </c>
      <c r="G57" s="4">
        <v>1.97</v>
      </c>
      <c r="H57" s="4">
        <v>1.97</v>
      </c>
      <c r="I57" s="4">
        <v>1.97</v>
      </c>
      <c r="J57" s="4">
        <v>1.97</v>
      </c>
      <c r="K57" s="4">
        <v>1.97</v>
      </c>
      <c r="L57" s="4">
        <v>1.97</v>
      </c>
      <c r="M57" s="4">
        <v>1.97</v>
      </c>
      <c r="N57" s="4">
        <v>1.97</v>
      </c>
      <c r="O57" s="4">
        <v>1.97</v>
      </c>
      <c r="P57" s="4">
        <v>1.97</v>
      </c>
      <c r="Q57" s="17">
        <v>1.97</v>
      </c>
      <c r="R57" s="4">
        <v>1.97</v>
      </c>
      <c r="S57" s="4">
        <v>1.97</v>
      </c>
      <c r="T57" s="4">
        <v>1.97</v>
      </c>
      <c r="U57" s="4">
        <v>1.97</v>
      </c>
      <c r="V57" s="4">
        <v>1.97</v>
      </c>
      <c r="W57" s="4">
        <v>1.97</v>
      </c>
      <c r="X57" s="4">
        <v>1.97</v>
      </c>
      <c r="Y57" s="4">
        <v>1.97</v>
      </c>
      <c r="Z57" s="4">
        <v>1.97</v>
      </c>
      <c r="AA57" s="4">
        <v>1.97</v>
      </c>
      <c r="AB57" s="4">
        <v>1.97</v>
      </c>
      <c r="AC57" s="4">
        <v>1.97</v>
      </c>
      <c r="AD57" s="4">
        <v>1.97</v>
      </c>
      <c r="AE57" s="4">
        <v>1.97</v>
      </c>
      <c r="AF57" s="4">
        <v>1.97</v>
      </c>
      <c r="AG57" s="4">
        <v>1.97</v>
      </c>
      <c r="AH57" s="4">
        <v>1.97</v>
      </c>
      <c r="AI57" s="4">
        <v>1.97</v>
      </c>
      <c r="AJ57" s="4">
        <v>1.97</v>
      </c>
      <c r="AK57" s="4">
        <v>1.97</v>
      </c>
      <c r="AL57" s="4">
        <v>1.97</v>
      </c>
      <c r="AM57" s="4">
        <v>1.97</v>
      </c>
      <c r="AN57" s="4">
        <v>1.97</v>
      </c>
      <c r="AO57" s="4">
        <v>1.97</v>
      </c>
      <c r="AP57" s="4">
        <v>1.97</v>
      </c>
      <c r="AQ57" s="4">
        <v>1.97</v>
      </c>
      <c r="AR57" s="4">
        <v>1.97</v>
      </c>
      <c r="AS57" s="4">
        <v>1.97</v>
      </c>
      <c r="AT57" s="4">
        <v>1.97</v>
      </c>
      <c r="AU57" s="4">
        <v>1.97</v>
      </c>
      <c r="AV57" s="4">
        <v>1.97</v>
      </c>
      <c r="AW57" s="4">
        <v>1.97</v>
      </c>
      <c r="AX57" s="4">
        <v>1.97</v>
      </c>
      <c r="AY57" s="4">
        <v>1.97</v>
      </c>
      <c r="AZ57" s="4">
        <v>1.97</v>
      </c>
      <c r="BA57" s="4">
        <v>1.97</v>
      </c>
      <c r="BB57" s="4">
        <v>1.97</v>
      </c>
      <c r="BC57" s="4">
        <v>1.97</v>
      </c>
      <c r="BD57" s="4">
        <v>1.97</v>
      </c>
      <c r="BE57" s="4">
        <v>1.97</v>
      </c>
      <c r="BF57" s="4">
        <v>1.97</v>
      </c>
      <c r="BG57" s="4">
        <v>1.97</v>
      </c>
      <c r="BH57" s="4">
        <v>1.97</v>
      </c>
      <c r="BI57" s="4">
        <v>1.97</v>
      </c>
      <c r="BJ57" s="4">
        <v>1.97</v>
      </c>
      <c r="BK57" s="4">
        <v>1.97</v>
      </c>
      <c r="BL57" s="4">
        <v>1.97</v>
      </c>
      <c r="BM57" s="4">
        <v>1.97</v>
      </c>
      <c r="BN57" s="4">
        <v>1.97</v>
      </c>
      <c r="BO57" s="4">
        <v>1.97</v>
      </c>
      <c r="BP57" s="4">
        <v>1.97</v>
      </c>
      <c r="BQ57" s="4">
        <v>1.97</v>
      </c>
      <c r="BR57" s="4">
        <v>1.97</v>
      </c>
      <c r="BS57" s="4">
        <v>1.97</v>
      </c>
      <c r="BT57" s="4">
        <v>1.97</v>
      </c>
      <c r="BU57" s="4">
        <v>1.97</v>
      </c>
      <c r="BV57" s="4">
        <v>1.97</v>
      </c>
      <c r="BW57" s="4">
        <v>1.97</v>
      </c>
      <c r="BX57" s="4">
        <v>1.97</v>
      </c>
      <c r="BY57" s="4">
        <v>1.97</v>
      </c>
      <c r="BZ57" s="4">
        <v>1.97</v>
      </c>
      <c r="CA57" s="4">
        <v>1.97</v>
      </c>
      <c r="CB57" s="4">
        <v>1.97</v>
      </c>
      <c r="CC57" s="4">
        <v>1.97</v>
      </c>
      <c r="CD57" s="4">
        <v>1.97</v>
      </c>
      <c r="CE57" s="4">
        <v>1.97</v>
      </c>
      <c r="CF57" s="4">
        <v>1.97</v>
      </c>
      <c r="CG57" s="4">
        <v>1.97</v>
      </c>
      <c r="CH57" s="4">
        <v>1.97</v>
      </c>
      <c r="CI57" s="4">
        <v>1.97</v>
      </c>
      <c r="CJ57" s="4">
        <v>1.97</v>
      </c>
      <c r="CK57" s="4">
        <v>1.97</v>
      </c>
    </row>
    <row r="58" spans="1:89" ht="35.4" customHeight="1" x14ac:dyDescent="0.3">
      <c r="A58" s="4" t="s">
        <v>98</v>
      </c>
      <c r="B58" s="7" t="s">
        <v>102</v>
      </c>
      <c r="C58" s="4" t="s">
        <v>103</v>
      </c>
      <c r="D58" s="4">
        <f>SUM(M58:CK58)</f>
        <v>7394</v>
      </c>
      <c r="E58" s="4">
        <v>205</v>
      </c>
      <c r="F58" s="4">
        <v>253</v>
      </c>
      <c r="G58" s="4">
        <v>261</v>
      </c>
      <c r="H58" s="4">
        <v>217</v>
      </c>
      <c r="I58" s="4">
        <v>179</v>
      </c>
      <c r="J58" s="4">
        <v>153</v>
      </c>
      <c r="K58" s="4">
        <v>144</v>
      </c>
      <c r="L58" s="4">
        <v>210</v>
      </c>
      <c r="M58" s="4">
        <v>93</v>
      </c>
      <c r="N58" s="4">
        <v>76</v>
      </c>
      <c r="O58" s="4">
        <v>79</v>
      </c>
      <c r="P58" s="4">
        <v>82</v>
      </c>
      <c r="Q58" s="17">
        <v>85</v>
      </c>
      <c r="R58" s="4">
        <v>88</v>
      </c>
      <c r="S58" s="4">
        <v>91</v>
      </c>
      <c r="T58" s="4">
        <v>94</v>
      </c>
      <c r="U58" s="1">
        <v>98</v>
      </c>
      <c r="V58" s="1">
        <v>101</v>
      </c>
      <c r="W58" s="1">
        <v>105</v>
      </c>
      <c r="X58" s="1">
        <v>108</v>
      </c>
      <c r="Y58" s="1">
        <v>112</v>
      </c>
      <c r="Z58" s="1">
        <v>116</v>
      </c>
      <c r="AA58" s="1">
        <v>121</v>
      </c>
      <c r="AB58" s="1">
        <v>125</v>
      </c>
      <c r="AC58" s="1">
        <v>130</v>
      </c>
      <c r="AD58" s="1">
        <v>134</v>
      </c>
      <c r="AE58" s="1">
        <v>139</v>
      </c>
      <c r="AF58" s="1">
        <v>144</v>
      </c>
      <c r="AG58" s="1">
        <v>149</v>
      </c>
      <c r="AH58" s="1">
        <v>155</v>
      </c>
      <c r="AI58" s="1">
        <v>160</v>
      </c>
      <c r="AJ58" s="1">
        <v>166</v>
      </c>
      <c r="AK58" s="1">
        <v>172</v>
      </c>
      <c r="AL58" s="1">
        <v>178</v>
      </c>
      <c r="AM58" s="1">
        <v>185</v>
      </c>
      <c r="AN58" s="1">
        <v>191</v>
      </c>
      <c r="AO58" s="1">
        <v>198</v>
      </c>
      <c r="AP58" s="1">
        <v>205</v>
      </c>
      <c r="AQ58" s="1">
        <v>213</v>
      </c>
      <c r="AR58" s="1">
        <v>220</v>
      </c>
      <c r="AS58" s="1">
        <v>228</v>
      </c>
      <c r="AT58" s="1">
        <v>236</v>
      </c>
      <c r="AU58" s="1">
        <v>245</v>
      </c>
      <c r="AV58" s="1">
        <v>441</v>
      </c>
      <c r="AW58" s="1">
        <v>457</v>
      </c>
      <c r="AX58" s="1">
        <v>474</v>
      </c>
      <c r="AY58" s="1">
        <v>491</v>
      </c>
      <c r="AZ58" s="1">
        <v>509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</row>
    <row r="59" spans="1:89" ht="35.4" customHeight="1" x14ac:dyDescent="0.3">
      <c r="A59" s="16" t="s">
        <v>153</v>
      </c>
      <c r="B59" s="16"/>
      <c r="C59" s="4"/>
      <c r="D59" s="16" t="s">
        <v>106</v>
      </c>
      <c r="E59" s="16" t="s">
        <v>8</v>
      </c>
      <c r="F59" s="16" t="s">
        <v>9</v>
      </c>
      <c r="G59" s="16" t="s">
        <v>10</v>
      </c>
      <c r="H59" s="16" t="s">
        <v>11</v>
      </c>
      <c r="I59" s="16" t="s">
        <v>12</v>
      </c>
      <c r="J59" s="16" t="s">
        <v>13</v>
      </c>
      <c r="K59" s="16" t="s">
        <v>14</v>
      </c>
      <c r="L59" s="16" t="s">
        <v>15</v>
      </c>
      <c r="M59" s="16" t="s">
        <v>16</v>
      </c>
      <c r="N59" s="16" t="s">
        <v>17</v>
      </c>
      <c r="O59" s="16" t="s">
        <v>18</v>
      </c>
      <c r="P59" s="16" t="s">
        <v>19</v>
      </c>
      <c r="Q59" s="17" t="s">
        <v>20</v>
      </c>
      <c r="R59" s="16" t="s">
        <v>21</v>
      </c>
      <c r="S59" s="16" t="s">
        <v>22</v>
      </c>
      <c r="T59" s="16" t="s">
        <v>23</v>
      </c>
      <c r="U59" s="16" t="s">
        <v>24</v>
      </c>
      <c r="V59" s="16" t="s">
        <v>25</v>
      </c>
      <c r="W59" s="16" t="s">
        <v>26</v>
      </c>
      <c r="X59" s="16" t="s">
        <v>27</v>
      </c>
      <c r="Y59" s="16" t="s">
        <v>28</v>
      </c>
      <c r="Z59" s="16" t="s">
        <v>29</v>
      </c>
      <c r="AA59" s="16" t="s">
        <v>30</v>
      </c>
      <c r="AB59" s="16" t="s">
        <v>31</v>
      </c>
      <c r="AC59" s="16" t="s">
        <v>32</v>
      </c>
      <c r="AD59" s="16" t="s">
        <v>33</v>
      </c>
      <c r="AE59" s="16" t="s">
        <v>34</v>
      </c>
      <c r="AF59" s="16" t="s">
        <v>35</v>
      </c>
      <c r="AG59" s="16" t="s">
        <v>36</v>
      </c>
      <c r="AH59" s="16" t="s">
        <v>37</v>
      </c>
      <c r="AI59" s="16" t="s">
        <v>38</v>
      </c>
      <c r="AJ59" s="16" t="s">
        <v>39</v>
      </c>
      <c r="AK59" s="16" t="s">
        <v>40</v>
      </c>
      <c r="AL59" s="16" t="s">
        <v>41</v>
      </c>
      <c r="AM59" s="16" t="s">
        <v>42</v>
      </c>
      <c r="AN59" s="16" t="s">
        <v>43</v>
      </c>
      <c r="AO59" s="16" t="s">
        <v>44</v>
      </c>
      <c r="AP59" s="16" t="s">
        <v>45</v>
      </c>
      <c r="AQ59" s="16" t="s">
        <v>46</v>
      </c>
      <c r="AR59" s="16" t="s">
        <v>47</v>
      </c>
      <c r="AS59" s="16" t="s">
        <v>48</v>
      </c>
      <c r="AT59" s="16" t="s">
        <v>49</v>
      </c>
      <c r="AU59" s="16" t="s">
        <v>50</v>
      </c>
      <c r="AV59" s="16" t="s">
        <v>51</v>
      </c>
      <c r="AW59" s="16" t="s">
        <v>52</v>
      </c>
      <c r="AX59" s="16" t="s">
        <v>53</v>
      </c>
      <c r="AY59" s="16" t="s">
        <v>54</v>
      </c>
      <c r="AZ59" s="16" t="s">
        <v>55</v>
      </c>
      <c r="BA59" s="16" t="s">
        <v>56</v>
      </c>
      <c r="BB59" s="16" t="s">
        <v>57</v>
      </c>
      <c r="BC59" s="16" t="s">
        <v>58</v>
      </c>
      <c r="BD59" s="16" t="s">
        <v>59</v>
      </c>
      <c r="BE59" s="16" t="s">
        <v>60</v>
      </c>
      <c r="BF59" s="16" t="s">
        <v>61</v>
      </c>
      <c r="BG59" s="16" t="s">
        <v>62</v>
      </c>
      <c r="BH59" s="16" t="s">
        <v>63</v>
      </c>
      <c r="BI59" s="16" t="s">
        <v>64</v>
      </c>
      <c r="BJ59" s="16" t="s">
        <v>65</v>
      </c>
      <c r="BK59" s="16" t="s">
        <v>66</v>
      </c>
      <c r="BL59" s="16" t="s">
        <v>67</v>
      </c>
      <c r="BM59" s="16" t="s">
        <v>68</v>
      </c>
      <c r="BN59" s="16" t="s">
        <v>69</v>
      </c>
      <c r="BO59" s="16" t="s">
        <v>70</v>
      </c>
      <c r="BP59" s="16" t="s">
        <v>71</v>
      </c>
      <c r="BQ59" s="16" t="s">
        <v>72</v>
      </c>
      <c r="BR59" s="16" t="s">
        <v>73</v>
      </c>
      <c r="BS59" s="16" t="s">
        <v>74</v>
      </c>
      <c r="BT59" s="16" t="s">
        <v>75</v>
      </c>
      <c r="BU59" s="16" t="s">
        <v>76</v>
      </c>
      <c r="BV59" s="16" t="s">
        <v>77</v>
      </c>
      <c r="BW59" s="16" t="s">
        <v>78</v>
      </c>
      <c r="BX59" s="16" t="s">
        <v>79</v>
      </c>
      <c r="BY59" s="16" t="s">
        <v>80</v>
      </c>
      <c r="BZ59" s="16" t="s">
        <v>81</v>
      </c>
      <c r="CA59" s="16" t="s">
        <v>82</v>
      </c>
      <c r="CB59" s="16" t="s">
        <v>83</v>
      </c>
      <c r="CC59" s="16" t="s">
        <v>84</v>
      </c>
      <c r="CD59" s="16" t="s">
        <v>85</v>
      </c>
      <c r="CE59" s="16" t="s">
        <v>86</v>
      </c>
      <c r="CF59" s="16" t="s">
        <v>87</v>
      </c>
      <c r="CG59" s="16" t="s">
        <v>88</v>
      </c>
      <c r="CH59" s="16" t="s">
        <v>89</v>
      </c>
      <c r="CI59" s="16" t="s">
        <v>90</v>
      </c>
      <c r="CJ59" s="16" t="s">
        <v>91</v>
      </c>
      <c r="CK59" s="16" t="s">
        <v>92</v>
      </c>
    </row>
    <row r="60" spans="1:89" ht="35.4" customHeight="1" x14ac:dyDescent="0.3">
      <c r="A60" s="18" t="s">
        <v>150</v>
      </c>
      <c r="B60" s="7" t="s">
        <v>93</v>
      </c>
      <c r="C60" s="4" t="s">
        <v>94</v>
      </c>
      <c r="D60" s="4">
        <f>SUM(M60:CK60)</f>
        <v>7421</v>
      </c>
      <c r="E60" s="4">
        <v>32</v>
      </c>
      <c r="F60" s="4">
        <v>121</v>
      </c>
      <c r="G60" s="4">
        <v>121</v>
      </c>
      <c r="H60" s="4">
        <v>121</v>
      </c>
      <c r="I60" s="4">
        <v>121</v>
      </c>
      <c r="J60" s="4">
        <v>121</v>
      </c>
      <c r="K60" s="4">
        <v>121</v>
      </c>
      <c r="L60" s="4">
        <v>121</v>
      </c>
      <c r="M60" s="4">
        <v>121</v>
      </c>
      <c r="N60" s="4">
        <v>178</v>
      </c>
      <c r="O60" s="4">
        <v>178</v>
      </c>
      <c r="P60" s="4">
        <v>178</v>
      </c>
      <c r="Q60" s="17">
        <v>178</v>
      </c>
      <c r="R60" s="4">
        <v>178</v>
      </c>
      <c r="S60" s="4">
        <v>178</v>
      </c>
      <c r="T60" s="4">
        <v>178</v>
      </c>
      <c r="U60" s="4">
        <v>178</v>
      </c>
      <c r="V60" s="4">
        <v>227</v>
      </c>
      <c r="W60" s="4">
        <v>74</v>
      </c>
      <c r="X60" s="4">
        <v>67</v>
      </c>
      <c r="Y60" s="4">
        <v>65</v>
      </c>
      <c r="Z60" s="4">
        <v>133</v>
      </c>
      <c r="AA60" s="4">
        <v>27</v>
      </c>
      <c r="AB60" s="4">
        <v>27</v>
      </c>
      <c r="AC60" s="4">
        <v>27</v>
      </c>
      <c r="AD60" s="4">
        <v>27</v>
      </c>
      <c r="AE60" s="4">
        <v>27</v>
      </c>
      <c r="AF60" s="4">
        <v>27</v>
      </c>
      <c r="AG60" s="4">
        <v>27</v>
      </c>
      <c r="AH60" s="4">
        <v>27</v>
      </c>
      <c r="AI60" s="4">
        <v>27</v>
      </c>
      <c r="AJ60" s="4">
        <v>27</v>
      </c>
      <c r="AK60" s="4">
        <v>70</v>
      </c>
      <c r="AL60" s="4">
        <v>70</v>
      </c>
      <c r="AM60" s="4">
        <v>79</v>
      </c>
      <c r="AN60" s="4">
        <v>274</v>
      </c>
      <c r="AO60" s="4">
        <v>274</v>
      </c>
      <c r="AP60" s="4">
        <v>274</v>
      </c>
      <c r="AQ60" s="4">
        <v>209</v>
      </c>
      <c r="AR60" s="4">
        <v>76</v>
      </c>
      <c r="AS60" s="4">
        <v>76</v>
      </c>
      <c r="AT60" s="4">
        <v>76</v>
      </c>
      <c r="AU60" s="4">
        <v>76</v>
      </c>
      <c r="AV60" s="4">
        <v>76</v>
      </c>
      <c r="AW60" s="4">
        <v>76</v>
      </c>
      <c r="AX60" s="4">
        <v>76</v>
      </c>
      <c r="AY60" s="4">
        <v>76</v>
      </c>
      <c r="AZ60" s="4">
        <v>76</v>
      </c>
      <c r="BA60" s="4">
        <v>76</v>
      </c>
      <c r="BB60" s="4">
        <v>76</v>
      </c>
      <c r="BC60" s="4">
        <v>76</v>
      </c>
      <c r="BD60" s="4">
        <v>76</v>
      </c>
      <c r="BE60" s="4">
        <v>76</v>
      </c>
      <c r="BF60" s="4">
        <v>76</v>
      </c>
      <c r="BG60" s="4">
        <v>76</v>
      </c>
      <c r="BH60" s="4">
        <v>76</v>
      </c>
      <c r="BI60" s="4">
        <v>76</v>
      </c>
      <c r="BJ60" s="4">
        <v>76</v>
      </c>
      <c r="BK60" s="4">
        <v>76</v>
      </c>
      <c r="BL60" s="4">
        <v>76</v>
      </c>
      <c r="BM60" s="4">
        <v>76</v>
      </c>
      <c r="BN60" s="4">
        <v>76</v>
      </c>
      <c r="BO60" s="4">
        <v>76</v>
      </c>
      <c r="BP60" s="4">
        <v>76</v>
      </c>
      <c r="BQ60" s="4">
        <v>76</v>
      </c>
      <c r="BR60" s="4">
        <v>76</v>
      </c>
      <c r="BS60" s="4">
        <v>76</v>
      </c>
      <c r="BT60" s="4">
        <v>76</v>
      </c>
      <c r="BU60" s="4">
        <v>76</v>
      </c>
      <c r="BV60" s="4">
        <v>76</v>
      </c>
      <c r="BW60" s="4">
        <v>76</v>
      </c>
      <c r="BX60" s="4">
        <v>76</v>
      </c>
      <c r="BY60" s="4">
        <v>76</v>
      </c>
      <c r="BZ60" s="4">
        <v>76</v>
      </c>
      <c r="CA60" s="4">
        <v>76</v>
      </c>
      <c r="CB60" s="4">
        <v>76</v>
      </c>
      <c r="CC60" s="4">
        <v>76</v>
      </c>
      <c r="CD60" s="4">
        <v>76</v>
      </c>
      <c r="CE60" s="4">
        <v>76</v>
      </c>
      <c r="CF60" s="4">
        <v>150</v>
      </c>
      <c r="CG60" s="4">
        <v>150</v>
      </c>
      <c r="CH60" s="4">
        <v>150</v>
      </c>
      <c r="CI60" s="4">
        <v>150</v>
      </c>
      <c r="CJ60" s="4">
        <v>150</v>
      </c>
      <c r="CK60" s="4">
        <v>0</v>
      </c>
    </row>
    <row r="61" spans="1:89" ht="35.4" customHeight="1" x14ac:dyDescent="0.3">
      <c r="A61" s="4" t="s">
        <v>95</v>
      </c>
      <c r="B61" s="4" t="s">
        <v>96</v>
      </c>
      <c r="C61" s="4" t="s">
        <v>97</v>
      </c>
      <c r="D61" s="4"/>
      <c r="E61" s="4">
        <v>1.6</v>
      </c>
      <c r="F61" s="4">
        <v>1.6</v>
      </c>
      <c r="G61" s="4">
        <v>1.6</v>
      </c>
      <c r="H61" s="4">
        <v>1.6</v>
      </c>
      <c r="I61" s="4">
        <v>1.6</v>
      </c>
      <c r="J61" s="4">
        <v>1.6</v>
      </c>
      <c r="K61" s="4">
        <v>1.6</v>
      </c>
      <c r="L61" s="4">
        <v>1.6</v>
      </c>
      <c r="M61" s="4">
        <v>1.6</v>
      </c>
      <c r="N61" s="4">
        <v>1.6</v>
      </c>
      <c r="O61" s="4">
        <v>1.6</v>
      </c>
      <c r="P61" s="4">
        <v>1.6</v>
      </c>
      <c r="Q61" s="17">
        <v>1.6</v>
      </c>
      <c r="R61" s="4">
        <v>1.6</v>
      </c>
      <c r="S61" s="4">
        <v>1.6</v>
      </c>
      <c r="T61" s="4">
        <v>1.6</v>
      </c>
      <c r="U61" s="4">
        <v>1.6</v>
      </c>
      <c r="V61" s="4">
        <v>1.6</v>
      </c>
      <c r="W61" s="4">
        <v>1.6</v>
      </c>
      <c r="X61" s="4">
        <v>1.6</v>
      </c>
      <c r="Y61" s="4">
        <v>1.6</v>
      </c>
      <c r="Z61" s="4">
        <v>1.6</v>
      </c>
      <c r="AA61" s="4">
        <v>1.6</v>
      </c>
      <c r="AB61" s="4">
        <v>1.6</v>
      </c>
      <c r="AC61" s="4">
        <v>1.6</v>
      </c>
      <c r="AD61" s="4">
        <v>1.6</v>
      </c>
      <c r="AE61" s="4">
        <v>1.6</v>
      </c>
      <c r="AF61" s="4">
        <v>1.6</v>
      </c>
      <c r="AG61" s="4">
        <v>1.6</v>
      </c>
      <c r="AH61" s="4">
        <v>1.6</v>
      </c>
      <c r="AI61" s="4">
        <v>1.6</v>
      </c>
      <c r="AJ61" s="4">
        <v>1.6</v>
      </c>
      <c r="AK61" s="4">
        <v>1.6</v>
      </c>
      <c r="AL61" s="4">
        <v>1.6</v>
      </c>
      <c r="AM61" s="4">
        <v>1.6</v>
      </c>
      <c r="AN61" s="4">
        <v>1.6</v>
      </c>
      <c r="AO61" s="4">
        <v>1.6</v>
      </c>
      <c r="AP61" s="4">
        <v>1.6</v>
      </c>
      <c r="AQ61" s="4">
        <v>1.6</v>
      </c>
      <c r="AR61" s="4">
        <v>1.6</v>
      </c>
      <c r="AS61" s="4">
        <v>1.6</v>
      </c>
      <c r="AT61" s="4">
        <v>1.6</v>
      </c>
      <c r="AU61" s="4">
        <v>1.6</v>
      </c>
      <c r="AV61" s="4">
        <v>1.6</v>
      </c>
      <c r="AW61" s="4">
        <v>1.6</v>
      </c>
      <c r="AX61" s="4">
        <v>1.6</v>
      </c>
      <c r="AY61" s="4">
        <v>1.6</v>
      </c>
      <c r="AZ61" s="4">
        <v>1.6</v>
      </c>
      <c r="BA61" s="4">
        <v>1.6</v>
      </c>
      <c r="BB61" s="4">
        <v>1.6</v>
      </c>
      <c r="BC61" s="4">
        <v>1.6</v>
      </c>
      <c r="BD61" s="4">
        <v>1.6</v>
      </c>
      <c r="BE61" s="4">
        <v>1.6</v>
      </c>
      <c r="BF61" s="4">
        <v>1.6</v>
      </c>
      <c r="BG61" s="4">
        <v>1.6</v>
      </c>
      <c r="BH61" s="4">
        <v>1.6</v>
      </c>
      <c r="BI61" s="4">
        <v>1.6</v>
      </c>
      <c r="BJ61" s="4">
        <v>1.6</v>
      </c>
      <c r="BK61" s="4">
        <v>1.6</v>
      </c>
      <c r="BL61" s="4">
        <v>1.6</v>
      </c>
      <c r="BM61" s="4">
        <v>1.6</v>
      </c>
      <c r="BN61" s="4">
        <v>1.6</v>
      </c>
      <c r="BO61" s="4">
        <v>1.6</v>
      </c>
      <c r="BP61" s="4">
        <v>1.6</v>
      </c>
      <c r="BQ61" s="4">
        <v>1.6</v>
      </c>
      <c r="BR61" s="4">
        <v>1.6</v>
      </c>
      <c r="BS61" s="4">
        <v>1.6</v>
      </c>
      <c r="BT61" s="4">
        <v>1.6</v>
      </c>
      <c r="BU61" s="4">
        <v>1.6</v>
      </c>
      <c r="BV61" s="4">
        <v>1.6</v>
      </c>
      <c r="BW61" s="4">
        <v>1.6</v>
      </c>
      <c r="BX61" s="4">
        <v>1.6</v>
      </c>
      <c r="BY61" s="4">
        <v>1.6</v>
      </c>
      <c r="BZ61" s="4">
        <v>1.6</v>
      </c>
      <c r="CA61" s="4">
        <v>1.6</v>
      </c>
      <c r="CB61" s="4">
        <v>1.6</v>
      </c>
      <c r="CC61" s="4">
        <v>1.6</v>
      </c>
      <c r="CD61" s="4">
        <v>1.6</v>
      </c>
      <c r="CE61" s="4">
        <v>1.6</v>
      </c>
      <c r="CF61" s="4">
        <v>1.6</v>
      </c>
      <c r="CG61" s="4">
        <v>1.6</v>
      </c>
      <c r="CH61" s="4">
        <v>1.6</v>
      </c>
      <c r="CI61" s="4">
        <v>1.6</v>
      </c>
      <c r="CJ61" s="4">
        <v>1.6</v>
      </c>
      <c r="CK61" s="4">
        <v>1.6</v>
      </c>
    </row>
    <row r="62" spans="1:89" ht="35.4" customHeight="1" x14ac:dyDescent="0.3">
      <c r="A62" s="4" t="s">
        <v>98</v>
      </c>
      <c r="B62" s="7" t="s">
        <v>99</v>
      </c>
      <c r="C62" s="4" t="s">
        <v>100</v>
      </c>
      <c r="D62" s="4">
        <f>SUM(M62:CK62)</f>
        <v>16086</v>
      </c>
      <c r="E62" s="4">
        <v>33</v>
      </c>
      <c r="F62" s="4">
        <v>125</v>
      </c>
      <c r="G62" s="4">
        <v>127</v>
      </c>
      <c r="H62" s="4">
        <v>129</v>
      </c>
      <c r="I62" s="4">
        <v>131</v>
      </c>
      <c r="J62" s="4">
        <v>134</v>
      </c>
      <c r="K62" s="4">
        <v>136</v>
      </c>
      <c r="L62" s="4">
        <v>138</v>
      </c>
      <c r="M62" s="4">
        <v>140</v>
      </c>
      <c r="N62" s="4">
        <v>209</v>
      </c>
      <c r="O62" s="4">
        <v>212</v>
      </c>
      <c r="P62" s="4">
        <v>216</v>
      </c>
      <c r="Q62" s="17">
        <v>219</v>
      </c>
      <c r="R62" s="4">
        <v>223</v>
      </c>
      <c r="S62" s="4">
        <v>226</v>
      </c>
      <c r="T62" s="4">
        <v>230</v>
      </c>
      <c r="U62" s="4">
        <v>233</v>
      </c>
      <c r="V62" s="4">
        <v>303</v>
      </c>
      <c r="W62" s="4">
        <v>101</v>
      </c>
      <c r="X62" s="4">
        <v>92</v>
      </c>
      <c r="Y62" s="4">
        <v>91</v>
      </c>
      <c r="Z62" s="4">
        <v>189</v>
      </c>
      <c r="AA62" s="4">
        <v>39</v>
      </c>
      <c r="AB62" s="4">
        <v>40</v>
      </c>
      <c r="AC62" s="4">
        <v>40</v>
      </c>
      <c r="AD62" s="4">
        <v>41</v>
      </c>
      <c r="AE62" s="4">
        <v>42</v>
      </c>
      <c r="AF62" s="4">
        <v>42</v>
      </c>
      <c r="AG62" s="4">
        <v>43</v>
      </c>
      <c r="AH62" s="4">
        <v>44</v>
      </c>
      <c r="AI62" s="4">
        <v>44</v>
      </c>
      <c r="AJ62" s="4">
        <v>45</v>
      </c>
      <c r="AK62" s="4">
        <v>117</v>
      </c>
      <c r="AL62" s="4">
        <v>119</v>
      </c>
      <c r="AM62" s="4">
        <v>137</v>
      </c>
      <c r="AN62" s="4">
        <v>484</v>
      </c>
      <c r="AO62" s="4">
        <v>492</v>
      </c>
      <c r="AP62" s="4">
        <v>500</v>
      </c>
      <c r="AQ62" s="4">
        <v>388</v>
      </c>
      <c r="AR62" s="4">
        <v>144</v>
      </c>
      <c r="AS62" s="4">
        <v>147</v>
      </c>
      <c r="AT62" s="4">
        <v>149</v>
      </c>
      <c r="AU62" s="4">
        <v>151</v>
      </c>
      <c r="AV62" s="4">
        <v>154</v>
      </c>
      <c r="AW62" s="4">
        <v>156</v>
      </c>
      <c r="AX62" s="4">
        <v>159</v>
      </c>
      <c r="AY62" s="4">
        <v>161</v>
      </c>
      <c r="AZ62" s="4">
        <v>164</v>
      </c>
      <c r="BA62" s="4">
        <v>166</v>
      </c>
      <c r="BB62" s="4">
        <v>169</v>
      </c>
      <c r="BC62" s="4">
        <v>172</v>
      </c>
      <c r="BD62" s="4">
        <v>174</v>
      </c>
      <c r="BE62" s="4">
        <v>177</v>
      </c>
      <c r="BF62" s="4">
        <v>180</v>
      </c>
      <c r="BG62" s="4">
        <v>183</v>
      </c>
      <c r="BH62" s="4">
        <v>186</v>
      </c>
      <c r="BI62" s="4">
        <v>189</v>
      </c>
      <c r="BJ62" s="4">
        <v>192</v>
      </c>
      <c r="BK62" s="4">
        <v>195</v>
      </c>
      <c r="BL62" s="4">
        <v>198</v>
      </c>
      <c r="BM62" s="4">
        <v>201</v>
      </c>
      <c r="BN62" s="4">
        <v>204</v>
      </c>
      <c r="BO62" s="4">
        <v>208</v>
      </c>
      <c r="BP62" s="4">
        <v>211</v>
      </c>
      <c r="BQ62" s="4">
        <v>214</v>
      </c>
      <c r="BR62" s="4">
        <v>218</v>
      </c>
      <c r="BS62" s="4">
        <v>221</v>
      </c>
      <c r="BT62" s="4">
        <v>225</v>
      </c>
      <c r="BU62" s="4">
        <v>229</v>
      </c>
      <c r="BV62" s="4">
        <v>232</v>
      </c>
      <c r="BW62" s="4">
        <v>236</v>
      </c>
      <c r="BX62" s="4">
        <v>240</v>
      </c>
      <c r="BY62" s="4">
        <v>244</v>
      </c>
      <c r="BZ62" s="4">
        <v>247</v>
      </c>
      <c r="CA62" s="4">
        <v>251</v>
      </c>
      <c r="CB62" s="4">
        <v>255</v>
      </c>
      <c r="CC62" s="4">
        <v>259</v>
      </c>
      <c r="CD62" s="4">
        <v>264</v>
      </c>
      <c r="CE62" s="4">
        <v>268</v>
      </c>
      <c r="CF62" s="4">
        <v>533</v>
      </c>
      <c r="CG62" s="4">
        <v>542</v>
      </c>
      <c r="CH62" s="4">
        <v>550</v>
      </c>
      <c r="CI62" s="4">
        <v>559</v>
      </c>
      <c r="CJ62" s="4">
        <v>568</v>
      </c>
      <c r="CK62" s="4">
        <v>0</v>
      </c>
    </row>
    <row r="63" spans="1:89" ht="35.4" customHeight="1" x14ac:dyDescent="0.3">
      <c r="A63" s="4" t="s">
        <v>101</v>
      </c>
      <c r="B63" s="4" t="s">
        <v>96</v>
      </c>
      <c r="C63" s="4" t="s">
        <v>97</v>
      </c>
      <c r="D63" s="4"/>
      <c r="E63" s="4">
        <v>1.97</v>
      </c>
      <c r="F63" s="4">
        <v>1.97</v>
      </c>
      <c r="G63" s="4">
        <v>1.97</v>
      </c>
      <c r="H63" s="4">
        <v>1.97</v>
      </c>
      <c r="I63" s="4">
        <v>1.97</v>
      </c>
      <c r="J63" s="4">
        <v>1.97</v>
      </c>
      <c r="K63" s="4">
        <v>1.97</v>
      </c>
      <c r="L63" s="4">
        <v>1.97</v>
      </c>
      <c r="M63" s="4">
        <v>1.97</v>
      </c>
      <c r="N63" s="4">
        <v>1.97</v>
      </c>
      <c r="O63" s="4">
        <v>1.97</v>
      </c>
      <c r="P63" s="4">
        <v>1.97</v>
      </c>
      <c r="Q63" s="17">
        <v>1.97</v>
      </c>
      <c r="R63" s="4">
        <v>1.97</v>
      </c>
      <c r="S63" s="4">
        <v>1.97</v>
      </c>
      <c r="T63" s="4">
        <v>1.97</v>
      </c>
      <c r="U63" s="4">
        <v>1.97</v>
      </c>
      <c r="V63" s="4">
        <v>1.97</v>
      </c>
      <c r="W63" s="4">
        <v>1.97</v>
      </c>
      <c r="X63" s="4">
        <v>1.97</v>
      </c>
      <c r="Y63" s="4">
        <v>1.97</v>
      </c>
      <c r="Z63" s="4">
        <v>1.97</v>
      </c>
      <c r="AA63" s="4">
        <v>1.97</v>
      </c>
      <c r="AB63" s="4">
        <v>1.97</v>
      </c>
      <c r="AC63" s="4">
        <v>1.97</v>
      </c>
      <c r="AD63" s="4">
        <v>1.97</v>
      </c>
      <c r="AE63" s="4">
        <v>1.97</v>
      </c>
      <c r="AF63" s="4">
        <v>1.97</v>
      </c>
      <c r="AG63" s="4">
        <v>1.97</v>
      </c>
      <c r="AH63" s="4">
        <v>1.97</v>
      </c>
      <c r="AI63" s="4">
        <v>1.97</v>
      </c>
      <c r="AJ63" s="4">
        <v>1.97</v>
      </c>
      <c r="AK63" s="4">
        <v>1.97</v>
      </c>
      <c r="AL63" s="4">
        <v>1.97</v>
      </c>
      <c r="AM63" s="4">
        <v>1.97</v>
      </c>
      <c r="AN63" s="4">
        <v>1.97</v>
      </c>
      <c r="AO63" s="4">
        <v>1.97</v>
      </c>
      <c r="AP63" s="4">
        <v>1.97</v>
      </c>
      <c r="AQ63" s="4">
        <v>1.97</v>
      </c>
      <c r="AR63" s="4">
        <v>1.97</v>
      </c>
      <c r="AS63" s="4">
        <v>1.97</v>
      </c>
      <c r="AT63" s="4">
        <v>1.97</v>
      </c>
      <c r="AU63" s="4">
        <v>1.97</v>
      </c>
      <c r="AV63" s="4">
        <v>1.97</v>
      </c>
      <c r="AW63" s="4">
        <v>1.97</v>
      </c>
      <c r="AX63" s="4">
        <v>1.97</v>
      </c>
      <c r="AY63" s="4">
        <v>1.97</v>
      </c>
      <c r="AZ63" s="4">
        <v>1.97</v>
      </c>
      <c r="BA63" s="4">
        <v>1.97</v>
      </c>
      <c r="BB63" s="4">
        <v>1.97</v>
      </c>
      <c r="BC63" s="4">
        <v>1.97</v>
      </c>
      <c r="BD63" s="4">
        <v>1.97</v>
      </c>
      <c r="BE63" s="4">
        <v>1.97</v>
      </c>
      <c r="BF63" s="4">
        <v>1.97</v>
      </c>
      <c r="BG63" s="4">
        <v>1.97</v>
      </c>
      <c r="BH63" s="4">
        <v>1.97</v>
      </c>
      <c r="BI63" s="4">
        <v>1.97</v>
      </c>
      <c r="BJ63" s="4">
        <v>1.97</v>
      </c>
      <c r="BK63" s="4">
        <v>1.97</v>
      </c>
      <c r="BL63" s="4">
        <v>1.97</v>
      </c>
      <c r="BM63" s="4">
        <v>1.97</v>
      </c>
      <c r="BN63" s="4">
        <v>1.97</v>
      </c>
      <c r="BO63" s="4">
        <v>1.97</v>
      </c>
      <c r="BP63" s="4">
        <v>1.97</v>
      </c>
      <c r="BQ63" s="4">
        <v>1.97</v>
      </c>
      <c r="BR63" s="4">
        <v>1.97</v>
      </c>
      <c r="BS63" s="4">
        <v>1.97</v>
      </c>
      <c r="BT63" s="4">
        <v>1.97</v>
      </c>
      <c r="BU63" s="4">
        <v>1.97</v>
      </c>
      <c r="BV63" s="4">
        <v>1.97</v>
      </c>
      <c r="BW63" s="4">
        <v>1.97</v>
      </c>
      <c r="BX63" s="4">
        <v>1.97</v>
      </c>
      <c r="BY63" s="4">
        <v>1.97</v>
      </c>
      <c r="BZ63" s="4">
        <v>1.97</v>
      </c>
      <c r="CA63" s="4">
        <v>1.97</v>
      </c>
      <c r="CB63" s="4">
        <v>1.97</v>
      </c>
      <c r="CC63" s="4">
        <v>1.97</v>
      </c>
      <c r="CD63" s="4">
        <v>1.97</v>
      </c>
      <c r="CE63" s="4">
        <v>1.97</v>
      </c>
      <c r="CF63" s="4">
        <v>1.97</v>
      </c>
      <c r="CG63" s="4">
        <v>1.97</v>
      </c>
      <c r="CH63" s="4">
        <v>1.97</v>
      </c>
      <c r="CI63" s="4">
        <v>1.97</v>
      </c>
      <c r="CJ63" s="4">
        <v>1.97</v>
      </c>
      <c r="CK63" s="4">
        <v>1.97</v>
      </c>
    </row>
    <row r="64" spans="1:89" ht="35.4" customHeight="1" x14ac:dyDescent="0.3">
      <c r="A64" s="4" t="s">
        <v>98</v>
      </c>
      <c r="B64" s="7" t="s">
        <v>102</v>
      </c>
      <c r="C64" s="7" t="s">
        <v>103</v>
      </c>
      <c r="D64" s="4">
        <f>SUM(M64:CK64)</f>
        <v>49911</v>
      </c>
      <c r="E64" s="4">
        <v>34</v>
      </c>
      <c r="F64" s="4">
        <v>130</v>
      </c>
      <c r="G64" s="4">
        <v>135</v>
      </c>
      <c r="H64" s="4">
        <v>140</v>
      </c>
      <c r="I64" s="4">
        <v>145</v>
      </c>
      <c r="J64" s="4">
        <v>150</v>
      </c>
      <c r="K64" s="4">
        <v>156</v>
      </c>
      <c r="L64" s="4">
        <v>161</v>
      </c>
      <c r="M64" s="4">
        <v>167</v>
      </c>
      <c r="N64" s="4">
        <v>254</v>
      </c>
      <c r="O64" s="4">
        <v>263</v>
      </c>
      <c r="P64" s="4">
        <v>273</v>
      </c>
      <c r="Q64" s="17">
        <v>282</v>
      </c>
      <c r="R64" s="4">
        <v>293</v>
      </c>
      <c r="S64" s="4">
        <v>303</v>
      </c>
      <c r="T64" s="4">
        <v>314</v>
      </c>
      <c r="U64" s="4">
        <v>325</v>
      </c>
      <c r="V64" s="4">
        <v>430</v>
      </c>
      <c r="W64" s="4">
        <v>146</v>
      </c>
      <c r="X64" s="4">
        <v>136</v>
      </c>
      <c r="Y64" s="4">
        <v>137</v>
      </c>
      <c r="Z64" s="4">
        <v>291</v>
      </c>
      <c r="AA64" s="4">
        <v>61</v>
      </c>
      <c r="AB64" s="4">
        <v>63</v>
      </c>
      <c r="AC64" s="4">
        <v>66</v>
      </c>
      <c r="AD64" s="4">
        <v>68</v>
      </c>
      <c r="AE64" s="4">
        <v>70</v>
      </c>
      <c r="AF64" s="4">
        <v>73</v>
      </c>
      <c r="AG64" s="4">
        <v>76</v>
      </c>
      <c r="AH64" s="4">
        <v>78</v>
      </c>
      <c r="AI64" s="4">
        <v>81</v>
      </c>
      <c r="AJ64" s="4">
        <v>84</v>
      </c>
      <c r="AK64" s="4">
        <v>224</v>
      </c>
      <c r="AL64" s="4">
        <v>232</v>
      </c>
      <c r="AM64" s="4">
        <v>272</v>
      </c>
      <c r="AN64" s="4">
        <v>979</v>
      </c>
      <c r="AO64" s="4">
        <v>1014</v>
      </c>
      <c r="AP64" s="4">
        <v>1051</v>
      </c>
      <c r="AQ64" s="4">
        <v>831</v>
      </c>
      <c r="AR64" s="4">
        <v>315</v>
      </c>
      <c r="AS64" s="4">
        <v>326</v>
      </c>
      <c r="AT64" s="4">
        <v>338</v>
      </c>
      <c r="AU64" s="4">
        <v>350</v>
      </c>
      <c r="AV64" s="4">
        <v>363</v>
      </c>
      <c r="AW64" s="4">
        <v>376</v>
      </c>
      <c r="AX64" s="4">
        <v>390</v>
      </c>
      <c r="AY64" s="4">
        <v>404</v>
      </c>
      <c r="AZ64" s="4">
        <v>418</v>
      </c>
      <c r="BA64" s="4">
        <v>433</v>
      </c>
      <c r="BB64" s="4">
        <v>449</v>
      </c>
      <c r="BC64" s="4">
        <v>465</v>
      </c>
      <c r="BD64" s="4">
        <v>482</v>
      </c>
      <c r="BE64" s="4">
        <v>499</v>
      </c>
      <c r="BF64" s="4">
        <v>517</v>
      </c>
      <c r="BG64" s="4">
        <v>536</v>
      </c>
      <c r="BH64" s="4">
        <v>555</v>
      </c>
      <c r="BI64" s="4">
        <v>575</v>
      </c>
      <c r="BJ64" s="4">
        <v>596</v>
      </c>
      <c r="BK64" s="4">
        <v>618</v>
      </c>
      <c r="BL64" s="4">
        <v>640</v>
      </c>
      <c r="BM64" s="4">
        <v>663</v>
      </c>
      <c r="BN64" s="4">
        <v>687</v>
      </c>
      <c r="BO64" s="4">
        <v>712</v>
      </c>
      <c r="BP64" s="4">
        <v>737</v>
      </c>
      <c r="BQ64" s="4">
        <v>764</v>
      </c>
      <c r="BR64" s="4">
        <v>791</v>
      </c>
      <c r="BS64" s="4">
        <v>820</v>
      </c>
      <c r="BT64" s="4">
        <v>849</v>
      </c>
      <c r="BU64" s="4">
        <v>880</v>
      </c>
      <c r="BV64" s="4">
        <v>912</v>
      </c>
      <c r="BW64" s="4">
        <v>945</v>
      </c>
      <c r="BX64" s="4">
        <v>979</v>
      </c>
      <c r="BY64" s="4">
        <v>1014</v>
      </c>
      <c r="BZ64" s="4">
        <v>1051</v>
      </c>
      <c r="CA64" s="4">
        <v>1088</v>
      </c>
      <c r="CB64" s="4">
        <v>1128</v>
      </c>
      <c r="CC64" s="4">
        <v>1168</v>
      </c>
      <c r="CD64" s="4">
        <v>1211</v>
      </c>
      <c r="CE64" s="4">
        <v>1254</v>
      </c>
      <c r="CF64" s="4">
        <v>2545</v>
      </c>
      <c r="CG64" s="4">
        <v>2637</v>
      </c>
      <c r="CH64" s="4">
        <v>2732</v>
      </c>
      <c r="CI64" s="4">
        <v>2830</v>
      </c>
      <c r="CJ64" s="4">
        <v>2932</v>
      </c>
      <c r="CK64" s="4">
        <v>0</v>
      </c>
    </row>
    <row r="65" spans="1:102" ht="35.4" customHeight="1" x14ac:dyDescent="0.3">
      <c r="A65" s="15" t="s">
        <v>137</v>
      </c>
    </row>
    <row r="66" spans="1:102" s="25" customFormat="1" ht="56.4" customHeight="1" x14ac:dyDescent="0.3">
      <c r="A66" s="24" t="s">
        <v>135</v>
      </c>
      <c r="B66" s="11"/>
    </row>
    <row r="67" spans="1:102" s="25" customFormat="1" ht="51" customHeight="1" x14ac:dyDescent="0.3">
      <c r="A67" s="26"/>
      <c r="B67" s="26"/>
      <c r="C67" s="26"/>
      <c r="D67" s="26" t="s">
        <v>119</v>
      </c>
      <c r="E67" s="26" t="s">
        <v>120</v>
      </c>
      <c r="F67" s="27">
        <v>45291</v>
      </c>
      <c r="G67" s="27">
        <v>45657</v>
      </c>
      <c r="H67" s="27">
        <v>46022</v>
      </c>
      <c r="I67" s="27">
        <v>46387</v>
      </c>
      <c r="J67" s="27">
        <v>46752</v>
      </c>
      <c r="K67" s="27">
        <v>47118</v>
      </c>
      <c r="L67" s="27">
        <v>47483</v>
      </c>
      <c r="M67" s="27">
        <v>47848</v>
      </c>
      <c r="N67" s="27">
        <v>48213</v>
      </c>
      <c r="O67" s="27">
        <v>48579</v>
      </c>
      <c r="P67" s="27">
        <v>48944</v>
      </c>
      <c r="Q67" s="27">
        <v>49309</v>
      </c>
      <c r="R67" s="27">
        <v>49674</v>
      </c>
      <c r="S67" s="27">
        <v>50040</v>
      </c>
      <c r="T67" s="27">
        <v>50405</v>
      </c>
      <c r="U67" s="27">
        <v>50770</v>
      </c>
      <c r="V67" s="27">
        <v>51135</v>
      </c>
      <c r="W67" s="27">
        <v>51501</v>
      </c>
      <c r="X67" s="27">
        <v>51866</v>
      </c>
      <c r="Y67" s="27">
        <v>52231</v>
      </c>
      <c r="Z67" s="27">
        <v>52596</v>
      </c>
      <c r="AA67" s="27">
        <v>52962</v>
      </c>
      <c r="AB67" s="27">
        <v>53327</v>
      </c>
      <c r="AC67" s="27">
        <v>53692</v>
      </c>
      <c r="AD67" s="27">
        <v>54057</v>
      </c>
      <c r="AE67" s="27">
        <v>54423</v>
      </c>
      <c r="AF67" s="27">
        <v>54788</v>
      </c>
      <c r="AG67" s="27">
        <v>55153</v>
      </c>
      <c r="AH67" s="27">
        <v>55518</v>
      </c>
      <c r="AI67" s="27">
        <v>55884</v>
      </c>
      <c r="AJ67" s="27">
        <v>56249</v>
      </c>
      <c r="AK67" s="27">
        <v>56614</v>
      </c>
      <c r="AL67" s="27">
        <v>56979</v>
      </c>
      <c r="AM67" s="27">
        <v>57345</v>
      </c>
      <c r="AN67" s="27">
        <v>57710</v>
      </c>
      <c r="AO67" s="27">
        <v>58075</v>
      </c>
      <c r="AP67" s="27">
        <v>58440</v>
      </c>
      <c r="AQ67" s="27">
        <v>58806</v>
      </c>
      <c r="AR67" s="27">
        <v>59171</v>
      </c>
      <c r="AS67" s="27">
        <v>59536</v>
      </c>
      <c r="AT67" s="27">
        <v>59901</v>
      </c>
      <c r="AU67" s="27">
        <v>60267</v>
      </c>
      <c r="AV67" s="27">
        <v>60632</v>
      </c>
      <c r="AW67" s="27">
        <v>60997</v>
      </c>
      <c r="AX67" s="27">
        <v>61362</v>
      </c>
      <c r="AY67" s="27">
        <v>61728</v>
      </c>
      <c r="AZ67" s="27">
        <v>62093</v>
      </c>
      <c r="BA67" s="27">
        <v>62458</v>
      </c>
      <c r="BB67" s="27">
        <v>62823</v>
      </c>
      <c r="BC67" s="27">
        <v>63189</v>
      </c>
      <c r="BD67" s="27">
        <v>63554</v>
      </c>
      <c r="BE67" s="27">
        <v>63919</v>
      </c>
      <c r="BF67" s="27">
        <v>64284</v>
      </c>
      <c r="BG67" s="27">
        <v>64650</v>
      </c>
      <c r="BH67" s="27">
        <v>65015</v>
      </c>
      <c r="BI67" s="27">
        <v>65380</v>
      </c>
      <c r="BJ67" s="27">
        <v>65745</v>
      </c>
      <c r="BK67" s="27">
        <v>66111</v>
      </c>
      <c r="BL67" s="27">
        <v>66476</v>
      </c>
      <c r="BM67" s="27">
        <v>66841</v>
      </c>
      <c r="BN67" s="27">
        <v>67206</v>
      </c>
      <c r="BO67" s="27">
        <v>67572</v>
      </c>
      <c r="BP67" s="27">
        <v>67937</v>
      </c>
      <c r="BQ67" s="27">
        <v>68302</v>
      </c>
      <c r="BR67" s="27">
        <v>68667</v>
      </c>
      <c r="BS67" s="27">
        <v>69033</v>
      </c>
      <c r="BT67" s="27">
        <v>69398</v>
      </c>
      <c r="BU67" s="27">
        <v>69763</v>
      </c>
      <c r="BV67" s="27">
        <v>70128</v>
      </c>
      <c r="BW67" s="27">
        <v>70494</v>
      </c>
      <c r="BX67" s="27">
        <v>70859</v>
      </c>
      <c r="BY67" s="27">
        <v>71224</v>
      </c>
      <c r="BZ67" s="28">
        <v>71589</v>
      </c>
      <c r="CA67" s="27">
        <v>71955</v>
      </c>
      <c r="CB67" s="28">
        <v>72320</v>
      </c>
      <c r="CC67" s="27">
        <v>72685</v>
      </c>
      <c r="CD67" s="28">
        <v>73050</v>
      </c>
      <c r="CE67" s="27">
        <v>73415</v>
      </c>
      <c r="CF67" s="28">
        <v>73780</v>
      </c>
      <c r="CG67" s="27">
        <v>74145</v>
      </c>
      <c r="CH67" s="28">
        <v>74510</v>
      </c>
      <c r="CI67" s="27">
        <v>74876</v>
      </c>
      <c r="CJ67" s="28">
        <v>75241</v>
      </c>
      <c r="CK67" s="27">
        <v>75606</v>
      </c>
      <c r="CL67" s="28">
        <v>75971</v>
      </c>
      <c r="CM67" s="27">
        <v>76337</v>
      </c>
      <c r="CN67" s="28">
        <v>76702</v>
      </c>
      <c r="CO67" s="27">
        <v>77067</v>
      </c>
      <c r="CP67" s="28">
        <v>77432</v>
      </c>
      <c r="CQ67" s="27">
        <v>77798</v>
      </c>
      <c r="CR67" s="28">
        <v>78163</v>
      </c>
      <c r="CS67" s="27">
        <v>78528</v>
      </c>
      <c r="CT67" s="28">
        <v>78893</v>
      </c>
      <c r="CU67" s="27">
        <v>79259</v>
      </c>
      <c r="CV67" s="28">
        <v>79624</v>
      </c>
      <c r="CW67" s="27">
        <v>79989</v>
      </c>
      <c r="CX67" s="67"/>
    </row>
    <row r="68" spans="1:102" s="25" customFormat="1" ht="21" customHeight="1" x14ac:dyDescent="0.3">
      <c r="A68" s="4"/>
      <c r="B68" s="7" t="s">
        <v>121</v>
      </c>
      <c r="C68" s="4"/>
      <c r="F68" s="4">
        <v>9</v>
      </c>
      <c r="G68" s="4">
        <v>10</v>
      </c>
      <c r="H68" s="4">
        <v>11</v>
      </c>
      <c r="I68" s="4">
        <v>12</v>
      </c>
      <c r="J68" s="4">
        <v>13</v>
      </c>
      <c r="K68" s="4">
        <v>14</v>
      </c>
      <c r="L68" s="4">
        <v>15</v>
      </c>
      <c r="M68" s="4">
        <v>16</v>
      </c>
      <c r="N68" s="4">
        <v>17</v>
      </c>
      <c r="O68" s="4">
        <v>18</v>
      </c>
      <c r="P68" s="4">
        <v>19</v>
      </c>
      <c r="Q68" s="4">
        <v>20</v>
      </c>
      <c r="R68" s="4">
        <v>21</v>
      </c>
      <c r="S68" s="4">
        <v>22</v>
      </c>
      <c r="T68" s="4">
        <v>23</v>
      </c>
      <c r="U68" s="4">
        <v>24</v>
      </c>
      <c r="V68" s="4">
        <v>25</v>
      </c>
      <c r="W68" s="4">
        <v>26</v>
      </c>
      <c r="X68" s="4">
        <v>27</v>
      </c>
      <c r="Y68" s="4">
        <v>28</v>
      </c>
      <c r="Z68" s="4">
        <v>29</v>
      </c>
      <c r="AA68" s="4">
        <v>30</v>
      </c>
      <c r="AB68" s="4">
        <v>31</v>
      </c>
      <c r="AC68" s="4">
        <v>32</v>
      </c>
      <c r="AD68" s="4">
        <v>33</v>
      </c>
      <c r="AE68" s="4">
        <v>34</v>
      </c>
      <c r="AF68" s="4">
        <v>35</v>
      </c>
      <c r="AG68" s="4">
        <v>36</v>
      </c>
      <c r="AH68" s="4">
        <v>37</v>
      </c>
      <c r="AI68" s="4">
        <v>38</v>
      </c>
      <c r="AJ68" s="4">
        <v>39</v>
      </c>
      <c r="AK68" s="4">
        <v>40</v>
      </c>
      <c r="AL68" s="4">
        <v>41</v>
      </c>
      <c r="AM68" s="4">
        <v>42</v>
      </c>
      <c r="AN68" s="4">
        <v>43</v>
      </c>
      <c r="AO68" s="4">
        <v>44</v>
      </c>
      <c r="AP68" s="4">
        <v>45</v>
      </c>
      <c r="AQ68" s="4">
        <v>46</v>
      </c>
      <c r="AR68" s="4">
        <v>47</v>
      </c>
      <c r="AS68" s="4">
        <v>48</v>
      </c>
      <c r="AT68" s="4">
        <v>49</v>
      </c>
      <c r="AU68" s="4">
        <v>50</v>
      </c>
      <c r="AV68" s="4">
        <v>51</v>
      </c>
      <c r="AW68" s="4">
        <v>52</v>
      </c>
      <c r="AX68" s="4">
        <v>53</v>
      </c>
      <c r="AY68" s="4">
        <v>54</v>
      </c>
      <c r="AZ68" s="4">
        <v>55</v>
      </c>
      <c r="BA68" s="4">
        <v>56</v>
      </c>
      <c r="BB68" s="4">
        <v>57</v>
      </c>
      <c r="BC68" s="4">
        <v>58</v>
      </c>
      <c r="BD68" s="4">
        <v>59</v>
      </c>
      <c r="BE68" s="4">
        <v>60</v>
      </c>
      <c r="BF68" s="4">
        <v>61</v>
      </c>
      <c r="BG68" s="4">
        <v>62</v>
      </c>
      <c r="BH68" s="4">
        <v>63</v>
      </c>
      <c r="BI68" s="4">
        <v>64</v>
      </c>
      <c r="BJ68" s="4">
        <v>65</v>
      </c>
      <c r="BK68" s="4">
        <v>66</v>
      </c>
      <c r="BL68" s="4">
        <v>67</v>
      </c>
      <c r="BM68" s="4">
        <v>68</v>
      </c>
      <c r="BN68" s="4">
        <v>69</v>
      </c>
      <c r="BO68" s="4">
        <v>70</v>
      </c>
      <c r="BP68" s="4">
        <v>71</v>
      </c>
      <c r="BQ68" s="4">
        <v>72</v>
      </c>
      <c r="BR68" s="4">
        <v>73</v>
      </c>
      <c r="BS68" s="4">
        <v>74</v>
      </c>
      <c r="BT68" s="4">
        <v>75</v>
      </c>
      <c r="BU68" s="4">
        <v>76</v>
      </c>
      <c r="BV68" s="4">
        <v>77</v>
      </c>
      <c r="BW68" s="4">
        <v>78</v>
      </c>
      <c r="BX68" s="4">
        <v>79</v>
      </c>
      <c r="BY68" s="4">
        <v>80</v>
      </c>
      <c r="BZ68" s="30">
        <v>81</v>
      </c>
      <c r="CA68" s="4">
        <v>82</v>
      </c>
      <c r="CB68" s="30">
        <v>83</v>
      </c>
      <c r="CC68" s="4">
        <v>84</v>
      </c>
      <c r="CD68" s="30">
        <v>85</v>
      </c>
      <c r="CE68" s="4">
        <v>86</v>
      </c>
      <c r="CF68" s="30">
        <v>87</v>
      </c>
      <c r="CG68" s="4">
        <v>88</v>
      </c>
      <c r="CH68" s="30">
        <v>89</v>
      </c>
      <c r="CI68" s="4">
        <v>90</v>
      </c>
      <c r="CJ68" s="30">
        <v>91</v>
      </c>
      <c r="CK68" s="4">
        <v>92</v>
      </c>
      <c r="CL68" s="30">
        <v>93</v>
      </c>
      <c r="CM68" s="4">
        <v>94</v>
      </c>
      <c r="CN68" s="30">
        <v>95</v>
      </c>
      <c r="CO68" s="4">
        <v>96</v>
      </c>
      <c r="CP68" s="30">
        <v>97</v>
      </c>
      <c r="CQ68" s="4">
        <v>98</v>
      </c>
      <c r="CR68" s="30">
        <v>99</v>
      </c>
      <c r="CS68" s="4">
        <v>100</v>
      </c>
      <c r="CT68" s="30">
        <v>101</v>
      </c>
      <c r="CU68" s="4">
        <v>102</v>
      </c>
      <c r="CV68" s="30">
        <v>103</v>
      </c>
      <c r="CW68" s="4">
        <v>104</v>
      </c>
      <c r="CX68" s="1"/>
    </row>
    <row r="69" spans="1:102" s="25" customFormat="1" ht="25.5" customHeight="1" x14ac:dyDescent="0.3">
      <c r="A69" s="31" t="s">
        <v>122</v>
      </c>
      <c r="B69" s="7" t="s">
        <v>123</v>
      </c>
      <c r="C69" s="4" t="s">
        <v>124</v>
      </c>
      <c r="D69" s="32">
        <f>SUM(F69:CB69)</f>
        <v>4985000</v>
      </c>
      <c r="E69" s="32"/>
      <c r="F69" s="8">
        <v>92000</v>
      </c>
      <c r="G69" s="8">
        <v>92000</v>
      </c>
      <c r="H69" s="8">
        <v>91000</v>
      </c>
      <c r="I69" s="8">
        <v>91000</v>
      </c>
      <c r="J69" s="8">
        <v>92000</v>
      </c>
      <c r="K69" s="8">
        <v>91000</v>
      </c>
      <c r="L69" s="8">
        <v>94000</v>
      </c>
      <c r="M69" s="8">
        <v>89000</v>
      </c>
      <c r="N69" s="8">
        <v>87000</v>
      </c>
      <c r="O69" s="8">
        <v>85000</v>
      </c>
      <c r="P69" s="8">
        <v>85000</v>
      </c>
      <c r="Q69" s="8">
        <v>83000</v>
      </c>
      <c r="R69" s="8">
        <v>86000</v>
      </c>
      <c r="S69" s="8">
        <v>84000</v>
      </c>
      <c r="T69" s="8">
        <v>85000</v>
      </c>
      <c r="U69" s="8">
        <v>85000</v>
      </c>
      <c r="V69" s="8">
        <v>86000</v>
      </c>
      <c r="W69" s="8">
        <v>86000</v>
      </c>
      <c r="X69" s="8">
        <v>86000</v>
      </c>
      <c r="Y69" s="8">
        <v>86000</v>
      </c>
      <c r="Z69" s="8">
        <v>86000</v>
      </c>
      <c r="AA69" s="8">
        <v>86000</v>
      </c>
      <c r="AB69" s="8">
        <v>86000</v>
      </c>
      <c r="AC69" s="8">
        <v>86000</v>
      </c>
      <c r="AD69" s="8">
        <v>86000</v>
      </c>
      <c r="AE69" s="8">
        <v>86000</v>
      </c>
      <c r="AF69" s="8">
        <v>78000</v>
      </c>
      <c r="AG69" s="8">
        <v>78000</v>
      </c>
      <c r="AH69" s="8">
        <v>78000</v>
      </c>
      <c r="AI69" s="8">
        <v>78000</v>
      </c>
      <c r="AJ69" s="8">
        <v>78000</v>
      </c>
      <c r="AK69" s="8">
        <v>76000</v>
      </c>
      <c r="AL69" s="8">
        <v>71000</v>
      </c>
      <c r="AM69" s="8">
        <v>71000</v>
      </c>
      <c r="AN69" s="8">
        <v>71000</v>
      </c>
      <c r="AO69" s="8">
        <v>71000</v>
      </c>
      <c r="AP69" s="8">
        <v>71000</v>
      </c>
      <c r="AQ69" s="8">
        <v>71000</v>
      </c>
      <c r="AR69" s="8">
        <v>71000</v>
      </c>
      <c r="AS69" s="8">
        <v>71000</v>
      </c>
      <c r="AT69" s="8">
        <v>68000</v>
      </c>
      <c r="AU69" s="8">
        <v>68000</v>
      </c>
      <c r="AV69" s="8">
        <v>60000</v>
      </c>
      <c r="AW69" s="8">
        <v>60000</v>
      </c>
      <c r="AX69" s="8">
        <v>60000</v>
      </c>
      <c r="AY69" s="8">
        <v>60000</v>
      </c>
      <c r="AZ69" s="8">
        <v>60000</v>
      </c>
      <c r="BA69" s="8">
        <v>60000</v>
      </c>
      <c r="BB69" s="8">
        <v>60000</v>
      </c>
      <c r="BC69" s="8">
        <v>60000</v>
      </c>
      <c r="BD69" s="8">
        <v>60000</v>
      </c>
      <c r="BE69" s="8">
        <v>60000</v>
      </c>
      <c r="BF69" s="8">
        <v>60000</v>
      </c>
      <c r="BG69" s="8">
        <v>60000</v>
      </c>
      <c r="BH69" s="8">
        <v>60000</v>
      </c>
      <c r="BI69" s="8">
        <v>60000</v>
      </c>
      <c r="BJ69" s="8">
        <v>60000</v>
      </c>
      <c r="BK69" s="8">
        <v>60000</v>
      </c>
      <c r="BL69" s="8">
        <v>60000</v>
      </c>
      <c r="BM69" s="8">
        <v>60000</v>
      </c>
      <c r="BN69" s="8">
        <v>60000</v>
      </c>
      <c r="BO69" s="8">
        <v>60000</v>
      </c>
      <c r="BP69" s="8">
        <v>60000</v>
      </c>
      <c r="BQ69" s="8">
        <v>60000</v>
      </c>
      <c r="BR69" s="8">
        <v>60000</v>
      </c>
      <c r="BS69" s="8">
        <v>60000</v>
      </c>
      <c r="BT69" s="8">
        <v>15000</v>
      </c>
      <c r="BU69" s="8">
        <v>15000</v>
      </c>
      <c r="BV69" s="8">
        <v>15000</v>
      </c>
      <c r="BW69" s="8">
        <v>13000</v>
      </c>
      <c r="BX69" s="8">
        <v>13000</v>
      </c>
      <c r="BY69" s="8">
        <v>8000</v>
      </c>
      <c r="BZ69" s="33">
        <v>8000</v>
      </c>
      <c r="CA69" s="34">
        <f t="shared" ref="CA69:CO69" si="76">CH42*1000</f>
        <v>8000</v>
      </c>
      <c r="CB69" s="34">
        <f t="shared" si="76"/>
        <v>8000</v>
      </c>
      <c r="CC69" s="34">
        <f t="shared" si="76"/>
        <v>8000</v>
      </c>
      <c r="CD69" s="34">
        <f t="shared" si="76"/>
        <v>0</v>
      </c>
      <c r="CE69" s="34">
        <f t="shared" si="76"/>
        <v>0</v>
      </c>
      <c r="CF69" s="34">
        <f t="shared" si="76"/>
        <v>0</v>
      </c>
      <c r="CG69" s="34">
        <f t="shared" si="76"/>
        <v>0</v>
      </c>
      <c r="CH69" s="34">
        <f t="shared" si="76"/>
        <v>0</v>
      </c>
      <c r="CI69" s="34">
        <f t="shared" si="76"/>
        <v>0</v>
      </c>
      <c r="CJ69" s="34">
        <f t="shared" si="76"/>
        <v>0</v>
      </c>
      <c r="CK69" s="34">
        <f t="shared" si="76"/>
        <v>0</v>
      </c>
      <c r="CL69" s="34">
        <f t="shared" si="76"/>
        <v>0</v>
      </c>
      <c r="CM69" s="34">
        <f t="shared" si="76"/>
        <v>0</v>
      </c>
      <c r="CN69" s="34">
        <f t="shared" si="76"/>
        <v>0</v>
      </c>
      <c r="CO69" s="34">
        <f t="shared" si="76"/>
        <v>0</v>
      </c>
      <c r="CP69" s="34">
        <f t="shared" ref="CP69:CW69" si="77">CY42*1000</f>
        <v>0</v>
      </c>
      <c r="CQ69" s="34">
        <f t="shared" si="77"/>
        <v>0</v>
      </c>
      <c r="CR69" s="34">
        <f t="shared" si="77"/>
        <v>0</v>
      </c>
      <c r="CS69" s="34">
        <f t="shared" si="77"/>
        <v>0</v>
      </c>
      <c r="CT69" s="34">
        <f t="shared" si="77"/>
        <v>0</v>
      </c>
      <c r="CU69" s="34">
        <f t="shared" si="77"/>
        <v>0</v>
      </c>
      <c r="CV69" s="34">
        <f t="shared" si="77"/>
        <v>0</v>
      </c>
      <c r="CW69" s="34">
        <f t="shared" si="77"/>
        <v>0</v>
      </c>
      <c r="CX69" s="34"/>
    </row>
    <row r="70" spans="1:102" s="25" customFormat="1" ht="21" customHeight="1" x14ac:dyDescent="0.3">
      <c r="A70" s="4" t="s">
        <v>125</v>
      </c>
      <c r="B70" s="4" t="s">
        <v>96</v>
      </c>
      <c r="C70" s="36">
        <v>1.72045</v>
      </c>
      <c r="D70" s="32"/>
      <c r="E70" s="32"/>
      <c r="F70" s="36">
        <f>C70</f>
        <v>1.72045</v>
      </c>
      <c r="G70" s="36">
        <f>F70</f>
        <v>1.72045</v>
      </c>
      <c r="H70" s="36">
        <f t="shared" ref="H70:BS70" si="78">G70</f>
        <v>1.72045</v>
      </c>
      <c r="I70" s="36">
        <f t="shared" si="78"/>
        <v>1.72045</v>
      </c>
      <c r="J70" s="36">
        <f t="shared" si="78"/>
        <v>1.72045</v>
      </c>
      <c r="K70" s="36">
        <f t="shared" si="78"/>
        <v>1.72045</v>
      </c>
      <c r="L70" s="36">
        <f t="shared" si="78"/>
        <v>1.72045</v>
      </c>
      <c r="M70" s="36">
        <f t="shared" si="78"/>
        <v>1.72045</v>
      </c>
      <c r="N70" s="36">
        <f t="shared" si="78"/>
        <v>1.72045</v>
      </c>
      <c r="O70" s="36">
        <f t="shared" si="78"/>
        <v>1.72045</v>
      </c>
      <c r="P70" s="36">
        <f t="shared" si="78"/>
        <v>1.72045</v>
      </c>
      <c r="Q70" s="36">
        <f t="shared" si="78"/>
        <v>1.72045</v>
      </c>
      <c r="R70" s="36">
        <f t="shared" si="78"/>
        <v>1.72045</v>
      </c>
      <c r="S70" s="36">
        <f t="shared" si="78"/>
        <v>1.72045</v>
      </c>
      <c r="T70" s="36">
        <f t="shared" si="78"/>
        <v>1.72045</v>
      </c>
      <c r="U70" s="36">
        <f t="shared" si="78"/>
        <v>1.72045</v>
      </c>
      <c r="V70" s="36">
        <f t="shared" si="78"/>
        <v>1.72045</v>
      </c>
      <c r="W70" s="36">
        <f t="shared" si="78"/>
        <v>1.72045</v>
      </c>
      <c r="X70" s="36">
        <f t="shared" si="78"/>
        <v>1.72045</v>
      </c>
      <c r="Y70" s="36">
        <f t="shared" si="78"/>
        <v>1.72045</v>
      </c>
      <c r="Z70" s="36">
        <f t="shared" si="78"/>
        <v>1.72045</v>
      </c>
      <c r="AA70" s="36">
        <f t="shared" si="78"/>
        <v>1.72045</v>
      </c>
      <c r="AB70" s="36">
        <f t="shared" si="78"/>
        <v>1.72045</v>
      </c>
      <c r="AC70" s="36">
        <f t="shared" si="78"/>
        <v>1.72045</v>
      </c>
      <c r="AD70" s="36">
        <f t="shared" si="78"/>
        <v>1.72045</v>
      </c>
      <c r="AE70" s="36">
        <f t="shared" si="78"/>
        <v>1.72045</v>
      </c>
      <c r="AF70" s="36">
        <f t="shared" si="78"/>
        <v>1.72045</v>
      </c>
      <c r="AG70" s="36">
        <f t="shared" si="78"/>
        <v>1.72045</v>
      </c>
      <c r="AH70" s="36">
        <f t="shared" si="78"/>
        <v>1.72045</v>
      </c>
      <c r="AI70" s="36">
        <f t="shared" si="78"/>
        <v>1.72045</v>
      </c>
      <c r="AJ70" s="36">
        <f t="shared" si="78"/>
        <v>1.72045</v>
      </c>
      <c r="AK70" s="36">
        <f t="shared" si="78"/>
        <v>1.72045</v>
      </c>
      <c r="AL70" s="36">
        <f t="shared" si="78"/>
        <v>1.72045</v>
      </c>
      <c r="AM70" s="36">
        <f t="shared" si="78"/>
        <v>1.72045</v>
      </c>
      <c r="AN70" s="36">
        <f t="shared" si="78"/>
        <v>1.72045</v>
      </c>
      <c r="AO70" s="36">
        <f t="shared" si="78"/>
        <v>1.72045</v>
      </c>
      <c r="AP70" s="36">
        <f t="shared" si="78"/>
        <v>1.72045</v>
      </c>
      <c r="AQ70" s="36">
        <f t="shared" si="78"/>
        <v>1.72045</v>
      </c>
      <c r="AR70" s="36">
        <f t="shared" si="78"/>
        <v>1.72045</v>
      </c>
      <c r="AS70" s="36">
        <f t="shared" si="78"/>
        <v>1.72045</v>
      </c>
      <c r="AT70" s="36">
        <f t="shared" si="78"/>
        <v>1.72045</v>
      </c>
      <c r="AU70" s="36">
        <f t="shared" si="78"/>
        <v>1.72045</v>
      </c>
      <c r="AV70" s="36">
        <f t="shared" si="78"/>
        <v>1.72045</v>
      </c>
      <c r="AW70" s="36">
        <f t="shared" si="78"/>
        <v>1.72045</v>
      </c>
      <c r="AX70" s="36">
        <f t="shared" si="78"/>
        <v>1.72045</v>
      </c>
      <c r="AY70" s="36">
        <f t="shared" si="78"/>
        <v>1.72045</v>
      </c>
      <c r="AZ70" s="36">
        <f t="shared" si="78"/>
        <v>1.72045</v>
      </c>
      <c r="BA70" s="36">
        <f t="shared" si="78"/>
        <v>1.72045</v>
      </c>
      <c r="BB70" s="36">
        <f t="shared" si="78"/>
        <v>1.72045</v>
      </c>
      <c r="BC70" s="36">
        <f t="shared" si="78"/>
        <v>1.72045</v>
      </c>
      <c r="BD70" s="36">
        <f t="shared" si="78"/>
        <v>1.72045</v>
      </c>
      <c r="BE70" s="36">
        <f t="shared" si="78"/>
        <v>1.72045</v>
      </c>
      <c r="BF70" s="36">
        <f t="shared" si="78"/>
        <v>1.72045</v>
      </c>
      <c r="BG70" s="36">
        <f t="shared" si="78"/>
        <v>1.72045</v>
      </c>
      <c r="BH70" s="36">
        <f t="shared" si="78"/>
        <v>1.72045</v>
      </c>
      <c r="BI70" s="36">
        <f t="shared" si="78"/>
        <v>1.72045</v>
      </c>
      <c r="BJ70" s="36">
        <f t="shared" si="78"/>
        <v>1.72045</v>
      </c>
      <c r="BK70" s="36">
        <f t="shared" si="78"/>
        <v>1.72045</v>
      </c>
      <c r="BL70" s="36">
        <f t="shared" si="78"/>
        <v>1.72045</v>
      </c>
      <c r="BM70" s="36">
        <f t="shared" si="78"/>
        <v>1.72045</v>
      </c>
      <c r="BN70" s="36">
        <f t="shared" si="78"/>
        <v>1.72045</v>
      </c>
      <c r="BO70" s="36">
        <f t="shared" si="78"/>
        <v>1.72045</v>
      </c>
      <c r="BP70" s="36">
        <f t="shared" si="78"/>
        <v>1.72045</v>
      </c>
      <c r="BQ70" s="36">
        <f t="shared" si="78"/>
        <v>1.72045</v>
      </c>
      <c r="BR70" s="36">
        <f t="shared" si="78"/>
        <v>1.72045</v>
      </c>
      <c r="BS70" s="36">
        <f t="shared" si="78"/>
        <v>1.72045</v>
      </c>
      <c r="BT70" s="36">
        <f t="shared" ref="BT70:CV70" si="79">BS70</f>
        <v>1.72045</v>
      </c>
      <c r="BU70" s="36">
        <f t="shared" si="79"/>
        <v>1.72045</v>
      </c>
      <c r="BV70" s="36">
        <f t="shared" si="79"/>
        <v>1.72045</v>
      </c>
      <c r="BW70" s="36">
        <f t="shared" si="79"/>
        <v>1.72045</v>
      </c>
      <c r="BX70" s="36">
        <f t="shared" si="79"/>
        <v>1.72045</v>
      </c>
      <c r="BY70" s="36">
        <f t="shared" si="79"/>
        <v>1.72045</v>
      </c>
      <c r="BZ70" s="37">
        <f t="shared" si="79"/>
        <v>1.72045</v>
      </c>
      <c r="CA70" s="37">
        <f t="shared" si="79"/>
        <v>1.72045</v>
      </c>
      <c r="CB70" s="37">
        <f t="shared" si="79"/>
        <v>1.72045</v>
      </c>
      <c r="CC70" s="37">
        <f t="shared" si="79"/>
        <v>1.72045</v>
      </c>
      <c r="CD70" s="37">
        <f t="shared" si="79"/>
        <v>1.72045</v>
      </c>
      <c r="CE70" s="37">
        <f t="shared" si="79"/>
        <v>1.72045</v>
      </c>
      <c r="CF70" s="37">
        <f t="shared" si="79"/>
        <v>1.72045</v>
      </c>
      <c r="CG70" s="37">
        <f t="shared" si="79"/>
        <v>1.72045</v>
      </c>
      <c r="CH70" s="37">
        <f t="shared" si="79"/>
        <v>1.72045</v>
      </c>
      <c r="CI70" s="37">
        <f t="shared" si="79"/>
        <v>1.72045</v>
      </c>
      <c r="CJ70" s="37">
        <f t="shared" si="79"/>
        <v>1.72045</v>
      </c>
      <c r="CK70" s="37">
        <f t="shared" si="79"/>
        <v>1.72045</v>
      </c>
      <c r="CL70" s="37">
        <f t="shared" si="79"/>
        <v>1.72045</v>
      </c>
      <c r="CM70" s="37">
        <f t="shared" si="79"/>
        <v>1.72045</v>
      </c>
      <c r="CN70" s="37">
        <f t="shared" si="79"/>
        <v>1.72045</v>
      </c>
      <c r="CO70" s="37">
        <f t="shared" si="79"/>
        <v>1.72045</v>
      </c>
      <c r="CP70" s="37">
        <f t="shared" si="79"/>
        <v>1.72045</v>
      </c>
      <c r="CQ70" s="37">
        <f t="shared" si="79"/>
        <v>1.72045</v>
      </c>
      <c r="CR70" s="37">
        <f t="shared" si="79"/>
        <v>1.72045</v>
      </c>
      <c r="CS70" s="37">
        <f t="shared" si="79"/>
        <v>1.72045</v>
      </c>
      <c r="CT70" s="37">
        <f t="shared" si="79"/>
        <v>1.72045</v>
      </c>
      <c r="CU70" s="37">
        <f t="shared" si="79"/>
        <v>1.72045</v>
      </c>
      <c r="CV70" s="37">
        <f t="shared" si="79"/>
        <v>1.72045</v>
      </c>
      <c r="CW70" s="37">
        <f>CV70</f>
        <v>1.72045</v>
      </c>
      <c r="CX70" s="68"/>
    </row>
    <row r="71" spans="1:102" s="25" customFormat="1" ht="21" customHeight="1" x14ac:dyDescent="0.3">
      <c r="A71" s="4" t="s">
        <v>98</v>
      </c>
      <c r="B71" s="7" t="s">
        <v>123</v>
      </c>
      <c r="C71" s="4" t="s">
        <v>126</v>
      </c>
      <c r="D71" s="32">
        <f>SUM(F71:CB71)</f>
        <v>10313898.368420195</v>
      </c>
      <c r="E71" s="32"/>
      <c r="F71" s="8">
        <f t="shared" ref="F71:I71" si="80">F69*POWER((1+(F70/100)),F68)</f>
        <v>107266.04852735109</v>
      </c>
      <c r="G71" s="8">
        <f t="shared" si="80"/>
        <v>109111.50725923991</v>
      </c>
      <c r="H71" s="8">
        <f t="shared" si="80"/>
        <v>109782.31709690453</v>
      </c>
      <c r="I71" s="8">
        <f t="shared" si="80"/>
        <v>111671.06697139825</v>
      </c>
      <c r="J71" s="8">
        <f>J69*POWER((1+(J70/100)),J68)</f>
        <v>114840.57900621874</v>
      </c>
      <c r="K71" s="8">
        <f t="shared" ref="K71:BV71" si="81">K69*POWER((1+(K70/100)),K68)</f>
        <v>115546.61077221244</v>
      </c>
      <c r="L71" s="8">
        <f t="shared" si="81"/>
        <v>121409.29724286638</v>
      </c>
      <c r="M71" s="8">
        <f t="shared" si="81"/>
        <v>116929.03650274506</v>
      </c>
      <c r="N71" s="8">
        <f t="shared" si="81"/>
        <v>116267.91644583506</v>
      </c>
      <c r="O71" s="8">
        <f t="shared" si="81"/>
        <v>115549.43751974519</v>
      </c>
      <c r="P71" s="8">
        <f t="shared" si="81"/>
        <v>117537.40781755366</v>
      </c>
      <c r="Q71" s="8">
        <f t="shared" si="81"/>
        <v>116746.41355857783</v>
      </c>
      <c r="R71" s="8">
        <f t="shared" si="81"/>
        <v>123047.32580524807</v>
      </c>
      <c r="S71" s="8">
        <f t="shared" si="81"/>
        <v>122253.49599829553</v>
      </c>
      <c r="T71" s="8">
        <f t="shared" si="81"/>
        <v>125837.24444008151</v>
      </c>
      <c r="U71" s="8">
        <f t="shared" si="81"/>
        <v>128002.21131205093</v>
      </c>
      <c r="V71" s="8">
        <f t="shared" si="81"/>
        <v>131736.24212546993</v>
      </c>
      <c r="W71" s="8">
        <f t="shared" si="81"/>
        <v>134002.69830311759</v>
      </c>
      <c r="X71" s="8">
        <f t="shared" si="81"/>
        <v>136308.1477260736</v>
      </c>
      <c r="Y71" s="8">
        <f t="shared" si="81"/>
        <v>138653.26125362684</v>
      </c>
      <c r="Z71" s="8">
        <f t="shared" si="81"/>
        <v>141038.72128686486</v>
      </c>
      <c r="AA71" s="8">
        <f t="shared" si="81"/>
        <v>143465.22196724478</v>
      </c>
      <c r="AB71" s="8">
        <f t="shared" si="81"/>
        <v>145933.46937858025</v>
      </c>
      <c r="AC71" s="8">
        <f t="shared" si="81"/>
        <v>148444.18175250408</v>
      </c>
      <c r="AD71" s="8">
        <f t="shared" si="81"/>
        <v>150998.08967746503</v>
      </c>
      <c r="AE71" s="8">
        <f t="shared" si="81"/>
        <v>153595.93631132101</v>
      </c>
      <c r="AF71" s="8">
        <f t="shared" si="81"/>
        <v>141704.66572804595</v>
      </c>
      <c r="AG71" s="8">
        <f t="shared" si="81"/>
        <v>144142.62364956414</v>
      </c>
      <c r="AH71" s="8">
        <f t="shared" si="81"/>
        <v>146622.52541814308</v>
      </c>
      <c r="AI71" s="8">
        <f t="shared" si="81"/>
        <v>149145.09265669956</v>
      </c>
      <c r="AJ71" s="8">
        <f t="shared" si="81"/>
        <v>151711.05940331175</v>
      </c>
      <c r="AK71" s="8">
        <f t="shared" si="81"/>
        <v>150364.21918828232</v>
      </c>
      <c r="AL71" s="8">
        <f t="shared" si="81"/>
        <v>142888.58405537903</v>
      </c>
      <c r="AM71" s="8">
        <f t="shared" si="81"/>
        <v>145346.91069975981</v>
      </c>
      <c r="AN71" s="8">
        <f t="shared" si="81"/>
        <v>147847.53162489383</v>
      </c>
      <c r="AO71" s="8">
        <f t="shared" si="81"/>
        <v>150391.17448273435</v>
      </c>
      <c r="AP71" s="8">
        <f t="shared" si="81"/>
        <v>152978.57944412256</v>
      </c>
      <c r="AQ71" s="8">
        <f t="shared" si="81"/>
        <v>155610.499414169</v>
      </c>
      <c r="AR71" s="8">
        <f t="shared" si="81"/>
        <v>158287.70025134008</v>
      </c>
      <c r="AS71" s="8">
        <f t="shared" si="81"/>
        <v>161010.96099031431</v>
      </c>
      <c r="AT71" s="8">
        <f t="shared" si="81"/>
        <v>156860.74699534799</v>
      </c>
      <c r="AU71" s="8">
        <f t="shared" si="81"/>
        <v>159559.45771702949</v>
      </c>
      <c r="AV71" s="8">
        <f t="shared" si="81"/>
        <v>143209.93977116657</v>
      </c>
      <c r="AW71" s="8">
        <f t="shared" si="81"/>
        <v>145673.79517995965</v>
      </c>
      <c r="AX71" s="8">
        <f t="shared" si="81"/>
        <v>148180.03998913328</v>
      </c>
      <c r="AY71" s="8">
        <f t="shared" si="81"/>
        <v>150729.40348712634</v>
      </c>
      <c r="AZ71" s="8">
        <f t="shared" si="81"/>
        <v>153322.62750942059</v>
      </c>
      <c r="BA71" s="8">
        <f t="shared" si="81"/>
        <v>155960.46665440645</v>
      </c>
      <c r="BB71" s="8">
        <f t="shared" si="81"/>
        <v>158643.68850296218</v>
      </c>
      <c r="BC71" s="8">
        <f t="shared" si="81"/>
        <v>161373.07384181145</v>
      </c>
      <c r="BD71" s="8">
        <f t="shared" si="81"/>
        <v>164149.4168907229</v>
      </c>
      <c r="BE71" s="8">
        <f t="shared" si="81"/>
        <v>166973.52553361937</v>
      </c>
      <c r="BF71" s="8">
        <f t="shared" si="81"/>
        <v>169846.22155366253</v>
      </c>
      <c r="BG71" s="8">
        <f t="shared" si="81"/>
        <v>172768.34087238257</v>
      </c>
      <c r="BH71" s="8">
        <f t="shared" si="81"/>
        <v>175740.73379292147</v>
      </c>
      <c r="BI71" s="8">
        <f t="shared" si="81"/>
        <v>178764.26524746185</v>
      </c>
      <c r="BJ71" s="8">
        <f t="shared" si="81"/>
        <v>181839.81504891181</v>
      </c>
      <c r="BK71" s="8">
        <f t="shared" si="81"/>
        <v>184968.27814692084</v>
      </c>
      <c r="BL71" s="8">
        <f t="shared" si="81"/>
        <v>188150.56488829956</v>
      </c>
      <c r="BM71" s="8">
        <f t="shared" si="81"/>
        <v>191387.60128192033</v>
      </c>
      <c r="BN71" s="8">
        <f t="shared" si="81"/>
        <v>194680.32926817515</v>
      </c>
      <c r="BO71" s="8">
        <f t="shared" si="81"/>
        <v>198029.7069930695</v>
      </c>
      <c r="BP71" s="8">
        <f t="shared" si="81"/>
        <v>201436.70908703178</v>
      </c>
      <c r="BQ71" s="8">
        <f t="shared" si="81"/>
        <v>204902.32694851962</v>
      </c>
      <c r="BR71" s="8">
        <f t="shared" si="81"/>
        <v>208427.56903250545</v>
      </c>
      <c r="BS71" s="8">
        <f t="shared" si="81"/>
        <v>212013.46114392523</v>
      </c>
      <c r="BT71" s="8">
        <f t="shared" si="81"/>
        <v>53915.261684043973</v>
      </c>
      <c r="BU71" s="8">
        <f t="shared" si="81"/>
        <v>54842.84680368712</v>
      </c>
      <c r="BV71" s="8">
        <f t="shared" si="81"/>
        <v>55786.390561521155</v>
      </c>
      <c r="BW71" s="8">
        <f t="shared" ref="BW71:CV71" si="82">BW69*POWER((1+(BW70/100)),BW68)</f>
        <v>49180.01184887861</v>
      </c>
      <c r="BX71" s="8">
        <f t="shared" si="82"/>
        <v>50026.129362732652</v>
      </c>
      <c r="BY71" s="8">
        <f t="shared" si="82"/>
        <v>31314.956249448489</v>
      </c>
      <c r="BZ71" s="33">
        <f t="shared" si="82"/>
        <v>31853.714414242131</v>
      </c>
      <c r="CA71" s="33">
        <f t="shared" si="82"/>
        <v>32401.741643881964</v>
      </c>
      <c r="CB71" s="33">
        <f t="shared" si="82"/>
        <v>32959.197407994128</v>
      </c>
      <c r="CC71" s="33">
        <f t="shared" si="82"/>
        <v>33526.243919799977</v>
      </c>
      <c r="CD71" s="33">
        <f t="shared" si="82"/>
        <v>0</v>
      </c>
      <c r="CE71" s="33">
        <f t="shared" si="82"/>
        <v>0</v>
      </c>
      <c r="CF71" s="33">
        <f t="shared" si="82"/>
        <v>0</v>
      </c>
      <c r="CG71" s="33">
        <f t="shared" si="82"/>
        <v>0</v>
      </c>
      <c r="CH71" s="33">
        <f t="shared" si="82"/>
        <v>0</v>
      </c>
      <c r="CI71" s="33">
        <f t="shared" si="82"/>
        <v>0</v>
      </c>
      <c r="CJ71" s="33">
        <f t="shared" si="82"/>
        <v>0</v>
      </c>
      <c r="CK71" s="33">
        <f t="shared" si="82"/>
        <v>0</v>
      </c>
      <c r="CL71" s="33">
        <f t="shared" si="82"/>
        <v>0</v>
      </c>
      <c r="CM71" s="33">
        <f t="shared" si="82"/>
        <v>0</v>
      </c>
      <c r="CN71" s="33">
        <f t="shared" si="82"/>
        <v>0</v>
      </c>
      <c r="CO71" s="33">
        <f t="shared" si="82"/>
        <v>0</v>
      </c>
      <c r="CP71" s="33">
        <f t="shared" si="82"/>
        <v>0</v>
      </c>
      <c r="CQ71" s="33">
        <f t="shared" si="82"/>
        <v>0</v>
      </c>
      <c r="CR71" s="33">
        <f t="shared" si="82"/>
        <v>0</v>
      </c>
      <c r="CS71" s="33">
        <f t="shared" si="82"/>
        <v>0</v>
      </c>
      <c r="CT71" s="33">
        <f t="shared" si="82"/>
        <v>0</v>
      </c>
      <c r="CU71" s="33">
        <f t="shared" si="82"/>
        <v>0</v>
      </c>
      <c r="CV71" s="33">
        <f t="shared" si="82"/>
        <v>0</v>
      </c>
      <c r="CW71" s="33">
        <f>CW69*POWER((1+(CW70/100)),CW68)</f>
        <v>0</v>
      </c>
      <c r="CX71" s="69"/>
    </row>
    <row r="72" spans="1:102" s="25" customFormat="1" ht="36" customHeight="1" x14ac:dyDescent="0.3">
      <c r="A72" s="4" t="s">
        <v>127</v>
      </c>
      <c r="B72" s="4" t="s">
        <v>96</v>
      </c>
      <c r="C72" s="36">
        <v>1.97</v>
      </c>
      <c r="D72" s="32"/>
      <c r="E72" s="32"/>
      <c r="F72" s="36">
        <f>C72</f>
        <v>1.97</v>
      </c>
      <c r="G72" s="36">
        <f>F72</f>
        <v>1.97</v>
      </c>
      <c r="H72" s="36">
        <f t="shared" ref="H72:BS72" si="83">G72</f>
        <v>1.97</v>
      </c>
      <c r="I72" s="36">
        <f t="shared" si="83"/>
        <v>1.97</v>
      </c>
      <c r="J72" s="36">
        <f t="shared" si="83"/>
        <v>1.97</v>
      </c>
      <c r="K72" s="36">
        <f t="shared" si="83"/>
        <v>1.97</v>
      </c>
      <c r="L72" s="36">
        <f t="shared" si="83"/>
        <v>1.97</v>
      </c>
      <c r="M72" s="36">
        <f t="shared" si="83"/>
        <v>1.97</v>
      </c>
      <c r="N72" s="36">
        <f t="shared" si="83"/>
        <v>1.97</v>
      </c>
      <c r="O72" s="36">
        <f t="shared" si="83"/>
        <v>1.97</v>
      </c>
      <c r="P72" s="36">
        <f t="shared" si="83"/>
        <v>1.97</v>
      </c>
      <c r="Q72" s="36">
        <f t="shared" si="83"/>
        <v>1.97</v>
      </c>
      <c r="R72" s="36">
        <f t="shared" si="83"/>
        <v>1.97</v>
      </c>
      <c r="S72" s="36">
        <f t="shared" si="83"/>
        <v>1.97</v>
      </c>
      <c r="T72" s="36">
        <f t="shared" si="83"/>
        <v>1.97</v>
      </c>
      <c r="U72" s="36">
        <f t="shared" si="83"/>
        <v>1.97</v>
      </c>
      <c r="V72" s="36">
        <f t="shared" si="83"/>
        <v>1.97</v>
      </c>
      <c r="W72" s="36">
        <f t="shared" si="83"/>
        <v>1.97</v>
      </c>
      <c r="X72" s="36">
        <f t="shared" si="83"/>
        <v>1.97</v>
      </c>
      <c r="Y72" s="36">
        <f t="shared" si="83"/>
        <v>1.97</v>
      </c>
      <c r="Z72" s="36">
        <f t="shared" si="83"/>
        <v>1.97</v>
      </c>
      <c r="AA72" s="36">
        <f t="shared" si="83"/>
        <v>1.97</v>
      </c>
      <c r="AB72" s="36">
        <f t="shared" si="83"/>
        <v>1.97</v>
      </c>
      <c r="AC72" s="36">
        <f t="shared" si="83"/>
        <v>1.97</v>
      </c>
      <c r="AD72" s="36">
        <f t="shared" si="83"/>
        <v>1.97</v>
      </c>
      <c r="AE72" s="36">
        <f t="shared" si="83"/>
        <v>1.97</v>
      </c>
      <c r="AF72" s="36">
        <f t="shared" si="83"/>
        <v>1.97</v>
      </c>
      <c r="AG72" s="36">
        <f t="shared" si="83"/>
        <v>1.97</v>
      </c>
      <c r="AH72" s="36">
        <f t="shared" si="83"/>
        <v>1.97</v>
      </c>
      <c r="AI72" s="36">
        <f t="shared" si="83"/>
        <v>1.97</v>
      </c>
      <c r="AJ72" s="36">
        <f t="shared" si="83"/>
        <v>1.97</v>
      </c>
      <c r="AK72" s="36">
        <f t="shared" si="83"/>
        <v>1.97</v>
      </c>
      <c r="AL72" s="36">
        <f t="shared" si="83"/>
        <v>1.97</v>
      </c>
      <c r="AM72" s="36">
        <f t="shared" si="83"/>
        <v>1.97</v>
      </c>
      <c r="AN72" s="36">
        <f t="shared" si="83"/>
        <v>1.97</v>
      </c>
      <c r="AO72" s="36">
        <f t="shared" si="83"/>
        <v>1.97</v>
      </c>
      <c r="AP72" s="36">
        <f t="shared" si="83"/>
        <v>1.97</v>
      </c>
      <c r="AQ72" s="36">
        <f t="shared" si="83"/>
        <v>1.97</v>
      </c>
      <c r="AR72" s="36">
        <f t="shared" si="83"/>
        <v>1.97</v>
      </c>
      <c r="AS72" s="36">
        <f t="shared" si="83"/>
        <v>1.97</v>
      </c>
      <c r="AT72" s="36">
        <f t="shared" si="83"/>
        <v>1.97</v>
      </c>
      <c r="AU72" s="36">
        <f t="shared" si="83"/>
        <v>1.97</v>
      </c>
      <c r="AV72" s="36">
        <f t="shared" si="83"/>
        <v>1.97</v>
      </c>
      <c r="AW72" s="36">
        <f t="shared" si="83"/>
        <v>1.97</v>
      </c>
      <c r="AX72" s="36">
        <f t="shared" si="83"/>
        <v>1.97</v>
      </c>
      <c r="AY72" s="36">
        <f t="shared" si="83"/>
        <v>1.97</v>
      </c>
      <c r="AZ72" s="36">
        <f t="shared" si="83"/>
        <v>1.97</v>
      </c>
      <c r="BA72" s="36">
        <f t="shared" si="83"/>
        <v>1.97</v>
      </c>
      <c r="BB72" s="36">
        <f t="shared" si="83"/>
        <v>1.97</v>
      </c>
      <c r="BC72" s="36">
        <f t="shared" si="83"/>
        <v>1.97</v>
      </c>
      <c r="BD72" s="36">
        <f t="shared" si="83"/>
        <v>1.97</v>
      </c>
      <c r="BE72" s="36">
        <f t="shared" si="83"/>
        <v>1.97</v>
      </c>
      <c r="BF72" s="36">
        <f t="shared" si="83"/>
        <v>1.97</v>
      </c>
      <c r="BG72" s="36">
        <f t="shared" si="83"/>
        <v>1.97</v>
      </c>
      <c r="BH72" s="36">
        <f t="shared" si="83"/>
        <v>1.97</v>
      </c>
      <c r="BI72" s="36">
        <f t="shared" si="83"/>
        <v>1.97</v>
      </c>
      <c r="BJ72" s="36">
        <f t="shared" si="83"/>
        <v>1.97</v>
      </c>
      <c r="BK72" s="36">
        <f t="shared" si="83"/>
        <v>1.97</v>
      </c>
      <c r="BL72" s="36">
        <f t="shared" si="83"/>
        <v>1.97</v>
      </c>
      <c r="BM72" s="36">
        <f t="shared" si="83"/>
        <v>1.97</v>
      </c>
      <c r="BN72" s="36">
        <f t="shared" si="83"/>
        <v>1.97</v>
      </c>
      <c r="BO72" s="36">
        <f t="shared" si="83"/>
        <v>1.97</v>
      </c>
      <c r="BP72" s="36">
        <f t="shared" si="83"/>
        <v>1.97</v>
      </c>
      <c r="BQ72" s="36">
        <f t="shared" si="83"/>
        <v>1.97</v>
      </c>
      <c r="BR72" s="36">
        <f t="shared" si="83"/>
        <v>1.97</v>
      </c>
      <c r="BS72" s="36">
        <f t="shared" si="83"/>
        <v>1.97</v>
      </c>
      <c r="BT72" s="36">
        <f t="shared" ref="BT72:CV72" si="84">BS72</f>
        <v>1.97</v>
      </c>
      <c r="BU72" s="36">
        <f t="shared" si="84"/>
        <v>1.97</v>
      </c>
      <c r="BV72" s="36">
        <f t="shared" si="84"/>
        <v>1.97</v>
      </c>
      <c r="BW72" s="36">
        <f t="shared" si="84"/>
        <v>1.97</v>
      </c>
      <c r="BX72" s="36">
        <f t="shared" si="84"/>
        <v>1.97</v>
      </c>
      <c r="BY72" s="36">
        <f t="shared" si="84"/>
        <v>1.97</v>
      </c>
      <c r="BZ72" s="37">
        <f t="shared" si="84"/>
        <v>1.97</v>
      </c>
      <c r="CA72" s="37">
        <f t="shared" si="84"/>
        <v>1.97</v>
      </c>
      <c r="CB72" s="37">
        <f t="shared" si="84"/>
        <v>1.97</v>
      </c>
      <c r="CC72" s="37">
        <f t="shared" si="84"/>
        <v>1.97</v>
      </c>
      <c r="CD72" s="37">
        <f t="shared" si="84"/>
        <v>1.97</v>
      </c>
      <c r="CE72" s="37">
        <f t="shared" si="84"/>
        <v>1.97</v>
      </c>
      <c r="CF72" s="37">
        <f t="shared" si="84"/>
        <v>1.97</v>
      </c>
      <c r="CG72" s="37">
        <f t="shared" si="84"/>
        <v>1.97</v>
      </c>
      <c r="CH72" s="37">
        <f t="shared" si="84"/>
        <v>1.97</v>
      </c>
      <c r="CI72" s="37">
        <f t="shared" si="84"/>
        <v>1.97</v>
      </c>
      <c r="CJ72" s="37">
        <f t="shared" si="84"/>
        <v>1.97</v>
      </c>
      <c r="CK72" s="37">
        <f t="shared" si="84"/>
        <v>1.97</v>
      </c>
      <c r="CL72" s="37">
        <f t="shared" si="84"/>
        <v>1.97</v>
      </c>
      <c r="CM72" s="37">
        <f t="shared" si="84"/>
        <v>1.97</v>
      </c>
      <c r="CN72" s="37">
        <f t="shared" si="84"/>
        <v>1.97</v>
      </c>
      <c r="CO72" s="37">
        <f t="shared" si="84"/>
        <v>1.97</v>
      </c>
      <c r="CP72" s="37">
        <f t="shared" si="84"/>
        <v>1.97</v>
      </c>
      <c r="CQ72" s="37">
        <f t="shared" si="84"/>
        <v>1.97</v>
      </c>
      <c r="CR72" s="37">
        <f t="shared" si="84"/>
        <v>1.97</v>
      </c>
      <c r="CS72" s="37">
        <f t="shared" si="84"/>
        <v>1.97</v>
      </c>
      <c r="CT72" s="37">
        <f t="shared" si="84"/>
        <v>1.97</v>
      </c>
      <c r="CU72" s="37">
        <f t="shared" si="84"/>
        <v>1.97</v>
      </c>
      <c r="CV72" s="37">
        <f t="shared" si="84"/>
        <v>1.97</v>
      </c>
      <c r="CW72" s="37">
        <f>CV72</f>
        <v>1.97</v>
      </c>
      <c r="CX72" s="68"/>
    </row>
    <row r="73" spans="1:102" s="25" customFormat="1" ht="21" customHeight="1" x14ac:dyDescent="0.3">
      <c r="A73" s="4" t="s">
        <v>98</v>
      </c>
      <c r="B73" s="7" t="s">
        <v>123</v>
      </c>
      <c r="C73" s="4" t="s">
        <v>128</v>
      </c>
      <c r="D73" s="32">
        <f>SUM(F73:CB73)</f>
        <v>27145134.188589025</v>
      </c>
      <c r="E73" s="32"/>
      <c r="F73" s="8">
        <f t="shared" ref="F73:I73" si="85">F71*POWER((1+(F72/100)),F68)</f>
        <v>127853.92236872303</v>
      </c>
      <c r="G73" s="8">
        <f t="shared" si="85"/>
        <v>132615.64080408521</v>
      </c>
      <c r="H73" s="8">
        <f t="shared" si="85"/>
        <v>136059.54215633048</v>
      </c>
      <c r="I73" s="8">
        <f t="shared" si="85"/>
        <v>141126.86600678149</v>
      </c>
      <c r="J73" s="8">
        <f>J71*POWER((1+(J72/100)),J68)</f>
        <v>147991.51782613507</v>
      </c>
      <c r="K73" s="8">
        <f t="shared" ref="K73:BV73" si="86">K71*POWER((1+(K72/100)),K68)</f>
        <v>151834.71599847733</v>
      </c>
      <c r="L73" s="8">
        <f t="shared" si="86"/>
        <v>162681.52497333853</v>
      </c>
      <c r="M73" s="8">
        <f t="shared" si="86"/>
        <v>159764.7925955395</v>
      </c>
      <c r="N73" s="8">
        <f t="shared" si="86"/>
        <v>161991.04908644673</v>
      </c>
      <c r="O73" s="8">
        <f t="shared" si="86"/>
        <v>164161.52700032297</v>
      </c>
      <c r="P73" s="8">
        <f t="shared" si="86"/>
        <v>170275.46511823457</v>
      </c>
      <c r="Q73" s="8">
        <f t="shared" si="86"/>
        <v>172461.41061293561</v>
      </c>
      <c r="R73" s="8">
        <f t="shared" si="86"/>
        <v>185350.16840291579</v>
      </c>
      <c r="S73" s="8">
        <f t="shared" si="86"/>
        <v>187782.23849660467</v>
      </c>
      <c r="T73" s="8">
        <f t="shared" si="86"/>
        <v>197094.65352752586</v>
      </c>
      <c r="U73" s="8">
        <f t="shared" si="86"/>
        <v>204435.13419347481</v>
      </c>
      <c r="V73" s="8">
        <f t="shared" si="86"/>
        <v>214543.69363944928</v>
      </c>
      <c r="W73" s="8">
        <f t="shared" si="86"/>
        <v>222534.0363858176</v>
      </c>
      <c r="X73" s="8">
        <f t="shared" si="86"/>
        <v>230821.96689214936</v>
      </c>
      <c r="Y73" s="8">
        <f t="shared" si="86"/>
        <v>239418.56834694985</v>
      </c>
      <c r="Z73" s="8">
        <f t="shared" si="86"/>
        <v>248335.33671466459</v>
      </c>
      <c r="AA73" s="8">
        <f t="shared" si="86"/>
        <v>257584.19610887105</v>
      </c>
      <c r="AB73" s="8">
        <f t="shared" si="86"/>
        <v>267177.51473801938</v>
      </c>
      <c r="AC73" s="8">
        <f t="shared" si="86"/>
        <v>277128.12144504924</v>
      </c>
      <c r="AD73" s="8">
        <f t="shared" si="86"/>
        <v>287449.32286299649</v>
      </c>
      <c r="AE73" s="8">
        <f t="shared" si="86"/>
        <v>298154.92120953539</v>
      </c>
      <c r="AF73" s="8">
        <f t="shared" si="86"/>
        <v>280490.93202385376</v>
      </c>
      <c r="AG73" s="8">
        <f t="shared" si="86"/>
        <v>290937.37603765627</v>
      </c>
      <c r="AH73" s="8">
        <f t="shared" si="86"/>
        <v>301772.881443733</v>
      </c>
      <c r="AI73" s="8">
        <f t="shared" si="86"/>
        <v>313011.93822228763</v>
      </c>
      <c r="AJ73" s="8">
        <f t="shared" si="86"/>
        <v>324669.5760100676</v>
      </c>
      <c r="AK73" s="8">
        <f t="shared" si="86"/>
        <v>328126.47691186995</v>
      </c>
      <c r="AL73" s="8">
        <f t="shared" si="86"/>
        <v>317955.77984140563</v>
      </c>
      <c r="AM73" s="8">
        <f t="shared" si="86"/>
        <v>329797.54324178415</v>
      </c>
      <c r="AN73" s="8">
        <f t="shared" si="86"/>
        <v>342080.33451245481</v>
      </c>
      <c r="AO73" s="8">
        <f t="shared" si="86"/>
        <v>354820.57904343773</v>
      </c>
      <c r="AP73" s="8">
        <f t="shared" si="86"/>
        <v>368035.31396259367</v>
      </c>
      <c r="AQ73" s="8">
        <f t="shared" si="86"/>
        <v>381742.21091883996</v>
      </c>
      <c r="AR73" s="8">
        <f t="shared" si="86"/>
        <v>395959.59971388901</v>
      </c>
      <c r="AS73" s="8">
        <f t="shared" si="86"/>
        <v>410706.49281411601</v>
      </c>
      <c r="AT73" s="8">
        <f t="shared" si="86"/>
        <v>408002.5004608797</v>
      </c>
      <c r="AU73" s="8">
        <f t="shared" si="86"/>
        <v>423197.91247581615</v>
      </c>
      <c r="AV73" s="8">
        <f t="shared" si="86"/>
        <v>387316.98858876893</v>
      </c>
      <c r="AW73" s="8">
        <f t="shared" si="86"/>
        <v>401742.00121820776</v>
      </c>
      <c r="AX73" s="8">
        <f t="shared" si="86"/>
        <v>416704.25077628635</v>
      </c>
      <c r="AY73" s="8">
        <f t="shared" si="86"/>
        <v>432223.74580822472</v>
      </c>
      <c r="AZ73" s="8">
        <f t="shared" si="86"/>
        <v>448321.24004606908</v>
      </c>
      <c r="BA73" s="8">
        <f t="shared" si="86"/>
        <v>465018.26016200456</v>
      </c>
      <c r="BB73" s="8">
        <f t="shared" si="86"/>
        <v>482337.13455529523</v>
      </c>
      <c r="BC73" s="8">
        <f t="shared" si="86"/>
        <v>500301.02321135101</v>
      </c>
      <c r="BD73" s="8">
        <f t="shared" si="86"/>
        <v>518933.94867284509</v>
      </c>
      <c r="BE73" s="8">
        <f t="shared" si="86"/>
        <v>538260.82816430507</v>
      </c>
      <c r="BF73" s="8">
        <f t="shared" si="86"/>
        <v>558307.50691313215</v>
      </c>
      <c r="BG73" s="8">
        <f t="shared" si="86"/>
        <v>579100.79271161102</v>
      </c>
      <c r="BH73" s="8">
        <f t="shared" si="86"/>
        <v>600668.49176612438</v>
      </c>
      <c r="BI73" s="8">
        <f t="shared" si="86"/>
        <v>623039.44588151935</v>
      </c>
      <c r="BJ73" s="8">
        <f t="shared" si="86"/>
        <v>646243.5710303433</v>
      </c>
      <c r="BK73" s="8">
        <f t="shared" si="86"/>
        <v>670311.89735853323</v>
      </c>
      <c r="BL73" s="8">
        <f t="shared" si="86"/>
        <v>695276.61068105197</v>
      </c>
      <c r="BM73" s="8">
        <f t="shared" si="86"/>
        <v>721171.09552296565</v>
      </c>
      <c r="BN73" s="8">
        <f t="shared" si="86"/>
        <v>748029.97976351762</v>
      </c>
      <c r="BO73" s="8">
        <f t="shared" si="86"/>
        <v>775889.18094290129</v>
      </c>
      <c r="BP73" s="8">
        <f t="shared" si="86"/>
        <v>804785.95429365523</v>
      </c>
      <c r="BQ73" s="8">
        <f t="shared" si="86"/>
        <v>834758.94256091327</v>
      </c>
      <c r="BR73" s="8">
        <f t="shared" si="86"/>
        <v>865848.22767813015</v>
      </c>
      <c r="BS73" s="8">
        <f t="shared" si="86"/>
        <v>898095.38436738984</v>
      </c>
      <c r="BT73" s="8">
        <f t="shared" si="86"/>
        <v>232885.88393399274</v>
      </c>
      <c r="BU73" s="8">
        <f t="shared" si="86"/>
        <v>241559.3527358807</v>
      </c>
      <c r="BV73" s="8">
        <f t="shared" si="86"/>
        <v>250555.85125423962</v>
      </c>
      <c r="BW73" s="8">
        <f t="shared" ref="BW73:CV73" si="87">BW71*POWER((1+(BW72/100)),BW68)</f>
        <v>225235.7555268314</v>
      </c>
      <c r="BX73" s="8">
        <f t="shared" si="87"/>
        <v>233624.30731722378</v>
      </c>
      <c r="BY73" s="8">
        <f t="shared" si="87"/>
        <v>149123.24771550679</v>
      </c>
      <c r="BZ73" s="33">
        <f t="shared" si="87"/>
        <v>154677.10875185559</v>
      </c>
      <c r="CA73" s="33">
        <f t="shared" si="87"/>
        <v>160437.81461544364</v>
      </c>
      <c r="CB73" s="33">
        <f t="shared" si="87"/>
        <v>166413.06891683585</v>
      </c>
      <c r="CC73" s="33">
        <f t="shared" si="87"/>
        <v>172610.86217546763</v>
      </c>
      <c r="CD73" s="33">
        <f t="shared" si="87"/>
        <v>0</v>
      </c>
      <c r="CE73" s="33">
        <f t="shared" si="87"/>
        <v>0</v>
      </c>
      <c r="CF73" s="33">
        <f t="shared" si="87"/>
        <v>0</v>
      </c>
      <c r="CG73" s="33">
        <f t="shared" si="87"/>
        <v>0</v>
      </c>
      <c r="CH73" s="33">
        <f t="shared" si="87"/>
        <v>0</v>
      </c>
      <c r="CI73" s="33">
        <f t="shared" si="87"/>
        <v>0</v>
      </c>
      <c r="CJ73" s="33">
        <f t="shared" si="87"/>
        <v>0</v>
      </c>
      <c r="CK73" s="33">
        <f t="shared" si="87"/>
        <v>0</v>
      </c>
      <c r="CL73" s="33">
        <f t="shared" si="87"/>
        <v>0</v>
      </c>
      <c r="CM73" s="33">
        <f t="shared" si="87"/>
        <v>0</v>
      </c>
      <c r="CN73" s="33">
        <f t="shared" si="87"/>
        <v>0</v>
      </c>
      <c r="CO73" s="33">
        <f t="shared" si="87"/>
        <v>0</v>
      </c>
      <c r="CP73" s="33">
        <f t="shared" si="87"/>
        <v>0</v>
      </c>
      <c r="CQ73" s="33">
        <f t="shared" si="87"/>
        <v>0</v>
      </c>
      <c r="CR73" s="33">
        <f t="shared" si="87"/>
        <v>0</v>
      </c>
      <c r="CS73" s="33">
        <f t="shared" si="87"/>
        <v>0</v>
      </c>
      <c r="CT73" s="33">
        <f t="shared" si="87"/>
        <v>0</v>
      </c>
      <c r="CU73" s="33">
        <f t="shared" si="87"/>
        <v>0</v>
      </c>
      <c r="CV73" s="33">
        <f t="shared" si="87"/>
        <v>0</v>
      </c>
      <c r="CW73" s="33">
        <f>CW71*POWER((1+(CW72/100)),CW68)</f>
        <v>0</v>
      </c>
      <c r="CX73" s="69"/>
    </row>
    <row r="74" spans="1:102" s="44" customFormat="1" ht="21" customHeight="1" x14ac:dyDescent="0.3">
      <c r="A74" s="38"/>
      <c r="B74" s="38" t="s">
        <v>121</v>
      </c>
      <c r="C74" s="38"/>
      <c r="D74" s="39"/>
      <c r="E74" s="40"/>
      <c r="F74" s="41">
        <v>1</v>
      </c>
      <c r="G74" s="41">
        <v>2</v>
      </c>
      <c r="H74" s="41">
        <v>3</v>
      </c>
      <c r="I74" s="41">
        <v>4</v>
      </c>
      <c r="J74" s="41">
        <v>5</v>
      </c>
      <c r="K74" s="41">
        <v>6</v>
      </c>
      <c r="L74" s="41">
        <v>7</v>
      </c>
      <c r="M74" s="41">
        <v>8</v>
      </c>
      <c r="N74" s="41">
        <v>9</v>
      </c>
      <c r="O74" s="41">
        <v>10</v>
      </c>
      <c r="P74" s="41">
        <v>11</v>
      </c>
      <c r="Q74" s="41">
        <v>12</v>
      </c>
      <c r="R74" s="41">
        <v>13</v>
      </c>
      <c r="S74" s="41">
        <v>14</v>
      </c>
      <c r="T74" s="41">
        <v>15</v>
      </c>
      <c r="U74" s="41">
        <v>16</v>
      </c>
      <c r="V74" s="41">
        <v>17</v>
      </c>
      <c r="W74" s="41">
        <v>18</v>
      </c>
      <c r="X74" s="41">
        <v>19</v>
      </c>
      <c r="Y74" s="41">
        <v>20</v>
      </c>
      <c r="Z74" s="41">
        <v>21</v>
      </c>
      <c r="AA74" s="41">
        <v>22</v>
      </c>
      <c r="AB74" s="41">
        <v>23</v>
      </c>
      <c r="AC74" s="41">
        <v>24</v>
      </c>
      <c r="AD74" s="41">
        <v>25</v>
      </c>
      <c r="AE74" s="41">
        <v>26</v>
      </c>
      <c r="AF74" s="41">
        <v>27</v>
      </c>
      <c r="AG74" s="41">
        <v>28</v>
      </c>
      <c r="AH74" s="41">
        <v>29</v>
      </c>
      <c r="AI74" s="41">
        <v>30</v>
      </c>
      <c r="AJ74" s="41">
        <v>31</v>
      </c>
      <c r="AK74" s="41">
        <v>32</v>
      </c>
      <c r="AL74" s="41">
        <v>33</v>
      </c>
      <c r="AM74" s="41">
        <v>34</v>
      </c>
      <c r="AN74" s="41">
        <v>35</v>
      </c>
      <c r="AO74" s="41">
        <v>36</v>
      </c>
      <c r="AP74" s="41">
        <v>37</v>
      </c>
      <c r="AQ74" s="41">
        <v>38</v>
      </c>
      <c r="AR74" s="41">
        <v>39</v>
      </c>
      <c r="AS74" s="41">
        <v>40</v>
      </c>
      <c r="AT74" s="41">
        <v>41</v>
      </c>
      <c r="AU74" s="41">
        <v>42</v>
      </c>
      <c r="AV74" s="41">
        <v>43</v>
      </c>
      <c r="AW74" s="41">
        <v>44</v>
      </c>
      <c r="AX74" s="41">
        <v>45</v>
      </c>
      <c r="AY74" s="41">
        <v>46</v>
      </c>
      <c r="AZ74" s="41">
        <v>47</v>
      </c>
      <c r="BA74" s="41">
        <v>48</v>
      </c>
      <c r="BB74" s="41">
        <v>49</v>
      </c>
      <c r="BC74" s="41">
        <v>50</v>
      </c>
      <c r="BD74" s="41">
        <v>51</v>
      </c>
      <c r="BE74" s="41">
        <v>52</v>
      </c>
      <c r="BF74" s="41">
        <v>53</v>
      </c>
      <c r="BG74" s="41">
        <v>54</v>
      </c>
      <c r="BH74" s="41">
        <v>55</v>
      </c>
      <c r="BI74" s="41">
        <v>56</v>
      </c>
      <c r="BJ74" s="41">
        <v>57</v>
      </c>
      <c r="BK74" s="41">
        <v>58</v>
      </c>
      <c r="BL74" s="41">
        <v>59</v>
      </c>
      <c r="BM74" s="41">
        <v>60</v>
      </c>
      <c r="BN74" s="41">
        <v>61</v>
      </c>
      <c r="BO74" s="41">
        <v>62</v>
      </c>
      <c r="BP74" s="41">
        <v>63</v>
      </c>
      <c r="BQ74" s="41">
        <v>64</v>
      </c>
      <c r="BR74" s="41">
        <v>65</v>
      </c>
      <c r="BS74" s="41">
        <v>66</v>
      </c>
      <c r="BT74" s="41">
        <v>67</v>
      </c>
      <c r="BU74" s="41">
        <v>68</v>
      </c>
      <c r="BV74" s="41">
        <v>69</v>
      </c>
      <c r="BW74" s="41">
        <v>70</v>
      </c>
      <c r="BX74" s="41">
        <v>71</v>
      </c>
      <c r="BY74" s="41">
        <v>72</v>
      </c>
      <c r="BZ74" s="42">
        <v>73</v>
      </c>
      <c r="CA74" s="42">
        <v>73</v>
      </c>
      <c r="CB74" s="42">
        <v>73</v>
      </c>
      <c r="CC74" s="42">
        <v>73</v>
      </c>
      <c r="CD74" s="42">
        <v>73</v>
      </c>
      <c r="CE74" s="42">
        <v>73</v>
      </c>
      <c r="CF74" s="42">
        <v>73</v>
      </c>
      <c r="CG74" s="42">
        <v>73</v>
      </c>
      <c r="CH74" s="42">
        <v>73</v>
      </c>
      <c r="CI74" s="42">
        <v>73</v>
      </c>
      <c r="CJ74" s="42">
        <v>73</v>
      </c>
      <c r="CK74" s="42">
        <v>73</v>
      </c>
      <c r="CL74" s="42">
        <v>73</v>
      </c>
      <c r="CM74" s="42">
        <v>74</v>
      </c>
      <c r="CN74" s="42">
        <v>75</v>
      </c>
      <c r="CO74" s="42">
        <v>76</v>
      </c>
      <c r="CP74" s="42">
        <v>77</v>
      </c>
      <c r="CQ74" s="42">
        <v>78</v>
      </c>
      <c r="CR74" s="42">
        <v>79</v>
      </c>
      <c r="CS74" s="42">
        <v>80</v>
      </c>
      <c r="CT74" s="42">
        <v>81</v>
      </c>
      <c r="CU74" s="42">
        <v>82</v>
      </c>
      <c r="CV74" s="42">
        <v>83</v>
      </c>
      <c r="CW74" s="42">
        <v>84</v>
      </c>
      <c r="CX74" s="70"/>
    </row>
    <row r="75" spans="1:102" s="25" customFormat="1" ht="55.95" customHeight="1" x14ac:dyDescent="0.3">
      <c r="A75" s="31" t="s">
        <v>129</v>
      </c>
      <c r="B75" s="7" t="s">
        <v>123</v>
      </c>
      <c r="C75" s="4" t="s">
        <v>124</v>
      </c>
      <c r="D75" s="32">
        <f>SUM(F75:CB75)</f>
        <v>6342000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v>95000</v>
      </c>
      <c r="K75" s="8">
        <v>98000</v>
      </c>
      <c r="L75" s="8">
        <v>81000</v>
      </c>
      <c r="M75" s="8">
        <v>78000</v>
      </c>
      <c r="N75" s="8">
        <v>80000</v>
      </c>
      <c r="O75" s="8">
        <v>61000</v>
      </c>
      <c r="P75" s="8">
        <v>54000</v>
      </c>
      <c r="Q75" s="8">
        <v>50000</v>
      </c>
      <c r="R75" s="8">
        <v>49000</v>
      </c>
      <c r="S75" s="8">
        <v>49000</v>
      </c>
      <c r="T75" s="8">
        <v>49000</v>
      </c>
      <c r="U75" s="8">
        <v>49000</v>
      </c>
      <c r="V75" s="8">
        <v>27000</v>
      </c>
      <c r="W75" s="8">
        <v>27000</v>
      </c>
      <c r="X75" s="8">
        <v>7000</v>
      </c>
      <c r="Y75" s="8">
        <v>7000</v>
      </c>
      <c r="Z75" s="8">
        <v>7000</v>
      </c>
      <c r="AA75" s="8">
        <v>7000</v>
      </c>
      <c r="AB75" s="8">
        <v>7000</v>
      </c>
      <c r="AC75" s="8">
        <v>48000</v>
      </c>
      <c r="AD75" s="8">
        <v>105000</v>
      </c>
      <c r="AE75" s="8">
        <v>156000</v>
      </c>
      <c r="AF75" s="8">
        <v>207000</v>
      </c>
      <c r="AG75" s="8">
        <v>207000</v>
      </c>
      <c r="AH75" s="8">
        <v>156000</v>
      </c>
      <c r="AI75" s="8">
        <v>105000</v>
      </c>
      <c r="AJ75" s="8">
        <v>65000</v>
      </c>
      <c r="AK75" s="8">
        <v>86000</v>
      </c>
      <c r="AL75" s="8">
        <v>106000</v>
      </c>
      <c r="AM75" s="8">
        <v>107000</v>
      </c>
      <c r="AN75" s="8">
        <v>106000</v>
      </c>
      <c r="AO75" s="8">
        <v>106000</v>
      </c>
      <c r="AP75" s="8">
        <v>106000</v>
      </c>
      <c r="AQ75" s="8">
        <v>106000</v>
      </c>
      <c r="AR75" s="8">
        <v>106000</v>
      </c>
      <c r="AS75" s="8">
        <v>106000</v>
      </c>
      <c r="AT75" s="8">
        <v>107000</v>
      </c>
      <c r="AU75" s="8">
        <v>106000</v>
      </c>
      <c r="AV75" s="8">
        <v>106000</v>
      </c>
      <c r="AW75" s="8">
        <v>105000</v>
      </c>
      <c r="AX75" s="8">
        <v>105000</v>
      </c>
      <c r="AY75" s="8">
        <v>103000</v>
      </c>
      <c r="AZ75" s="8">
        <v>103000</v>
      </c>
      <c r="BA75" s="8">
        <v>103000</v>
      </c>
      <c r="BB75" s="8">
        <v>103000</v>
      </c>
      <c r="BC75" s="8">
        <v>103000</v>
      </c>
      <c r="BD75" s="8">
        <v>103000</v>
      </c>
      <c r="BE75" s="8">
        <v>103000</v>
      </c>
      <c r="BF75" s="8">
        <v>103000</v>
      </c>
      <c r="BG75" s="8">
        <v>103000</v>
      </c>
      <c r="BH75" s="8">
        <v>103000</v>
      </c>
      <c r="BI75" s="8">
        <v>103000</v>
      </c>
      <c r="BJ75" s="8">
        <v>103000</v>
      </c>
      <c r="BK75" s="8">
        <v>90000</v>
      </c>
      <c r="BL75" s="8">
        <v>105000</v>
      </c>
      <c r="BM75" s="8">
        <v>104000</v>
      </c>
      <c r="BN75" s="8">
        <v>110000</v>
      </c>
      <c r="BO75" s="8">
        <v>105000</v>
      </c>
      <c r="BP75" s="8">
        <v>107000</v>
      </c>
      <c r="BQ75" s="8">
        <v>105000</v>
      </c>
      <c r="BR75" s="8">
        <v>100000</v>
      </c>
      <c r="BS75" s="8">
        <v>104000</v>
      </c>
      <c r="BT75" s="8">
        <v>100000</v>
      </c>
      <c r="BU75" s="8">
        <v>105000</v>
      </c>
      <c r="BV75" s="8">
        <v>100000</v>
      </c>
      <c r="BW75" s="8">
        <v>100000</v>
      </c>
      <c r="BX75" s="8">
        <v>100000</v>
      </c>
      <c r="BY75" s="8">
        <v>69000</v>
      </c>
      <c r="BZ75" s="33">
        <v>69000</v>
      </c>
      <c r="CA75" s="34">
        <f t="shared" ref="CA75:CO75" si="88">CH48*1000</f>
        <v>69000</v>
      </c>
      <c r="CB75" s="34">
        <f t="shared" si="88"/>
        <v>69000</v>
      </c>
      <c r="CC75" s="34">
        <f t="shared" si="88"/>
        <v>68000</v>
      </c>
      <c r="CD75" s="34">
        <f t="shared" si="88"/>
        <v>0</v>
      </c>
      <c r="CE75" s="34">
        <f t="shared" si="88"/>
        <v>0</v>
      </c>
      <c r="CF75" s="34">
        <f t="shared" si="88"/>
        <v>0</v>
      </c>
      <c r="CG75" s="34">
        <f t="shared" si="88"/>
        <v>0</v>
      </c>
      <c r="CH75" s="34">
        <f t="shared" si="88"/>
        <v>0</v>
      </c>
      <c r="CI75" s="34">
        <f t="shared" si="88"/>
        <v>0</v>
      </c>
      <c r="CJ75" s="34">
        <f t="shared" si="88"/>
        <v>0</v>
      </c>
      <c r="CK75" s="34">
        <f t="shared" si="88"/>
        <v>0</v>
      </c>
      <c r="CL75" s="34">
        <f t="shared" si="88"/>
        <v>0</v>
      </c>
      <c r="CM75" s="34">
        <f t="shared" si="88"/>
        <v>0</v>
      </c>
      <c r="CN75" s="34">
        <f t="shared" si="88"/>
        <v>0</v>
      </c>
      <c r="CO75" s="34">
        <f t="shared" si="88"/>
        <v>0</v>
      </c>
      <c r="CP75" s="34">
        <f t="shared" ref="CP75:CW75" si="89">CY48*1000</f>
        <v>0</v>
      </c>
      <c r="CQ75" s="34">
        <f t="shared" si="89"/>
        <v>0</v>
      </c>
      <c r="CR75" s="34">
        <f t="shared" si="89"/>
        <v>0</v>
      </c>
      <c r="CS75" s="34">
        <f t="shared" si="89"/>
        <v>0</v>
      </c>
      <c r="CT75" s="34">
        <f t="shared" si="89"/>
        <v>0</v>
      </c>
      <c r="CU75" s="34">
        <f t="shared" si="89"/>
        <v>0</v>
      </c>
      <c r="CV75" s="34">
        <f t="shared" si="89"/>
        <v>0</v>
      </c>
      <c r="CW75" s="34">
        <f t="shared" si="89"/>
        <v>0</v>
      </c>
      <c r="CX75" s="34"/>
    </row>
    <row r="76" spans="1:102" s="25" customFormat="1" ht="21" customHeight="1" x14ac:dyDescent="0.3">
      <c r="A76" s="4" t="s">
        <v>125</v>
      </c>
      <c r="B76" s="4" t="s">
        <v>96</v>
      </c>
      <c r="C76" s="36">
        <v>1.72045</v>
      </c>
      <c r="D76" s="32"/>
      <c r="E76" s="32"/>
      <c r="F76" s="36">
        <f>C76</f>
        <v>1.72045</v>
      </c>
      <c r="G76" s="36">
        <f>F76</f>
        <v>1.72045</v>
      </c>
      <c r="H76" s="36">
        <f t="shared" ref="H76:BS76" si="90">G76</f>
        <v>1.72045</v>
      </c>
      <c r="I76" s="36">
        <f t="shared" si="90"/>
        <v>1.72045</v>
      </c>
      <c r="J76" s="36">
        <f t="shared" si="90"/>
        <v>1.72045</v>
      </c>
      <c r="K76" s="36">
        <f t="shared" si="90"/>
        <v>1.72045</v>
      </c>
      <c r="L76" s="36">
        <f t="shared" si="90"/>
        <v>1.72045</v>
      </c>
      <c r="M76" s="36">
        <f t="shared" si="90"/>
        <v>1.72045</v>
      </c>
      <c r="N76" s="36">
        <f t="shared" si="90"/>
        <v>1.72045</v>
      </c>
      <c r="O76" s="36">
        <f t="shared" si="90"/>
        <v>1.72045</v>
      </c>
      <c r="P76" s="36">
        <f t="shared" si="90"/>
        <v>1.72045</v>
      </c>
      <c r="Q76" s="36">
        <f t="shared" si="90"/>
        <v>1.72045</v>
      </c>
      <c r="R76" s="36">
        <f t="shared" si="90"/>
        <v>1.72045</v>
      </c>
      <c r="S76" s="36">
        <f t="shared" si="90"/>
        <v>1.72045</v>
      </c>
      <c r="T76" s="36">
        <f t="shared" si="90"/>
        <v>1.72045</v>
      </c>
      <c r="U76" s="36">
        <f t="shared" si="90"/>
        <v>1.72045</v>
      </c>
      <c r="V76" s="36">
        <f t="shared" si="90"/>
        <v>1.72045</v>
      </c>
      <c r="W76" s="36">
        <f t="shared" si="90"/>
        <v>1.72045</v>
      </c>
      <c r="X76" s="36">
        <f t="shared" si="90"/>
        <v>1.72045</v>
      </c>
      <c r="Y76" s="36">
        <f t="shared" si="90"/>
        <v>1.72045</v>
      </c>
      <c r="Z76" s="36">
        <f t="shared" si="90"/>
        <v>1.72045</v>
      </c>
      <c r="AA76" s="36">
        <f t="shared" si="90"/>
        <v>1.72045</v>
      </c>
      <c r="AB76" s="36">
        <f t="shared" si="90"/>
        <v>1.72045</v>
      </c>
      <c r="AC76" s="36">
        <f t="shared" si="90"/>
        <v>1.72045</v>
      </c>
      <c r="AD76" s="36">
        <f t="shared" si="90"/>
        <v>1.72045</v>
      </c>
      <c r="AE76" s="36">
        <f t="shared" si="90"/>
        <v>1.72045</v>
      </c>
      <c r="AF76" s="36">
        <f t="shared" si="90"/>
        <v>1.72045</v>
      </c>
      <c r="AG76" s="36">
        <f t="shared" si="90"/>
        <v>1.72045</v>
      </c>
      <c r="AH76" s="36">
        <f t="shared" si="90"/>
        <v>1.72045</v>
      </c>
      <c r="AI76" s="36">
        <f t="shared" si="90"/>
        <v>1.72045</v>
      </c>
      <c r="AJ76" s="36">
        <f t="shared" si="90"/>
        <v>1.72045</v>
      </c>
      <c r="AK76" s="36">
        <f t="shared" si="90"/>
        <v>1.72045</v>
      </c>
      <c r="AL76" s="36">
        <f t="shared" si="90"/>
        <v>1.72045</v>
      </c>
      <c r="AM76" s="36">
        <f t="shared" si="90"/>
        <v>1.72045</v>
      </c>
      <c r="AN76" s="36">
        <f t="shared" si="90"/>
        <v>1.72045</v>
      </c>
      <c r="AO76" s="36">
        <f t="shared" si="90"/>
        <v>1.72045</v>
      </c>
      <c r="AP76" s="36">
        <f t="shared" si="90"/>
        <v>1.72045</v>
      </c>
      <c r="AQ76" s="36">
        <f t="shared" si="90"/>
        <v>1.72045</v>
      </c>
      <c r="AR76" s="36">
        <f t="shared" si="90"/>
        <v>1.72045</v>
      </c>
      <c r="AS76" s="36">
        <f t="shared" si="90"/>
        <v>1.72045</v>
      </c>
      <c r="AT76" s="36">
        <f t="shared" si="90"/>
        <v>1.72045</v>
      </c>
      <c r="AU76" s="36">
        <f t="shared" si="90"/>
        <v>1.72045</v>
      </c>
      <c r="AV76" s="36">
        <f t="shared" si="90"/>
        <v>1.72045</v>
      </c>
      <c r="AW76" s="36">
        <f t="shared" si="90"/>
        <v>1.72045</v>
      </c>
      <c r="AX76" s="36">
        <f t="shared" si="90"/>
        <v>1.72045</v>
      </c>
      <c r="AY76" s="36">
        <f t="shared" si="90"/>
        <v>1.72045</v>
      </c>
      <c r="AZ76" s="36">
        <f t="shared" si="90"/>
        <v>1.72045</v>
      </c>
      <c r="BA76" s="36">
        <f t="shared" si="90"/>
        <v>1.72045</v>
      </c>
      <c r="BB76" s="36">
        <f t="shared" si="90"/>
        <v>1.72045</v>
      </c>
      <c r="BC76" s="36">
        <f t="shared" si="90"/>
        <v>1.72045</v>
      </c>
      <c r="BD76" s="36">
        <f t="shared" si="90"/>
        <v>1.72045</v>
      </c>
      <c r="BE76" s="36">
        <f t="shared" si="90"/>
        <v>1.72045</v>
      </c>
      <c r="BF76" s="36">
        <f t="shared" si="90"/>
        <v>1.72045</v>
      </c>
      <c r="BG76" s="36">
        <f t="shared" si="90"/>
        <v>1.72045</v>
      </c>
      <c r="BH76" s="36">
        <f t="shared" si="90"/>
        <v>1.72045</v>
      </c>
      <c r="BI76" s="36">
        <f t="shared" si="90"/>
        <v>1.72045</v>
      </c>
      <c r="BJ76" s="36">
        <f t="shared" si="90"/>
        <v>1.72045</v>
      </c>
      <c r="BK76" s="36">
        <f t="shared" si="90"/>
        <v>1.72045</v>
      </c>
      <c r="BL76" s="36">
        <f t="shared" si="90"/>
        <v>1.72045</v>
      </c>
      <c r="BM76" s="36">
        <f t="shared" si="90"/>
        <v>1.72045</v>
      </c>
      <c r="BN76" s="36">
        <f t="shared" si="90"/>
        <v>1.72045</v>
      </c>
      <c r="BO76" s="36">
        <f t="shared" si="90"/>
        <v>1.72045</v>
      </c>
      <c r="BP76" s="36">
        <f t="shared" si="90"/>
        <v>1.72045</v>
      </c>
      <c r="BQ76" s="36">
        <f t="shared" si="90"/>
        <v>1.72045</v>
      </c>
      <c r="BR76" s="36">
        <f t="shared" si="90"/>
        <v>1.72045</v>
      </c>
      <c r="BS76" s="36">
        <f t="shared" si="90"/>
        <v>1.72045</v>
      </c>
      <c r="BT76" s="36">
        <f t="shared" ref="BT76:CV76" si="91">BS76</f>
        <v>1.72045</v>
      </c>
      <c r="BU76" s="36">
        <f t="shared" si="91"/>
        <v>1.72045</v>
      </c>
      <c r="BV76" s="36">
        <f t="shared" si="91"/>
        <v>1.72045</v>
      </c>
      <c r="BW76" s="36">
        <f t="shared" si="91"/>
        <v>1.72045</v>
      </c>
      <c r="BX76" s="36">
        <f t="shared" si="91"/>
        <v>1.72045</v>
      </c>
      <c r="BY76" s="36">
        <f t="shared" si="91"/>
        <v>1.72045</v>
      </c>
      <c r="BZ76" s="37">
        <f t="shared" si="91"/>
        <v>1.72045</v>
      </c>
      <c r="CA76" s="37">
        <f t="shared" si="91"/>
        <v>1.72045</v>
      </c>
      <c r="CB76" s="37">
        <f t="shared" si="91"/>
        <v>1.72045</v>
      </c>
      <c r="CC76" s="37">
        <f t="shared" si="91"/>
        <v>1.72045</v>
      </c>
      <c r="CD76" s="37">
        <f t="shared" si="91"/>
        <v>1.72045</v>
      </c>
      <c r="CE76" s="37">
        <f t="shared" si="91"/>
        <v>1.72045</v>
      </c>
      <c r="CF76" s="37">
        <f t="shared" si="91"/>
        <v>1.72045</v>
      </c>
      <c r="CG76" s="37">
        <f t="shared" si="91"/>
        <v>1.72045</v>
      </c>
      <c r="CH76" s="37">
        <f t="shared" si="91"/>
        <v>1.72045</v>
      </c>
      <c r="CI76" s="37">
        <f t="shared" si="91"/>
        <v>1.72045</v>
      </c>
      <c r="CJ76" s="37">
        <f t="shared" si="91"/>
        <v>1.72045</v>
      </c>
      <c r="CK76" s="37">
        <f t="shared" si="91"/>
        <v>1.72045</v>
      </c>
      <c r="CL76" s="37">
        <f t="shared" si="91"/>
        <v>1.72045</v>
      </c>
      <c r="CM76" s="37">
        <f t="shared" si="91"/>
        <v>1.72045</v>
      </c>
      <c r="CN76" s="37">
        <f t="shared" si="91"/>
        <v>1.72045</v>
      </c>
      <c r="CO76" s="37">
        <f t="shared" si="91"/>
        <v>1.72045</v>
      </c>
      <c r="CP76" s="37">
        <f t="shared" si="91"/>
        <v>1.72045</v>
      </c>
      <c r="CQ76" s="37">
        <f t="shared" si="91"/>
        <v>1.72045</v>
      </c>
      <c r="CR76" s="37">
        <f t="shared" si="91"/>
        <v>1.72045</v>
      </c>
      <c r="CS76" s="37">
        <f t="shared" si="91"/>
        <v>1.72045</v>
      </c>
      <c r="CT76" s="37">
        <f t="shared" si="91"/>
        <v>1.72045</v>
      </c>
      <c r="CU76" s="37">
        <f t="shared" si="91"/>
        <v>1.72045</v>
      </c>
      <c r="CV76" s="37">
        <f t="shared" si="91"/>
        <v>1.72045</v>
      </c>
      <c r="CW76" s="37">
        <f>CV76</f>
        <v>1.72045</v>
      </c>
      <c r="CX76" s="68"/>
    </row>
    <row r="77" spans="1:102" s="25" customFormat="1" ht="21" customHeight="1" x14ac:dyDescent="0.3">
      <c r="A77" s="4" t="s">
        <v>98</v>
      </c>
      <c r="B77" s="7" t="s">
        <v>123</v>
      </c>
      <c r="C77" s="4" t="s">
        <v>126</v>
      </c>
      <c r="D77" s="32">
        <f>SUM(F77:CB77)</f>
        <v>15779939.91998571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J75*POWER((1+(J76/100)),J68)</f>
        <v>118585.38049555197</v>
      </c>
      <c r="K77" s="8">
        <f t="shared" ref="K77:BV77" si="92">K75*POWER((1+(K76/100)),K68)</f>
        <v>124434.81160084417</v>
      </c>
      <c r="L77" s="8">
        <f t="shared" si="92"/>
        <v>104618.64975183168</v>
      </c>
      <c r="M77" s="8">
        <f t="shared" si="92"/>
        <v>102477.13311476534</v>
      </c>
      <c r="N77" s="8">
        <f t="shared" si="92"/>
        <v>106913.02661685983</v>
      </c>
      <c r="O77" s="8">
        <f t="shared" si="92"/>
        <v>82923.713984758317</v>
      </c>
      <c r="P77" s="8">
        <f t="shared" si="92"/>
        <v>74670.823789975271</v>
      </c>
      <c r="Q77" s="8">
        <f t="shared" si="92"/>
        <v>70329.164794323995</v>
      </c>
      <c r="R77" s="8">
        <f t="shared" si="92"/>
        <v>70108.360051827389</v>
      </c>
      <c r="S77" s="8">
        <f t="shared" si="92"/>
        <v>71314.53933233906</v>
      </c>
      <c r="T77" s="8">
        <f t="shared" si="92"/>
        <v>72541.470324282287</v>
      </c>
      <c r="U77" s="8">
        <f t="shared" si="92"/>
        <v>73789.510050476412</v>
      </c>
      <c r="V77" s="8">
        <f t="shared" si="92"/>
        <v>41359.052760321953</v>
      </c>
      <c r="W77" s="8">
        <f t="shared" si="92"/>
        <v>42070.614583536924</v>
      </c>
      <c r="X77" s="8">
        <f t="shared" si="92"/>
        <v>11094.849233517618</v>
      </c>
      <c r="Y77" s="8">
        <f t="shared" si="92"/>
        <v>11285.730567155673</v>
      </c>
      <c r="Z77" s="8">
        <f t="shared" si="92"/>
        <v>11479.895918698303</v>
      </c>
      <c r="AA77" s="8">
        <f t="shared" si="92"/>
        <v>11677.401788031551</v>
      </c>
      <c r="AB77" s="8">
        <f t="shared" si="92"/>
        <v>11878.305647093743</v>
      </c>
      <c r="AC77" s="8">
        <f t="shared" si="92"/>
        <v>82852.566559537154</v>
      </c>
      <c r="AD77" s="8">
        <f t="shared" si="92"/>
        <v>184358.13274574222</v>
      </c>
      <c r="AE77" s="8">
        <f t="shared" si="92"/>
        <v>278615.88447169861</v>
      </c>
      <c r="AF77" s="8">
        <f t="shared" si="92"/>
        <v>376062.38212442969</v>
      </c>
      <c r="AG77" s="8">
        <f t="shared" si="92"/>
        <v>382532.3473776895</v>
      </c>
      <c r="AH77" s="8">
        <f t="shared" si="92"/>
        <v>293245.05083628616</v>
      </c>
      <c r="AI77" s="8">
        <f t="shared" si="92"/>
        <v>200772.24011478786</v>
      </c>
      <c r="AJ77" s="8">
        <f t="shared" si="92"/>
        <v>126425.88283609312</v>
      </c>
      <c r="AK77" s="8">
        <f t="shared" si="92"/>
        <v>170148.98487095104</v>
      </c>
      <c r="AL77" s="8">
        <f t="shared" si="92"/>
        <v>213326.61844887573</v>
      </c>
      <c r="AM77" s="8">
        <f t="shared" si="92"/>
        <v>219043.93584329999</v>
      </c>
      <c r="AN77" s="8">
        <f t="shared" si="92"/>
        <v>220730.11763716544</v>
      </c>
      <c r="AO77" s="8">
        <f t="shared" si="92"/>
        <v>224527.66894605412</v>
      </c>
      <c r="AP77" s="8">
        <f t="shared" si="92"/>
        <v>228390.5552264365</v>
      </c>
      <c r="AQ77" s="8">
        <f t="shared" si="92"/>
        <v>232319.90053382979</v>
      </c>
      <c r="AR77" s="8">
        <f t="shared" si="92"/>
        <v>236316.84826256408</v>
      </c>
      <c r="AS77" s="8">
        <f t="shared" si="92"/>
        <v>240382.56147849743</v>
      </c>
      <c r="AT77" s="8">
        <f t="shared" si="92"/>
        <v>246824.99894856228</v>
      </c>
      <c r="AU77" s="8">
        <f t="shared" si="92"/>
        <v>248725.03702948714</v>
      </c>
      <c r="AV77" s="8">
        <f t="shared" si="92"/>
        <v>253004.22692906094</v>
      </c>
      <c r="AW77" s="8">
        <f t="shared" si="92"/>
        <v>254929.14156492936</v>
      </c>
      <c r="AX77" s="8">
        <f t="shared" si="92"/>
        <v>259315.06998098321</v>
      </c>
      <c r="AY77" s="8">
        <f t="shared" si="92"/>
        <v>258752.14265290019</v>
      </c>
      <c r="AZ77" s="8">
        <f t="shared" si="92"/>
        <v>263203.84389117203</v>
      </c>
      <c r="BA77" s="8">
        <f t="shared" si="92"/>
        <v>267732.13442339777</v>
      </c>
      <c r="BB77" s="8">
        <f t="shared" si="92"/>
        <v>272338.33193008509</v>
      </c>
      <c r="BC77" s="8">
        <f t="shared" si="92"/>
        <v>277023.7767617763</v>
      </c>
      <c r="BD77" s="8">
        <f t="shared" si="92"/>
        <v>281789.83232907433</v>
      </c>
      <c r="BE77" s="8">
        <f t="shared" si="92"/>
        <v>286637.88549937995</v>
      </c>
      <c r="BF77" s="8">
        <f t="shared" si="92"/>
        <v>291569.34700045397</v>
      </c>
      <c r="BG77" s="8">
        <f t="shared" si="92"/>
        <v>296585.65183092339</v>
      </c>
      <c r="BH77" s="8">
        <f t="shared" si="92"/>
        <v>301688.25967784855</v>
      </c>
      <c r="BI77" s="8">
        <f t="shared" si="92"/>
        <v>306878.65534147614</v>
      </c>
      <c r="BJ77" s="8">
        <f t="shared" si="92"/>
        <v>312158.34916729858</v>
      </c>
      <c r="BK77" s="8">
        <f t="shared" si="92"/>
        <v>277452.41722038126</v>
      </c>
      <c r="BL77" s="8">
        <f t="shared" si="92"/>
        <v>329263.4885545242</v>
      </c>
      <c r="BM77" s="8">
        <f t="shared" si="92"/>
        <v>331738.50888866192</v>
      </c>
      <c r="BN77" s="8">
        <f t="shared" si="92"/>
        <v>356913.93699165439</v>
      </c>
      <c r="BO77" s="8">
        <f t="shared" si="92"/>
        <v>346551.98723787162</v>
      </c>
      <c r="BP77" s="8">
        <f t="shared" si="92"/>
        <v>359228.79787187331</v>
      </c>
      <c r="BQ77" s="8">
        <f t="shared" si="92"/>
        <v>358579.07215990935</v>
      </c>
      <c r="BR77" s="8">
        <f t="shared" si="92"/>
        <v>347379.28172084241</v>
      </c>
      <c r="BS77" s="8">
        <f t="shared" si="92"/>
        <v>367489.99931613705</v>
      </c>
      <c r="BT77" s="8">
        <f t="shared" si="92"/>
        <v>359435.07789362647</v>
      </c>
      <c r="BU77" s="8">
        <f t="shared" si="92"/>
        <v>383899.92762580985</v>
      </c>
      <c r="BV77" s="8">
        <f t="shared" si="92"/>
        <v>371909.27041014103</v>
      </c>
      <c r="BW77" s="8">
        <f t="shared" ref="BW77:BZ77" si="93">BW75*POWER((1+(BW76/100)),BW68)</f>
        <v>378307.78345291241</v>
      </c>
      <c r="BX77" s="8">
        <f t="shared" si="93"/>
        <v>384816.37971332809</v>
      </c>
      <c r="BY77" s="8">
        <f t="shared" si="93"/>
        <v>270091.49765149324</v>
      </c>
      <c r="BZ77" s="33">
        <f t="shared" si="93"/>
        <v>274738.28682283836</v>
      </c>
      <c r="CA77" s="33">
        <f t="shared" ref="CA77:CV77" si="94">CA75*POWER((1+(CA76/100)),CA74)</f>
        <v>239691.70438738127</v>
      </c>
      <c r="CB77" s="33">
        <f t="shared" si="94"/>
        <v>239691.70438738127</v>
      </c>
      <c r="CC77" s="33">
        <f t="shared" si="94"/>
        <v>236217.91157017284</v>
      </c>
      <c r="CD77" s="33">
        <f t="shared" si="94"/>
        <v>0</v>
      </c>
      <c r="CE77" s="33">
        <f t="shared" si="94"/>
        <v>0</v>
      </c>
      <c r="CF77" s="33">
        <f t="shared" si="94"/>
        <v>0</v>
      </c>
      <c r="CG77" s="33">
        <f t="shared" si="94"/>
        <v>0</v>
      </c>
      <c r="CH77" s="33">
        <f t="shared" si="94"/>
        <v>0</v>
      </c>
      <c r="CI77" s="33">
        <f t="shared" si="94"/>
        <v>0</v>
      </c>
      <c r="CJ77" s="33">
        <f t="shared" si="94"/>
        <v>0</v>
      </c>
      <c r="CK77" s="33">
        <f t="shared" si="94"/>
        <v>0</v>
      </c>
      <c r="CL77" s="33">
        <f t="shared" si="94"/>
        <v>0</v>
      </c>
      <c r="CM77" s="33">
        <f t="shared" si="94"/>
        <v>0</v>
      </c>
      <c r="CN77" s="33">
        <f t="shared" si="94"/>
        <v>0</v>
      </c>
      <c r="CO77" s="33">
        <f t="shared" si="94"/>
        <v>0</v>
      </c>
      <c r="CP77" s="33">
        <f t="shared" si="94"/>
        <v>0</v>
      </c>
      <c r="CQ77" s="33">
        <f t="shared" si="94"/>
        <v>0</v>
      </c>
      <c r="CR77" s="33">
        <f t="shared" si="94"/>
        <v>0</v>
      </c>
      <c r="CS77" s="33">
        <f t="shared" si="94"/>
        <v>0</v>
      </c>
      <c r="CT77" s="33">
        <f t="shared" si="94"/>
        <v>0</v>
      </c>
      <c r="CU77" s="33">
        <f t="shared" si="94"/>
        <v>0</v>
      </c>
      <c r="CV77" s="33">
        <f t="shared" si="94"/>
        <v>0</v>
      </c>
      <c r="CW77" s="33">
        <f>CW75*POWER((1+(CW76/100)),CW74)</f>
        <v>0</v>
      </c>
      <c r="CX77" s="69"/>
    </row>
    <row r="78" spans="1:102" s="25" customFormat="1" ht="36.6" customHeight="1" x14ac:dyDescent="0.3">
      <c r="A78" s="4" t="s">
        <v>127</v>
      </c>
      <c r="B78" s="4" t="s">
        <v>96</v>
      </c>
      <c r="C78" s="36">
        <v>1.97</v>
      </c>
      <c r="D78" s="32"/>
      <c r="E78" s="32"/>
      <c r="F78" s="36">
        <f>C78</f>
        <v>1.97</v>
      </c>
      <c r="G78" s="36">
        <f>F78</f>
        <v>1.97</v>
      </c>
      <c r="H78" s="36">
        <f t="shared" ref="H78:BS78" si="95">G78</f>
        <v>1.97</v>
      </c>
      <c r="I78" s="36">
        <f t="shared" si="95"/>
        <v>1.97</v>
      </c>
      <c r="J78" s="36">
        <f t="shared" si="95"/>
        <v>1.97</v>
      </c>
      <c r="K78" s="36">
        <f t="shared" si="95"/>
        <v>1.97</v>
      </c>
      <c r="L78" s="36">
        <f t="shared" si="95"/>
        <v>1.97</v>
      </c>
      <c r="M78" s="36">
        <f t="shared" si="95"/>
        <v>1.97</v>
      </c>
      <c r="N78" s="36">
        <f t="shared" si="95"/>
        <v>1.97</v>
      </c>
      <c r="O78" s="36">
        <f t="shared" si="95"/>
        <v>1.97</v>
      </c>
      <c r="P78" s="36">
        <f t="shared" si="95"/>
        <v>1.97</v>
      </c>
      <c r="Q78" s="36">
        <f t="shared" si="95"/>
        <v>1.97</v>
      </c>
      <c r="R78" s="36">
        <f t="shared" si="95"/>
        <v>1.97</v>
      </c>
      <c r="S78" s="36">
        <f t="shared" si="95"/>
        <v>1.97</v>
      </c>
      <c r="T78" s="36">
        <f t="shared" si="95"/>
        <v>1.97</v>
      </c>
      <c r="U78" s="36">
        <f t="shared" si="95"/>
        <v>1.97</v>
      </c>
      <c r="V78" s="36">
        <f t="shared" si="95"/>
        <v>1.97</v>
      </c>
      <c r="W78" s="36">
        <f t="shared" si="95"/>
        <v>1.97</v>
      </c>
      <c r="X78" s="36">
        <f t="shared" si="95"/>
        <v>1.97</v>
      </c>
      <c r="Y78" s="36">
        <f t="shared" si="95"/>
        <v>1.97</v>
      </c>
      <c r="Z78" s="36">
        <f t="shared" si="95"/>
        <v>1.97</v>
      </c>
      <c r="AA78" s="36">
        <f t="shared" si="95"/>
        <v>1.97</v>
      </c>
      <c r="AB78" s="36">
        <f t="shared" si="95"/>
        <v>1.97</v>
      </c>
      <c r="AC78" s="36">
        <f t="shared" si="95"/>
        <v>1.97</v>
      </c>
      <c r="AD78" s="36">
        <f t="shared" si="95"/>
        <v>1.97</v>
      </c>
      <c r="AE78" s="36">
        <f t="shared" si="95"/>
        <v>1.97</v>
      </c>
      <c r="AF78" s="36">
        <f t="shared" si="95"/>
        <v>1.97</v>
      </c>
      <c r="AG78" s="36">
        <f t="shared" si="95"/>
        <v>1.97</v>
      </c>
      <c r="AH78" s="36">
        <f t="shared" si="95"/>
        <v>1.97</v>
      </c>
      <c r="AI78" s="36">
        <f t="shared" si="95"/>
        <v>1.97</v>
      </c>
      <c r="AJ78" s="36">
        <f t="shared" si="95"/>
        <v>1.97</v>
      </c>
      <c r="AK78" s="36">
        <f t="shared" si="95"/>
        <v>1.97</v>
      </c>
      <c r="AL78" s="36">
        <f t="shared" si="95"/>
        <v>1.97</v>
      </c>
      <c r="AM78" s="36">
        <f t="shared" si="95"/>
        <v>1.97</v>
      </c>
      <c r="AN78" s="36">
        <f t="shared" si="95"/>
        <v>1.97</v>
      </c>
      <c r="AO78" s="36">
        <f t="shared" si="95"/>
        <v>1.97</v>
      </c>
      <c r="AP78" s="36">
        <f t="shared" si="95"/>
        <v>1.97</v>
      </c>
      <c r="AQ78" s="36">
        <f t="shared" si="95"/>
        <v>1.97</v>
      </c>
      <c r="AR78" s="36">
        <f t="shared" si="95"/>
        <v>1.97</v>
      </c>
      <c r="AS78" s="36">
        <f t="shared" si="95"/>
        <v>1.97</v>
      </c>
      <c r="AT78" s="36">
        <f t="shared" si="95"/>
        <v>1.97</v>
      </c>
      <c r="AU78" s="36">
        <f t="shared" si="95"/>
        <v>1.97</v>
      </c>
      <c r="AV78" s="36">
        <f t="shared" si="95"/>
        <v>1.97</v>
      </c>
      <c r="AW78" s="36">
        <f t="shared" si="95"/>
        <v>1.97</v>
      </c>
      <c r="AX78" s="36">
        <f t="shared" si="95"/>
        <v>1.97</v>
      </c>
      <c r="AY78" s="36">
        <f t="shared" si="95"/>
        <v>1.97</v>
      </c>
      <c r="AZ78" s="36">
        <f t="shared" si="95"/>
        <v>1.97</v>
      </c>
      <c r="BA78" s="36">
        <f t="shared" si="95"/>
        <v>1.97</v>
      </c>
      <c r="BB78" s="36">
        <f t="shared" si="95"/>
        <v>1.97</v>
      </c>
      <c r="BC78" s="36">
        <f t="shared" si="95"/>
        <v>1.97</v>
      </c>
      <c r="BD78" s="36">
        <f t="shared" si="95"/>
        <v>1.97</v>
      </c>
      <c r="BE78" s="36">
        <f t="shared" si="95"/>
        <v>1.97</v>
      </c>
      <c r="BF78" s="36">
        <f t="shared" si="95"/>
        <v>1.97</v>
      </c>
      <c r="BG78" s="36">
        <f t="shared" si="95"/>
        <v>1.97</v>
      </c>
      <c r="BH78" s="36">
        <f t="shared" si="95"/>
        <v>1.97</v>
      </c>
      <c r="BI78" s="36">
        <f t="shared" si="95"/>
        <v>1.97</v>
      </c>
      <c r="BJ78" s="36">
        <f t="shared" si="95"/>
        <v>1.97</v>
      </c>
      <c r="BK78" s="36">
        <f t="shared" si="95"/>
        <v>1.97</v>
      </c>
      <c r="BL78" s="36">
        <f t="shared" si="95"/>
        <v>1.97</v>
      </c>
      <c r="BM78" s="36">
        <f t="shared" si="95"/>
        <v>1.97</v>
      </c>
      <c r="BN78" s="36">
        <f t="shared" si="95"/>
        <v>1.97</v>
      </c>
      <c r="BO78" s="36">
        <f t="shared" si="95"/>
        <v>1.97</v>
      </c>
      <c r="BP78" s="36">
        <f t="shared" si="95"/>
        <v>1.97</v>
      </c>
      <c r="BQ78" s="36">
        <f t="shared" si="95"/>
        <v>1.97</v>
      </c>
      <c r="BR78" s="36">
        <f t="shared" si="95"/>
        <v>1.97</v>
      </c>
      <c r="BS78" s="36">
        <f t="shared" si="95"/>
        <v>1.97</v>
      </c>
      <c r="BT78" s="36">
        <f t="shared" ref="BT78:CV78" si="96">BS78</f>
        <v>1.97</v>
      </c>
      <c r="BU78" s="36">
        <f t="shared" si="96"/>
        <v>1.97</v>
      </c>
      <c r="BV78" s="36">
        <f t="shared" si="96"/>
        <v>1.97</v>
      </c>
      <c r="BW78" s="36">
        <f t="shared" si="96"/>
        <v>1.97</v>
      </c>
      <c r="BX78" s="36">
        <f t="shared" si="96"/>
        <v>1.97</v>
      </c>
      <c r="BY78" s="36">
        <f t="shared" si="96"/>
        <v>1.97</v>
      </c>
      <c r="BZ78" s="37">
        <f t="shared" si="96"/>
        <v>1.97</v>
      </c>
      <c r="CA78" s="37">
        <f t="shared" si="96"/>
        <v>1.97</v>
      </c>
      <c r="CB78" s="37">
        <f t="shared" si="96"/>
        <v>1.97</v>
      </c>
      <c r="CC78" s="37">
        <f t="shared" si="96"/>
        <v>1.97</v>
      </c>
      <c r="CD78" s="37">
        <f t="shared" si="96"/>
        <v>1.97</v>
      </c>
      <c r="CE78" s="37">
        <f t="shared" si="96"/>
        <v>1.97</v>
      </c>
      <c r="CF78" s="37">
        <f t="shared" si="96"/>
        <v>1.97</v>
      </c>
      <c r="CG78" s="37">
        <f t="shared" si="96"/>
        <v>1.97</v>
      </c>
      <c r="CH78" s="37">
        <f t="shared" si="96"/>
        <v>1.97</v>
      </c>
      <c r="CI78" s="37">
        <f t="shared" si="96"/>
        <v>1.97</v>
      </c>
      <c r="CJ78" s="37">
        <f t="shared" si="96"/>
        <v>1.97</v>
      </c>
      <c r="CK78" s="37">
        <f t="shared" si="96"/>
        <v>1.97</v>
      </c>
      <c r="CL78" s="37">
        <f t="shared" si="96"/>
        <v>1.97</v>
      </c>
      <c r="CM78" s="37">
        <f t="shared" si="96"/>
        <v>1.97</v>
      </c>
      <c r="CN78" s="37">
        <f t="shared" si="96"/>
        <v>1.97</v>
      </c>
      <c r="CO78" s="37">
        <f t="shared" si="96"/>
        <v>1.97</v>
      </c>
      <c r="CP78" s="37">
        <f t="shared" si="96"/>
        <v>1.97</v>
      </c>
      <c r="CQ78" s="37">
        <f t="shared" si="96"/>
        <v>1.97</v>
      </c>
      <c r="CR78" s="37">
        <f t="shared" si="96"/>
        <v>1.97</v>
      </c>
      <c r="CS78" s="37">
        <f t="shared" si="96"/>
        <v>1.97</v>
      </c>
      <c r="CT78" s="37">
        <f t="shared" si="96"/>
        <v>1.97</v>
      </c>
      <c r="CU78" s="37">
        <f t="shared" si="96"/>
        <v>1.97</v>
      </c>
      <c r="CV78" s="37">
        <f t="shared" si="96"/>
        <v>1.97</v>
      </c>
      <c r="CW78" s="37">
        <f>CV78</f>
        <v>1.97</v>
      </c>
      <c r="CX78" s="68"/>
    </row>
    <row r="79" spans="1:102" s="25" customFormat="1" ht="21" customHeight="1" x14ac:dyDescent="0.3">
      <c r="A79" s="4" t="s">
        <v>98</v>
      </c>
      <c r="B79" s="7" t="s">
        <v>123</v>
      </c>
      <c r="C79" s="4" t="s">
        <v>128</v>
      </c>
      <c r="D79" s="32">
        <f>SUM(F79:CB79)</f>
        <v>49870974.448742867</v>
      </c>
      <c r="E79" s="32"/>
      <c r="F79" s="8">
        <v>0</v>
      </c>
      <c r="G79" s="8">
        <v>0</v>
      </c>
      <c r="H79" s="8">
        <v>0</v>
      </c>
      <c r="I79" s="8">
        <v>0</v>
      </c>
      <c r="J79" s="8">
        <f>J77*POWER((1+(J78/100)),J68)</f>
        <v>152817.32819003079</v>
      </c>
      <c r="K79" s="8">
        <f t="shared" ref="K79:BV79" si="97">K77*POWER((1+(K78/100)),K68)</f>
        <v>163514.30953682176</v>
      </c>
      <c r="L79" s="8">
        <f t="shared" si="97"/>
        <v>140183.01620043002</v>
      </c>
      <c r="M79" s="8">
        <f t="shared" si="97"/>
        <v>140018.58227474248</v>
      </c>
      <c r="N79" s="8">
        <f t="shared" si="97"/>
        <v>148957.28651627287</v>
      </c>
      <c r="O79" s="8">
        <f t="shared" si="97"/>
        <v>117810.03702376119</v>
      </c>
      <c r="P79" s="8">
        <f t="shared" si="97"/>
        <v>108175.00136923138</v>
      </c>
      <c r="Q79" s="8">
        <f t="shared" si="97"/>
        <v>103892.41603188892</v>
      </c>
      <c r="R79" s="8">
        <f t="shared" si="97"/>
        <v>105606.49129933574</v>
      </c>
      <c r="S79" s="8">
        <f t="shared" si="97"/>
        <v>109539.63912301938</v>
      </c>
      <c r="T79" s="8">
        <f t="shared" si="97"/>
        <v>113619.27085704432</v>
      </c>
      <c r="U79" s="8">
        <f t="shared" si="97"/>
        <v>117850.84206447371</v>
      </c>
      <c r="V79" s="8">
        <f t="shared" si="97"/>
        <v>67356.741026338728</v>
      </c>
      <c r="W79" s="8">
        <f t="shared" si="97"/>
        <v>69865.337004849716</v>
      </c>
      <c r="X79" s="8">
        <f t="shared" si="97"/>
        <v>18787.834514477272</v>
      </c>
      <c r="Y79" s="8">
        <f t="shared" si="97"/>
        <v>19487.557888705222</v>
      </c>
      <c r="Z79" s="8">
        <f t="shared" si="97"/>
        <v>20213.341360495957</v>
      </c>
      <c r="AA79" s="8">
        <f t="shared" si="97"/>
        <v>20966.155497233689</v>
      </c>
      <c r="AB79" s="8">
        <f t="shared" si="97"/>
        <v>21747.00701355972</v>
      </c>
      <c r="AC79" s="8">
        <f t="shared" si="97"/>
        <v>154676.16080653909</v>
      </c>
      <c r="AD79" s="8">
        <f t="shared" si="97"/>
        <v>350955.56861179805</v>
      </c>
      <c r="AE79" s="8">
        <f t="shared" si="97"/>
        <v>540839.15940334322</v>
      </c>
      <c r="AF79" s="8">
        <f t="shared" si="97"/>
        <v>744379.78114022734</v>
      </c>
      <c r="AG79" s="8">
        <f t="shared" si="97"/>
        <v>772103.03640762635</v>
      </c>
      <c r="AH79" s="8">
        <f t="shared" si="97"/>
        <v>603545.762887466</v>
      </c>
      <c r="AI79" s="8">
        <f t="shared" si="97"/>
        <v>421362.22453000257</v>
      </c>
      <c r="AJ79" s="8">
        <f t="shared" si="97"/>
        <v>270557.98000838968</v>
      </c>
      <c r="AK79" s="8">
        <f t="shared" si="97"/>
        <v>371301.01334764226</v>
      </c>
      <c r="AL79" s="8">
        <f t="shared" si="97"/>
        <v>474694.54455195769</v>
      </c>
      <c r="AM79" s="8">
        <f t="shared" si="97"/>
        <v>497018.83277282963</v>
      </c>
      <c r="AN79" s="8">
        <f t="shared" si="97"/>
        <v>510711.48532845371</v>
      </c>
      <c r="AO79" s="8">
        <f t="shared" si="97"/>
        <v>529732.13209301978</v>
      </c>
      <c r="AP79" s="8">
        <f t="shared" si="97"/>
        <v>549461.17295823852</v>
      </c>
      <c r="AQ79" s="8">
        <f t="shared" si="97"/>
        <v>569924.99094925402</v>
      </c>
      <c r="AR79" s="8">
        <f t="shared" si="97"/>
        <v>591150.95168552455</v>
      </c>
      <c r="AS79" s="8">
        <f t="shared" si="97"/>
        <v>613167.43997600419</v>
      </c>
      <c r="AT79" s="8">
        <f t="shared" si="97"/>
        <v>642003.93454873713</v>
      </c>
      <c r="AU79" s="8">
        <f t="shared" si="97"/>
        <v>659690.86356524285</v>
      </c>
      <c r="AV79" s="8">
        <f t="shared" si="97"/>
        <v>684260.01317349181</v>
      </c>
      <c r="AW79" s="8">
        <f t="shared" si="97"/>
        <v>703048.5021318635</v>
      </c>
      <c r="AX79" s="8">
        <f t="shared" si="97"/>
        <v>729232.43885850115</v>
      </c>
      <c r="AY79" s="8">
        <f t="shared" si="97"/>
        <v>741984.09697078564</v>
      </c>
      <c r="AZ79" s="8">
        <f t="shared" si="97"/>
        <v>769618.12874575192</v>
      </c>
      <c r="BA79" s="8">
        <f t="shared" si="97"/>
        <v>798281.34661144123</v>
      </c>
      <c r="BB79" s="8">
        <f t="shared" si="97"/>
        <v>828012.08098659024</v>
      </c>
      <c r="BC79" s="8">
        <f t="shared" si="97"/>
        <v>858850.08984615246</v>
      </c>
      <c r="BD79" s="8">
        <f t="shared" si="97"/>
        <v>890836.6118883841</v>
      </c>
      <c r="BE79" s="8">
        <f t="shared" si="97"/>
        <v>924014.42168205709</v>
      </c>
      <c r="BF79" s="8">
        <f t="shared" si="97"/>
        <v>958427.88686754345</v>
      </c>
      <c r="BG79" s="8">
        <f t="shared" si="97"/>
        <v>994123.02748826565</v>
      </c>
      <c r="BH79" s="8">
        <f t="shared" si="97"/>
        <v>1031147.5775318469</v>
      </c>
      <c r="BI79" s="8">
        <f t="shared" si="97"/>
        <v>1069551.0487632747</v>
      </c>
      <c r="BJ79" s="8">
        <f t="shared" si="97"/>
        <v>1109384.7969354226</v>
      </c>
      <c r="BK79" s="8">
        <f t="shared" si="97"/>
        <v>1005467.8460377998</v>
      </c>
      <c r="BL79" s="8">
        <f t="shared" si="97"/>
        <v>1216734.0686918409</v>
      </c>
      <c r="BM79" s="8">
        <f t="shared" si="97"/>
        <v>1250029.898906474</v>
      </c>
      <c r="BN79" s="8">
        <f t="shared" si="97"/>
        <v>1371388.2962331155</v>
      </c>
      <c r="BO79" s="8">
        <f t="shared" si="97"/>
        <v>1357806.0666500772</v>
      </c>
      <c r="BP79" s="8">
        <f t="shared" si="97"/>
        <v>1435201.6184903516</v>
      </c>
      <c r="BQ79" s="8">
        <f t="shared" si="97"/>
        <v>1460828.1494815983</v>
      </c>
      <c r="BR79" s="8">
        <f t="shared" si="97"/>
        <v>1443080.3794635502</v>
      </c>
      <c r="BS79" s="8">
        <f t="shared" si="97"/>
        <v>1556698.666236809</v>
      </c>
      <c r="BT79" s="8">
        <f t="shared" si="97"/>
        <v>1552572.5595599515</v>
      </c>
      <c r="BU79" s="8">
        <f t="shared" si="97"/>
        <v>1690915.4691511649</v>
      </c>
      <c r="BV79" s="8">
        <f t="shared" si="97"/>
        <v>1670372.3416949308</v>
      </c>
      <c r="BW79" s="8">
        <f t="shared" ref="BW79:BZ79" si="98">BW77*POWER((1+(BW78/100)),BW68)</f>
        <v>1732582.7348217801</v>
      </c>
      <c r="BX79" s="8">
        <f t="shared" si="98"/>
        <v>1797110.0562863369</v>
      </c>
      <c r="BY79" s="8">
        <f t="shared" si="98"/>
        <v>1286188.0115462462</v>
      </c>
      <c r="BZ79" s="33">
        <f t="shared" si="98"/>
        <v>1334090.0629847543</v>
      </c>
      <c r="CA79" s="33">
        <f t="shared" ref="CA79:CV79" si="99">CA77*POWER((1+(CA78/100)),CA74)</f>
        <v>995725.46182984964</v>
      </c>
      <c r="CB79" s="33">
        <f t="shared" si="99"/>
        <v>995725.46182984964</v>
      </c>
      <c r="CC79" s="33">
        <f t="shared" si="99"/>
        <v>981294.65803521418</v>
      </c>
      <c r="CD79" s="33">
        <f t="shared" si="99"/>
        <v>0</v>
      </c>
      <c r="CE79" s="33">
        <f t="shared" si="99"/>
        <v>0</v>
      </c>
      <c r="CF79" s="33">
        <f t="shared" si="99"/>
        <v>0</v>
      </c>
      <c r="CG79" s="33">
        <f t="shared" si="99"/>
        <v>0</v>
      </c>
      <c r="CH79" s="33">
        <f t="shared" si="99"/>
        <v>0</v>
      </c>
      <c r="CI79" s="33">
        <f t="shared" si="99"/>
        <v>0</v>
      </c>
      <c r="CJ79" s="33">
        <f t="shared" si="99"/>
        <v>0</v>
      </c>
      <c r="CK79" s="33">
        <f t="shared" si="99"/>
        <v>0</v>
      </c>
      <c r="CL79" s="33">
        <f t="shared" si="99"/>
        <v>0</v>
      </c>
      <c r="CM79" s="33">
        <f t="shared" si="99"/>
        <v>0</v>
      </c>
      <c r="CN79" s="33">
        <f t="shared" si="99"/>
        <v>0</v>
      </c>
      <c r="CO79" s="33">
        <f t="shared" si="99"/>
        <v>0</v>
      </c>
      <c r="CP79" s="33">
        <f t="shared" si="99"/>
        <v>0</v>
      </c>
      <c r="CQ79" s="33">
        <f t="shared" si="99"/>
        <v>0</v>
      </c>
      <c r="CR79" s="33">
        <f t="shared" si="99"/>
        <v>0</v>
      </c>
      <c r="CS79" s="33">
        <f t="shared" si="99"/>
        <v>0</v>
      </c>
      <c r="CT79" s="33">
        <f t="shared" si="99"/>
        <v>0</v>
      </c>
      <c r="CU79" s="33">
        <f t="shared" si="99"/>
        <v>0</v>
      </c>
      <c r="CV79" s="33">
        <f t="shared" si="99"/>
        <v>0</v>
      </c>
      <c r="CW79" s="33">
        <f>CW77*POWER((1+(CW78/100)),CW74)</f>
        <v>0</v>
      </c>
      <c r="CX79" s="69"/>
    </row>
    <row r="80" spans="1:102" s="44" customFormat="1" ht="21" customHeight="1" x14ac:dyDescent="0.3">
      <c r="A80" s="38"/>
      <c r="B80" s="38" t="s">
        <v>121</v>
      </c>
      <c r="C80" s="38"/>
      <c r="D80" s="39"/>
      <c r="E80" s="39"/>
      <c r="F80" s="41">
        <v>1</v>
      </c>
      <c r="G80" s="41">
        <v>2</v>
      </c>
      <c r="H80" s="41">
        <v>3</v>
      </c>
      <c r="I80" s="41">
        <v>4</v>
      </c>
      <c r="J80" s="41">
        <v>5</v>
      </c>
      <c r="K80" s="41">
        <v>6</v>
      </c>
      <c r="L80" s="41">
        <v>7</v>
      </c>
      <c r="M80" s="41">
        <v>8</v>
      </c>
      <c r="N80" s="41">
        <v>9</v>
      </c>
      <c r="O80" s="41">
        <v>10</v>
      </c>
      <c r="P80" s="41">
        <v>11</v>
      </c>
      <c r="Q80" s="41">
        <v>12</v>
      </c>
      <c r="R80" s="41">
        <v>13</v>
      </c>
      <c r="S80" s="41">
        <v>14</v>
      </c>
      <c r="T80" s="41">
        <v>15</v>
      </c>
      <c r="U80" s="41">
        <v>16</v>
      </c>
      <c r="V80" s="41">
        <v>17</v>
      </c>
      <c r="W80" s="41">
        <v>18</v>
      </c>
      <c r="X80" s="41">
        <v>19</v>
      </c>
      <c r="Y80" s="41">
        <v>20</v>
      </c>
      <c r="Z80" s="41">
        <v>21</v>
      </c>
      <c r="AA80" s="41">
        <v>22</v>
      </c>
      <c r="AB80" s="41">
        <v>23</v>
      </c>
      <c r="AC80" s="41">
        <v>24</v>
      </c>
      <c r="AD80" s="41">
        <v>25</v>
      </c>
      <c r="AE80" s="41">
        <v>26</v>
      </c>
      <c r="AF80" s="41">
        <v>27</v>
      </c>
      <c r="AG80" s="41">
        <v>28</v>
      </c>
      <c r="AH80" s="41">
        <v>29</v>
      </c>
      <c r="AI80" s="41">
        <v>30</v>
      </c>
      <c r="AJ80" s="41">
        <v>31</v>
      </c>
      <c r="AK80" s="41">
        <v>32</v>
      </c>
      <c r="AL80" s="41">
        <v>33</v>
      </c>
      <c r="AM80" s="41">
        <v>34</v>
      </c>
      <c r="AN80" s="41">
        <v>35</v>
      </c>
      <c r="AO80" s="41">
        <v>36</v>
      </c>
      <c r="AP80" s="41">
        <v>37</v>
      </c>
      <c r="AQ80" s="41">
        <v>38</v>
      </c>
      <c r="AR80" s="41">
        <v>39</v>
      </c>
      <c r="AS80" s="41">
        <v>40</v>
      </c>
      <c r="AT80" s="41">
        <v>41</v>
      </c>
      <c r="AU80" s="41">
        <v>42</v>
      </c>
      <c r="AV80" s="41">
        <v>43</v>
      </c>
      <c r="AW80" s="41">
        <v>44</v>
      </c>
      <c r="AX80" s="41">
        <v>45</v>
      </c>
      <c r="AY80" s="41">
        <v>46</v>
      </c>
      <c r="AZ80" s="41">
        <v>47</v>
      </c>
      <c r="BA80" s="41">
        <v>48</v>
      </c>
      <c r="BB80" s="41">
        <v>49</v>
      </c>
      <c r="BC80" s="41">
        <v>50</v>
      </c>
      <c r="BD80" s="41">
        <v>51</v>
      </c>
      <c r="BE80" s="41">
        <v>52</v>
      </c>
      <c r="BF80" s="41">
        <v>53</v>
      </c>
      <c r="BG80" s="41">
        <v>54</v>
      </c>
      <c r="BH80" s="41">
        <v>55</v>
      </c>
      <c r="BI80" s="41">
        <v>56</v>
      </c>
      <c r="BJ80" s="41">
        <v>57</v>
      </c>
      <c r="BK80" s="41">
        <v>58</v>
      </c>
      <c r="BL80" s="41">
        <v>59</v>
      </c>
      <c r="BM80" s="41">
        <v>60</v>
      </c>
      <c r="BN80" s="41">
        <v>61</v>
      </c>
      <c r="BO80" s="41">
        <v>62</v>
      </c>
      <c r="BP80" s="41">
        <v>63</v>
      </c>
      <c r="BQ80" s="41">
        <v>64</v>
      </c>
      <c r="BR80" s="41">
        <v>65</v>
      </c>
      <c r="BS80" s="41">
        <v>66</v>
      </c>
      <c r="BT80" s="41">
        <v>67</v>
      </c>
      <c r="BU80" s="41">
        <v>68</v>
      </c>
      <c r="BV80" s="41">
        <v>69</v>
      </c>
      <c r="BW80" s="41">
        <v>70</v>
      </c>
      <c r="BX80" s="41">
        <v>71</v>
      </c>
      <c r="BY80" s="41">
        <v>72</v>
      </c>
      <c r="BZ80" s="42">
        <v>73</v>
      </c>
      <c r="CA80" s="42">
        <v>73</v>
      </c>
      <c r="CB80" s="42">
        <v>74</v>
      </c>
      <c r="CC80" s="42">
        <v>75</v>
      </c>
      <c r="CD80" s="42">
        <v>76</v>
      </c>
      <c r="CE80" s="42">
        <v>77</v>
      </c>
      <c r="CF80" s="42">
        <v>78</v>
      </c>
      <c r="CG80" s="42">
        <v>79</v>
      </c>
      <c r="CH80" s="42">
        <v>80</v>
      </c>
      <c r="CI80" s="42">
        <v>81</v>
      </c>
      <c r="CJ80" s="42">
        <v>82</v>
      </c>
      <c r="CK80" s="42">
        <v>83</v>
      </c>
      <c r="CL80" s="42">
        <v>84</v>
      </c>
      <c r="CM80" s="42">
        <v>85</v>
      </c>
      <c r="CN80" s="42">
        <v>86</v>
      </c>
      <c r="CO80" s="42">
        <v>87</v>
      </c>
      <c r="CP80" s="42">
        <v>88</v>
      </c>
      <c r="CQ80" s="42">
        <v>89</v>
      </c>
      <c r="CR80" s="42">
        <v>90</v>
      </c>
      <c r="CS80" s="42">
        <v>91</v>
      </c>
      <c r="CT80" s="42">
        <v>92</v>
      </c>
      <c r="CU80" s="42">
        <v>93</v>
      </c>
      <c r="CV80" s="42">
        <v>94</v>
      </c>
      <c r="CW80" s="42">
        <v>95</v>
      </c>
      <c r="CX80" s="70"/>
    </row>
    <row r="81" spans="1:102" s="25" customFormat="1" ht="37.200000000000003" customHeight="1" x14ac:dyDescent="0.3">
      <c r="A81" s="31" t="s">
        <v>130</v>
      </c>
      <c r="B81" s="7" t="s">
        <v>123</v>
      </c>
      <c r="C81" s="4" t="s">
        <v>124</v>
      </c>
      <c r="D81" s="32">
        <f>SUM(F81:CB81)</f>
        <v>2334000</v>
      </c>
      <c r="E81" s="32"/>
      <c r="F81" s="8">
        <v>67000</v>
      </c>
      <c r="G81" s="8">
        <v>53000</v>
      </c>
      <c r="H81" s="8">
        <v>53000</v>
      </c>
      <c r="I81" s="8">
        <v>53000</v>
      </c>
      <c r="J81" s="8">
        <v>53000</v>
      </c>
      <c r="K81" s="8">
        <v>53000</v>
      </c>
      <c r="L81" s="8">
        <v>53000</v>
      </c>
      <c r="M81" s="8">
        <v>53000</v>
      </c>
      <c r="N81" s="8">
        <v>53000</v>
      </c>
      <c r="O81" s="8">
        <v>53000</v>
      </c>
      <c r="P81" s="8">
        <v>53000</v>
      </c>
      <c r="Q81" s="8">
        <v>53000</v>
      </c>
      <c r="R81" s="8">
        <v>53000</v>
      </c>
      <c r="S81" s="8">
        <v>53000</v>
      </c>
      <c r="T81" s="8">
        <v>53000</v>
      </c>
      <c r="U81" s="8">
        <v>53000</v>
      </c>
      <c r="V81" s="8">
        <v>53000</v>
      </c>
      <c r="W81" s="8">
        <v>53000</v>
      </c>
      <c r="X81" s="8">
        <v>53000</v>
      </c>
      <c r="Y81" s="8">
        <v>53000</v>
      </c>
      <c r="Z81" s="8">
        <v>53000</v>
      </c>
      <c r="AA81" s="8">
        <v>53000</v>
      </c>
      <c r="AB81" s="8">
        <v>53000</v>
      </c>
      <c r="AC81" s="8">
        <v>53000</v>
      </c>
      <c r="AD81" s="8">
        <v>53000</v>
      </c>
      <c r="AE81" s="8">
        <v>53000</v>
      </c>
      <c r="AF81" s="8">
        <v>53000</v>
      </c>
      <c r="AG81" s="8">
        <v>53000</v>
      </c>
      <c r="AH81" s="8">
        <v>53000</v>
      </c>
      <c r="AI81" s="8">
        <v>53000</v>
      </c>
      <c r="AJ81" s="8">
        <v>53000</v>
      </c>
      <c r="AK81" s="8">
        <v>53000</v>
      </c>
      <c r="AL81" s="8">
        <v>53000</v>
      </c>
      <c r="AM81" s="8">
        <v>53000</v>
      </c>
      <c r="AN81" s="8">
        <v>53000</v>
      </c>
      <c r="AO81" s="8">
        <v>93000</v>
      </c>
      <c r="AP81" s="8">
        <v>93000</v>
      </c>
      <c r="AQ81" s="8">
        <v>93000</v>
      </c>
      <c r="AR81" s="8">
        <v>93000</v>
      </c>
      <c r="AS81" s="8">
        <v>93000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33">
        <v>0</v>
      </c>
      <c r="CA81" s="34">
        <f t="shared" ref="CA81:CO81" si="100">CH54*1000</f>
        <v>0</v>
      </c>
      <c r="CB81" s="34">
        <f t="shared" si="100"/>
        <v>0</v>
      </c>
      <c r="CC81" s="34">
        <f t="shared" si="100"/>
        <v>0</v>
      </c>
      <c r="CD81" s="34">
        <f t="shared" si="100"/>
        <v>0</v>
      </c>
      <c r="CE81" s="34">
        <f t="shared" si="100"/>
        <v>0</v>
      </c>
      <c r="CF81" s="34">
        <f t="shared" si="100"/>
        <v>0</v>
      </c>
      <c r="CG81" s="34">
        <f t="shared" si="100"/>
        <v>0</v>
      </c>
      <c r="CH81" s="34">
        <f t="shared" si="100"/>
        <v>0</v>
      </c>
      <c r="CI81" s="34">
        <f t="shared" si="100"/>
        <v>0</v>
      </c>
      <c r="CJ81" s="34">
        <f t="shared" si="100"/>
        <v>0</v>
      </c>
      <c r="CK81" s="34">
        <f t="shared" si="100"/>
        <v>0</v>
      </c>
      <c r="CL81" s="34">
        <f t="shared" si="100"/>
        <v>0</v>
      </c>
      <c r="CM81" s="34">
        <f t="shared" si="100"/>
        <v>0</v>
      </c>
      <c r="CN81" s="34">
        <f t="shared" si="100"/>
        <v>0</v>
      </c>
      <c r="CO81" s="34">
        <f t="shared" si="100"/>
        <v>0</v>
      </c>
      <c r="CP81" s="34">
        <f t="shared" ref="CP81:CW81" si="101">CY54*1000</f>
        <v>0</v>
      </c>
      <c r="CQ81" s="34">
        <f t="shared" si="101"/>
        <v>0</v>
      </c>
      <c r="CR81" s="34">
        <f t="shared" si="101"/>
        <v>0</v>
      </c>
      <c r="CS81" s="34">
        <f t="shared" si="101"/>
        <v>0</v>
      </c>
      <c r="CT81" s="34">
        <f t="shared" si="101"/>
        <v>0</v>
      </c>
      <c r="CU81" s="34">
        <f t="shared" si="101"/>
        <v>0</v>
      </c>
      <c r="CV81" s="34">
        <f t="shared" si="101"/>
        <v>0</v>
      </c>
      <c r="CW81" s="34">
        <f t="shared" si="101"/>
        <v>0</v>
      </c>
      <c r="CX81" s="34"/>
    </row>
    <row r="82" spans="1:102" s="25" customFormat="1" ht="21" customHeight="1" x14ac:dyDescent="0.3">
      <c r="A82" s="4" t="s">
        <v>125</v>
      </c>
      <c r="B82" s="4" t="s">
        <v>96</v>
      </c>
      <c r="C82" s="36">
        <v>1.72045</v>
      </c>
      <c r="D82" s="32"/>
      <c r="E82" s="32"/>
      <c r="F82" s="36">
        <f>C82</f>
        <v>1.72045</v>
      </c>
      <c r="G82" s="36">
        <f>F82</f>
        <v>1.72045</v>
      </c>
      <c r="H82" s="36">
        <f t="shared" ref="H82:BS82" si="102">G82</f>
        <v>1.72045</v>
      </c>
      <c r="I82" s="36">
        <f t="shared" si="102"/>
        <v>1.72045</v>
      </c>
      <c r="J82" s="36">
        <f t="shared" si="102"/>
        <v>1.72045</v>
      </c>
      <c r="K82" s="36">
        <f t="shared" si="102"/>
        <v>1.72045</v>
      </c>
      <c r="L82" s="36">
        <f t="shared" si="102"/>
        <v>1.72045</v>
      </c>
      <c r="M82" s="36">
        <f t="shared" si="102"/>
        <v>1.72045</v>
      </c>
      <c r="N82" s="36">
        <f t="shared" si="102"/>
        <v>1.72045</v>
      </c>
      <c r="O82" s="36">
        <f t="shared" si="102"/>
        <v>1.72045</v>
      </c>
      <c r="P82" s="36">
        <f t="shared" si="102"/>
        <v>1.72045</v>
      </c>
      <c r="Q82" s="36">
        <f t="shared" si="102"/>
        <v>1.72045</v>
      </c>
      <c r="R82" s="36">
        <f t="shared" si="102"/>
        <v>1.72045</v>
      </c>
      <c r="S82" s="36">
        <f t="shared" si="102"/>
        <v>1.72045</v>
      </c>
      <c r="T82" s="36">
        <f t="shared" si="102"/>
        <v>1.72045</v>
      </c>
      <c r="U82" s="36">
        <f t="shared" si="102"/>
        <v>1.72045</v>
      </c>
      <c r="V82" s="36">
        <f t="shared" si="102"/>
        <v>1.72045</v>
      </c>
      <c r="W82" s="36">
        <f t="shared" si="102"/>
        <v>1.72045</v>
      </c>
      <c r="X82" s="36">
        <f t="shared" si="102"/>
        <v>1.72045</v>
      </c>
      <c r="Y82" s="36">
        <f t="shared" si="102"/>
        <v>1.72045</v>
      </c>
      <c r="Z82" s="36">
        <f t="shared" si="102"/>
        <v>1.72045</v>
      </c>
      <c r="AA82" s="36">
        <f t="shared" si="102"/>
        <v>1.72045</v>
      </c>
      <c r="AB82" s="36">
        <f t="shared" si="102"/>
        <v>1.72045</v>
      </c>
      <c r="AC82" s="36">
        <f t="shared" si="102"/>
        <v>1.72045</v>
      </c>
      <c r="AD82" s="36">
        <f t="shared" si="102"/>
        <v>1.72045</v>
      </c>
      <c r="AE82" s="36">
        <f t="shared" si="102"/>
        <v>1.72045</v>
      </c>
      <c r="AF82" s="36">
        <f t="shared" si="102"/>
        <v>1.72045</v>
      </c>
      <c r="AG82" s="36">
        <f t="shared" si="102"/>
        <v>1.72045</v>
      </c>
      <c r="AH82" s="36">
        <f t="shared" si="102"/>
        <v>1.72045</v>
      </c>
      <c r="AI82" s="36">
        <f t="shared" si="102"/>
        <v>1.72045</v>
      </c>
      <c r="AJ82" s="36">
        <f t="shared" si="102"/>
        <v>1.72045</v>
      </c>
      <c r="AK82" s="36">
        <f t="shared" si="102"/>
        <v>1.72045</v>
      </c>
      <c r="AL82" s="36">
        <f t="shared" si="102"/>
        <v>1.72045</v>
      </c>
      <c r="AM82" s="36">
        <f t="shared" si="102"/>
        <v>1.72045</v>
      </c>
      <c r="AN82" s="36">
        <f t="shared" si="102"/>
        <v>1.72045</v>
      </c>
      <c r="AO82" s="36">
        <f t="shared" si="102"/>
        <v>1.72045</v>
      </c>
      <c r="AP82" s="36">
        <f t="shared" si="102"/>
        <v>1.72045</v>
      </c>
      <c r="AQ82" s="36">
        <f t="shared" si="102"/>
        <v>1.72045</v>
      </c>
      <c r="AR82" s="36">
        <f t="shared" si="102"/>
        <v>1.72045</v>
      </c>
      <c r="AS82" s="36">
        <f t="shared" si="102"/>
        <v>1.72045</v>
      </c>
      <c r="AT82" s="36">
        <f t="shared" si="102"/>
        <v>1.72045</v>
      </c>
      <c r="AU82" s="36">
        <f t="shared" si="102"/>
        <v>1.72045</v>
      </c>
      <c r="AV82" s="36">
        <f t="shared" si="102"/>
        <v>1.72045</v>
      </c>
      <c r="AW82" s="36">
        <f t="shared" si="102"/>
        <v>1.72045</v>
      </c>
      <c r="AX82" s="36">
        <f t="shared" si="102"/>
        <v>1.72045</v>
      </c>
      <c r="AY82" s="36">
        <f t="shared" si="102"/>
        <v>1.72045</v>
      </c>
      <c r="AZ82" s="36">
        <f t="shared" si="102"/>
        <v>1.72045</v>
      </c>
      <c r="BA82" s="36">
        <f t="shared" si="102"/>
        <v>1.72045</v>
      </c>
      <c r="BB82" s="36">
        <f t="shared" si="102"/>
        <v>1.72045</v>
      </c>
      <c r="BC82" s="36">
        <f t="shared" si="102"/>
        <v>1.72045</v>
      </c>
      <c r="BD82" s="36">
        <f t="shared" si="102"/>
        <v>1.72045</v>
      </c>
      <c r="BE82" s="36">
        <f t="shared" si="102"/>
        <v>1.72045</v>
      </c>
      <c r="BF82" s="36">
        <f t="shared" si="102"/>
        <v>1.72045</v>
      </c>
      <c r="BG82" s="36">
        <f t="shared" si="102"/>
        <v>1.72045</v>
      </c>
      <c r="BH82" s="36">
        <f t="shared" si="102"/>
        <v>1.72045</v>
      </c>
      <c r="BI82" s="36">
        <f t="shared" si="102"/>
        <v>1.72045</v>
      </c>
      <c r="BJ82" s="36">
        <f t="shared" si="102"/>
        <v>1.72045</v>
      </c>
      <c r="BK82" s="36">
        <f t="shared" si="102"/>
        <v>1.72045</v>
      </c>
      <c r="BL82" s="36">
        <f t="shared" si="102"/>
        <v>1.72045</v>
      </c>
      <c r="BM82" s="36">
        <f t="shared" si="102"/>
        <v>1.72045</v>
      </c>
      <c r="BN82" s="36">
        <f t="shared" si="102"/>
        <v>1.72045</v>
      </c>
      <c r="BO82" s="36">
        <f t="shared" si="102"/>
        <v>1.72045</v>
      </c>
      <c r="BP82" s="36">
        <f t="shared" si="102"/>
        <v>1.72045</v>
      </c>
      <c r="BQ82" s="36">
        <f t="shared" si="102"/>
        <v>1.72045</v>
      </c>
      <c r="BR82" s="36">
        <f t="shared" si="102"/>
        <v>1.72045</v>
      </c>
      <c r="BS82" s="36">
        <f t="shared" si="102"/>
        <v>1.72045</v>
      </c>
      <c r="BT82" s="36">
        <f t="shared" ref="BT82:CV82" si="103">BS82</f>
        <v>1.72045</v>
      </c>
      <c r="BU82" s="36">
        <f t="shared" si="103"/>
        <v>1.72045</v>
      </c>
      <c r="BV82" s="36">
        <f t="shared" si="103"/>
        <v>1.72045</v>
      </c>
      <c r="BW82" s="36">
        <f t="shared" si="103"/>
        <v>1.72045</v>
      </c>
      <c r="BX82" s="36">
        <f t="shared" si="103"/>
        <v>1.72045</v>
      </c>
      <c r="BY82" s="36">
        <f t="shared" si="103"/>
        <v>1.72045</v>
      </c>
      <c r="BZ82" s="37">
        <f t="shared" si="103"/>
        <v>1.72045</v>
      </c>
      <c r="CA82" s="37">
        <f t="shared" si="103"/>
        <v>1.72045</v>
      </c>
      <c r="CB82" s="37">
        <f t="shared" si="103"/>
        <v>1.72045</v>
      </c>
      <c r="CC82" s="37">
        <f t="shared" si="103"/>
        <v>1.72045</v>
      </c>
      <c r="CD82" s="37">
        <f t="shared" si="103"/>
        <v>1.72045</v>
      </c>
      <c r="CE82" s="37">
        <f t="shared" si="103"/>
        <v>1.72045</v>
      </c>
      <c r="CF82" s="37">
        <f t="shared" si="103"/>
        <v>1.72045</v>
      </c>
      <c r="CG82" s="37">
        <f t="shared" si="103"/>
        <v>1.72045</v>
      </c>
      <c r="CH82" s="37">
        <f t="shared" si="103"/>
        <v>1.72045</v>
      </c>
      <c r="CI82" s="37">
        <f t="shared" si="103"/>
        <v>1.72045</v>
      </c>
      <c r="CJ82" s="37">
        <f t="shared" si="103"/>
        <v>1.72045</v>
      </c>
      <c r="CK82" s="37">
        <f t="shared" si="103"/>
        <v>1.72045</v>
      </c>
      <c r="CL82" s="37">
        <f t="shared" si="103"/>
        <v>1.72045</v>
      </c>
      <c r="CM82" s="37">
        <f t="shared" si="103"/>
        <v>1.72045</v>
      </c>
      <c r="CN82" s="37">
        <f t="shared" si="103"/>
        <v>1.72045</v>
      </c>
      <c r="CO82" s="37">
        <f t="shared" si="103"/>
        <v>1.72045</v>
      </c>
      <c r="CP82" s="37">
        <f t="shared" si="103"/>
        <v>1.72045</v>
      </c>
      <c r="CQ82" s="37">
        <f t="shared" si="103"/>
        <v>1.72045</v>
      </c>
      <c r="CR82" s="37">
        <f t="shared" si="103"/>
        <v>1.72045</v>
      </c>
      <c r="CS82" s="37">
        <f t="shared" si="103"/>
        <v>1.72045</v>
      </c>
      <c r="CT82" s="37">
        <f t="shared" si="103"/>
        <v>1.72045</v>
      </c>
      <c r="CU82" s="37">
        <f t="shared" si="103"/>
        <v>1.72045</v>
      </c>
      <c r="CV82" s="37">
        <f t="shared" si="103"/>
        <v>1.72045</v>
      </c>
      <c r="CW82" s="37">
        <f>CV82</f>
        <v>1.72045</v>
      </c>
      <c r="CX82" s="68"/>
    </row>
    <row r="83" spans="1:102" s="25" customFormat="1" ht="21" customHeight="1" x14ac:dyDescent="0.3">
      <c r="A83" s="4" t="s">
        <v>98</v>
      </c>
      <c r="B83" s="7" t="s">
        <v>123</v>
      </c>
      <c r="C83" s="4" t="s">
        <v>126</v>
      </c>
      <c r="D83" s="32">
        <f>SUM(F83:CB83)</f>
        <v>3969250.8513244726</v>
      </c>
      <c r="E83" s="32"/>
      <c r="F83" s="8">
        <f t="shared" ref="F83:J83" si="104">F81*POWER((1+(F82/100)),F68)</f>
        <v>78117.665775353496</v>
      </c>
      <c r="G83" s="8">
        <f t="shared" si="104"/>
        <v>62857.716138475167</v>
      </c>
      <c r="H83" s="8">
        <f t="shared" si="104"/>
        <v>63939.151715779561</v>
      </c>
      <c r="I83" s="8">
        <f t="shared" si="104"/>
        <v>65039.192851473701</v>
      </c>
      <c r="J83" s="8">
        <f t="shared" si="104"/>
        <v>66158.15964488688</v>
      </c>
      <c r="K83" s="8">
        <f>K81*POWER((1+(K82/100)),K68)</f>
        <v>67296.377702497353</v>
      </c>
      <c r="L83" s="8">
        <f t="shared" ref="L83:BW83" si="105">L81*POWER((1+(L82/100)),L68)</f>
        <v>68454.178232679988</v>
      </c>
      <c r="M83" s="8">
        <f t="shared" si="105"/>
        <v>69631.898142084145</v>
      </c>
      <c r="N83" s="8">
        <f t="shared" si="105"/>
        <v>70829.880133669634</v>
      </c>
      <c r="O83" s="8">
        <f t="shared" si="105"/>
        <v>72048.472806429359</v>
      </c>
      <c r="P83" s="8">
        <f t="shared" si="105"/>
        <v>73288.030756827575</v>
      </c>
      <c r="Q83" s="8">
        <f t="shared" si="105"/>
        <v>74548.914681983428</v>
      </c>
      <c r="R83" s="8">
        <f t="shared" si="105"/>
        <v>75831.491484629616</v>
      </c>
      <c r="S83" s="8">
        <f t="shared" si="105"/>
        <v>77136.134379876938</v>
      </c>
      <c r="T83" s="8">
        <f t="shared" si="105"/>
        <v>78463.223003815539</v>
      </c>
      <c r="U83" s="8">
        <f t="shared" si="105"/>
        <v>79813.143523984691</v>
      </c>
      <c r="V83" s="8">
        <f t="shared" si="105"/>
        <v>81186.288751743094</v>
      </c>
      <c r="W83" s="8">
        <f t="shared" si="105"/>
        <v>82583.058256572476</v>
      </c>
      <c r="X83" s="8">
        <f t="shared" si="105"/>
        <v>84003.858482347685</v>
      </c>
      <c r="Y83" s="8">
        <f t="shared" si="105"/>
        <v>85449.102865607245</v>
      </c>
      <c r="Z83" s="8">
        <f t="shared" si="105"/>
        <v>86919.211955858584</v>
      </c>
      <c r="AA83" s="8">
        <f t="shared" si="105"/>
        <v>88414.613537953177</v>
      </c>
      <c r="AB83" s="8">
        <f t="shared" si="105"/>
        <v>89935.742756566906</v>
      </c>
      <c r="AC83" s="8">
        <f t="shared" si="105"/>
        <v>91483.042242822281</v>
      </c>
      <c r="AD83" s="8">
        <f t="shared" si="105"/>
        <v>93056.962243088914</v>
      </c>
      <c r="AE83" s="8">
        <f t="shared" si="105"/>
        <v>94657.960750000158</v>
      </c>
      <c r="AF83" s="8">
        <f t="shared" si="105"/>
        <v>96286.503635723537</v>
      </c>
      <c r="AG83" s="8">
        <f t="shared" si="105"/>
        <v>97943.064787524359</v>
      </c>
      <c r="AH83" s="8">
        <f t="shared" si="105"/>
        <v>99628.126245661319</v>
      </c>
      <c r="AI83" s="8">
        <f t="shared" si="105"/>
        <v>101342.17834365483</v>
      </c>
      <c r="AJ83" s="8">
        <f t="shared" si="105"/>
        <v>103085.71985096825</v>
      </c>
      <c r="AK83" s="8">
        <f t="shared" si="105"/>
        <v>104859.25811814425</v>
      </c>
      <c r="AL83" s="8">
        <f t="shared" si="105"/>
        <v>106663.30922443786</v>
      </c>
      <c r="AM83" s="8">
        <f t="shared" si="105"/>
        <v>108498.39812798971</v>
      </c>
      <c r="AN83" s="8">
        <f t="shared" si="105"/>
        <v>110365.05881858272</v>
      </c>
      <c r="AO83" s="8">
        <f t="shared" si="105"/>
        <v>196991.25671682105</v>
      </c>
      <c r="AP83" s="8">
        <f t="shared" si="105"/>
        <v>200380.39279300559</v>
      </c>
      <c r="AQ83" s="8">
        <f t="shared" si="105"/>
        <v>203827.83726081293</v>
      </c>
      <c r="AR83" s="8">
        <f t="shared" si="105"/>
        <v>207334.59328696658</v>
      </c>
      <c r="AS83" s="8">
        <f t="shared" si="105"/>
        <v>210901.68129717227</v>
      </c>
      <c r="AT83" s="8">
        <f t="shared" si="105"/>
        <v>0</v>
      </c>
      <c r="AU83" s="8">
        <f t="shared" si="105"/>
        <v>0</v>
      </c>
      <c r="AV83" s="8">
        <f t="shared" si="105"/>
        <v>0</v>
      </c>
      <c r="AW83" s="8">
        <f t="shared" si="105"/>
        <v>0</v>
      </c>
      <c r="AX83" s="8">
        <f t="shared" si="105"/>
        <v>0</v>
      </c>
      <c r="AY83" s="8">
        <f t="shared" si="105"/>
        <v>0</v>
      </c>
      <c r="AZ83" s="8">
        <f t="shared" si="105"/>
        <v>0</v>
      </c>
      <c r="BA83" s="8">
        <f t="shared" si="105"/>
        <v>0</v>
      </c>
      <c r="BB83" s="8">
        <f t="shared" si="105"/>
        <v>0</v>
      </c>
      <c r="BC83" s="8">
        <f t="shared" si="105"/>
        <v>0</v>
      </c>
      <c r="BD83" s="8">
        <f t="shared" si="105"/>
        <v>0</v>
      </c>
      <c r="BE83" s="8">
        <f t="shared" si="105"/>
        <v>0</v>
      </c>
      <c r="BF83" s="8">
        <f t="shared" si="105"/>
        <v>0</v>
      </c>
      <c r="BG83" s="8">
        <f t="shared" si="105"/>
        <v>0</v>
      </c>
      <c r="BH83" s="8">
        <f t="shared" si="105"/>
        <v>0</v>
      </c>
      <c r="BI83" s="8">
        <f t="shared" si="105"/>
        <v>0</v>
      </c>
      <c r="BJ83" s="8">
        <f t="shared" si="105"/>
        <v>0</v>
      </c>
      <c r="BK83" s="8">
        <f t="shared" si="105"/>
        <v>0</v>
      </c>
      <c r="BL83" s="8">
        <f t="shared" si="105"/>
        <v>0</v>
      </c>
      <c r="BM83" s="8">
        <f t="shared" si="105"/>
        <v>0</v>
      </c>
      <c r="BN83" s="8">
        <f t="shared" si="105"/>
        <v>0</v>
      </c>
      <c r="BO83" s="8">
        <f t="shared" si="105"/>
        <v>0</v>
      </c>
      <c r="BP83" s="8">
        <f t="shared" si="105"/>
        <v>0</v>
      </c>
      <c r="BQ83" s="8">
        <f t="shared" si="105"/>
        <v>0</v>
      </c>
      <c r="BR83" s="8">
        <f t="shared" si="105"/>
        <v>0</v>
      </c>
      <c r="BS83" s="8">
        <f t="shared" si="105"/>
        <v>0</v>
      </c>
      <c r="BT83" s="8">
        <f t="shared" si="105"/>
        <v>0</v>
      </c>
      <c r="BU83" s="8">
        <f t="shared" si="105"/>
        <v>0</v>
      </c>
      <c r="BV83" s="8">
        <f t="shared" si="105"/>
        <v>0</v>
      </c>
      <c r="BW83" s="8">
        <f t="shared" si="105"/>
        <v>0</v>
      </c>
      <c r="BX83" s="8">
        <f t="shared" ref="BX83:BZ83" si="106">BX81*POWER((1+(BX82/100)),BX68)</f>
        <v>0</v>
      </c>
      <c r="BY83" s="8">
        <f t="shared" si="106"/>
        <v>0</v>
      </c>
      <c r="BZ83" s="33">
        <f t="shared" si="106"/>
        <v>0</v>
      </c>
      <c r="CA83" s="33">
        <f t="shared" ref="CA83:CV83" si="107">CA81*POWER((1+(CA82/100)),CA80)</f>
        <v>0</v>
      </c>
      <c r="CB83" s="33">
        <f t="shared" si="107"/>
        <v>0</v>
      </c>
      <c r="CC83" s="33">
        <f t="shared" si="107"/>
        <v>0</v>
      </c>
      <c r="CD83" s="33">
        <f t="shared" si="107"/>
        <v>0</v>
      </c>
      <c r="CE83" s="33">
        <f t="shared" si="107"/>
        <v>0</v>
      </c>
      <c r="CF83" s="33">
        <f t="shared" si="107"/>
        <v>0</v>
      </c>
      <c r="CG83" s="33">
        <f t="shared" si="107"/>
        <v>0</v>
      </c>
      <c r="CH83" s="33">
        <f t="shared" si="107"/>
        <v>0</v>
      </c>
      <c r="CI83" s="33">
        <f t="shared" si="107"/>
        <v>0</v>
      </c>
      <c r="CJ83" s="33">
        <f t="shared" si="107"/>
        <v>0</v>
      </c>
      <c r="CK83" s="33">
        <f t="shared" si="107"/>
        <v>0</v>
      </c>
      <c r="CL83" s="33">
        <f t="shared" si="107"/>
        <v>0</v>
      </c>
      <c r="CM83" s="33">
        <f t="shared" si="107"/>
        <v>0</v>
      </c>
      <c r="CN83" s="33">
        <f t="shared" si="107"/>
        <v>0</v>
      </c>
      <c r="CO83" s="33">
        <f t="shared" si="107"/>
        <v>0</v>
      </c>
      <c r="CP83" s="33">
        <f t="shared" si="107"/>
        <v>0</v>
      </c>
      <c r="CQ83" s="33">
        <f t="shared" si="107"/>
        <v>0</v>
      </c>
      <c r="CR83" s="33">
        <f t="shared" si="107"/>
        <v>0</v>
      </c>
      <c r="CS83" s="33">
        <f t="shared" si="107"/>
        <v>0</v>
      </c>
      <c r="CT83" s="33">
        <f t="shared" si="107"/>
        <v>0</v>
      </c>
      <c r="CU83" s="33">
        <f t="shared" si="107"/>
        <v>0</v>
      </c>
      <c r="CV83" s="33">
        <f t="shared" si="107"/>
        <v>0</v>
      </c>
      <c r="CW83" s="33">
        <f>CW81*POWER((1+(CW82/100)),CW80)</f>
        <v>0</v>
      </c>
      <c r="CX83" s="69"/>
    </row>
    <row r="84" spans="1:102" s="25" customFormat="1" ht="30.6" customHeight="1" x14ac:dyDescent="0.3">
      <c r="A84" s="4" t="s">
        <v>127</v>
      </c>
      <c r="B84" s="4" t="s">
        <v>96</v>
      </c>
      <c r="C84" s="36">
        <v>1.97</v>
      </c>
      <c r="D84" s="32"/>
      <c r="E84" s="32"/>
      <c r="F84" s="36">
        <f>C84</f>
        <v>1.97</v>
      </c>
      <c r="G84" s="36">
        <f>F84</f>
        <v>1.97</v>
      </c>
      <c r="H84" s="36">
        <f t="shared" ref="H84:BS84" si="108">G84</f>
        <v>1.97</v>
      </c>
      <c r="I84" s="36">
        <f t="shared" si="108"/>
        <v>1.97</v>
      </c>
      <c r="J84" s="36">
        <f t="shared" si="108"/>
        <v>1.97</v>
      </c>
      <c r="K84" s="36">
        <f t="shared" si="108"/>
        <v>1.97</v>
      </c>
      <c r="L84" s="36">
        <f t="shared" si="108"/>
        <v>1.97</v>
      </c>
      <c r="M84" s="36">
        <f t="shared" si="108"/>
        <v>1.97</v>
      </c>
      <c r="N84" s="36">
        <f t="shared" si="108"/>
        <v>1.97</v>
      </c>
      <c r="O84" s="36">
        <f t="shared" si="108"/>
        <v>1.97</v>
      </c>
      <c r="P84" s="36">
        <f t="shared" si="108"/>
        <v>1.97</v>
      </c>
      <c r="Q84" s="36">
        <f t="shared" si="108"/>
        <v>1.97</v>
      </c>
      <c r="R84" s="36">
        <f t="shared" si="108"/>
        <v>1.97</v>
      </c>
      <c r="S84" s="36">
        <f t="shared" si="108"/>
        <v>1.97</v>
      </c>
      <c r="T84" s="36">
        <f t="shared" si="108"/>
        <v>1.97</v>
      </c>
      <c r="U84" s="36">
        <f t="shared" si="108"/>
        <v>1.97</v>
      </c>
      <c r="V84" s="36">
        <f t="shared" si="108"/>
        <v>1.97</v>
      </c>
      <c r="W84" s="36">
        <f t="shared" si="108"/>
        <v>1.97</v>
      </c>
      <c r="X84" s="36">
        <f t="shared" si="108"/>
        <v>1.97</v>
      </c>
      <c r="Y84" s="36">
        <f t="shared" si="108"/>
        <v>1.97</v>
      </c>
      <c r="Z84" s="36">
        <f t="shared" si="108"/>
        <v>1.97</v>
      </c>
      <c r="AA84" s="36">
        <f t="shared" si="108"/>
        <v>1.97</v>
      </c>
      <c r="AB84" s="36">
        <f t="shared" si="108"/>
        <v>1.97</v>
      </c>
      <c r="AC84" s="36">
        <f t="shared" si="108"/>
        <v>1.97</v>
      </c>
      <c r="AD84" s="36">
        <f t="shared" si="108"/>
        <v>1.97</v>
      </c>
      <c r="AE84" s="36">
        <f t="shared" si="108"/>
        <v>1.97</v>
      </c>
      <c r="AF84" s="36">
        <f t="shared" si="108"/>
        <v>1.97</v>
      </c>
      <c r="AG84" s="36">
        <f t="shared" si="108"/>
        <v>1.97</v>
      </c>
      <c r="AH84" s="36">
        <f t="shared" si="108"/>
        <v>1.97</v>
      </c>
      <c r="AI84" s="36">
        <f t="shared" si="108"/>
        <v>1.97</v>
      </c>
      <c r="AJ84" s="36">
        <f t="shared" si="108"/>
        <v>1.97</v>
      </c>
      <c r="AK84" s="36">
        <f t="shared" si="108"/>
        <v>1.97</v>
      </c>
      <c r="AL84" s="36">
        <f t="shared" si="108"/>
        <v>1.97</v>
      </c>
      <c r="AM84" s="36">
        <f t="shared" si="108"/>
        <v>1.97</v>
      </c>
      <c r="AN84" s="36">
        <f t="shared" si="108"/>
        <v>1.97</v>
      </c>
      <c r="AO84" s="36">
        <f t="shared" si="108"/>
        <v>1.97</v>
      </c>
      <c r="AP84" s="36">
        <f t="shared" si="108"/>
        <v>1.97</v>
      </c>
      <c r="AQ84" s="36">
        <f t="shared" si="108"/>
        <v>1.97</v>
      </c>
      <c r="AR84" s="36">
        <f t="shared" si="108"/>
        <v>1.97</v>
      </c>
      <c r="AS84" s="36">
        <f t="shared" si="108"/>
        <v>1.97</v>
      </c>
      <c r="AT84" s="36">
        <f t="shared" si="108"/>
        <v>1.97</v>
      </c>
      <c r="AU84" s="36">
        <f t="shared" si="108"/>
        <v>1.97</v>
      </c>
      <c r="AV84" s="36">
        <f t="shared" si="108"/>
        <v>1.97</v>
      </c>
      <c r="AW84" s="36">
        <f t="shared" si="108"/>
        <v>1.97</v>
      </c>
      <c r="AX84" s="36">
        <f t="shared" si="108"/>
        <v>1.97</v>
      </c>
      <c r="AY84" s="36">
        <f t="shared" si="108"/>
        <v>1.97</v>
      </c>
      <c r="AZ84" s="36">
        <f t="shared" si="108"/>
        <v>1.97</v>
      </c>
      <c r="BA84" s="36">
        <f t="shared" si="108"/>
        <v>1.97</v>
      </c>
      <c r="BB84" s="36">
        <f t="shared" si="108"/>
        <v>1.97</v>
      </c>
      <c r="BC84" s="36">
        <f t="shared" si="108"/>
        <v>1.97</v>
      </c>
      <c r="BD84" s="36">
        <f t="shared" si="108"/>
        <v>1.97</v>
      </c>
      <c r="BE84" s="36">
        <f t="shared" si="108"/>
        <v>1.97</v>
      </c>
      <c r="BF84" s="36">
        <f t="shared" si="108"/>
        <v>1.97</v>
      </c>
      <c r="BG84" s="36">
        <f t="shared" si="108"/>
        <v>1.97</v>
      </c>
      <c r="BH84" s="36">
        <f t="shared" si="108"/>
        <v>1.97</v>
      </c>
      <c r="BI84" s="36">
        <f t="shared" si="108"/>
        <v>1.97</v>
      </c>
      <c r="BJ84" s="36">
        <f t="shared" si="108"/>
        <v>1.97</v>
      </c>
      <c r="BK84" s="36">
        <f t="shared" si="108"/>
        <v>1.97</v>
      </c>
      <c r="BL84" s="36">
        <f t="shared" si="108"/>
        <v>1.97</v>
      </c>
      <c r="BM84" s="36">
        <f t="shared" si="108"/>
        <v>1.97</v>
      </c>
      <c r="BN84" s="36">
        <f t="shared" si="108"/>
        <v>1.97</v>
      </c>
      <c r="BO84" s="36">
        <f t="shared" si="108"/>
        <v>1.97</v>
      </c>
      <c r="BP84" s="36">
        <f t="shared" si="108"/>
        <v>1.97</v>
      </c>
      <c r="BQ84" s="36">
        <f t="shared" si="108"/>
        <v>1.97</v>
      </c>
      <c r="BR84" s="36">
        <f t="shared" si="108"/>
        <v>1.97</v>
      </c>
      <c r="BS84" s="36">
        <f t="shared" si="108"/>
        <v>1.97</v>
      </c>
      <c r="BT84" s="36">
        <f t="shared" ref="BT84:CV84" si="109">BS84</f>
        <v>1.97</v>
      </c>
      <c r="BU84" s="36">
        <f t="shared" si="109"/>
        <v>1.97</v>
      </c>
      <c r="BV84" s="36">
        <f t="shared" si="109"/>
        <v>1.97</v>
      </c>
      <c r="BW84" s="36">
        <f t="shared" si="109"/>
        <v>1.97</v>
      </c>
      <c r="BX84" s="36">
        <f t="shared" si="109"/>
        <v>1.97</v>
      </c>
      <c r="BY84" s="36">
        <f t="shared" si="109"/>
        <v>1.97</v>
      </c>
      <c r="BZ84" s="37">
        <f t="shared" si="109"/>
        <v>1.97</v>
      </c>
      <c r="CA84" s="37">
        <f t="shared" si="109"/>
        <v>1.97</v>
      </c>
      <c r="CB84" s="37">
        <f t="shared" si="109"/>
        <v>1.97</v>
      </c>
      <c r="CC84" s="37">
        <f t="shared" si="109"/>
        <v>1.97</v>
      </c>
      <c r="CD84" s="37">
        <f t="shared" si="109"/>
        <v>1.97</v>
      </c>
      <c r="CE84" s="37">
        <f t="shared" si="109"/>
        <v>1.97</v>
      </c>
      <c r="CF84" s="37">
        <f t="shared" si="109"/>
        <v>1.97</v>
      </c>
      <c r="CG84" s="37">
        <f t="shared" si="109"/>
        <v>1.97</v>
      </c>
      <c r="CH84" s="37">
        <f t="shared" si="109"/>
        <v>1.97</v>
      </c>
      <c r="CI84" s="37">
        <f t="shared" si="109"/>
        <v>1.97</v>
      </c>
      <c r="CJ84" s="37">
        <f t="shared" si="109"/>
        <v>1.97</v>
      </c>
      <c r="CK84" s="37">
        <f t="shared" si="109"/>
        <v>1.97</v>
      </c>
      <c r="CL84" s="37">
        <f t="shared" si="109"/>
        <v>1.97</v>
      </c>
      <c r="CM84" s="37">
        <f t="shared" si="109"/>
        <v>1.97</v>
      </c>
      <c r="CN84" s="37">
        <f t="shared" si="109"/>
        <v>1.97</v>
      </c>
      <c r="CO84" s="37">
        <f t="shared" si="109"/>
        <v>1.97</v>
      </c>
      <c r="CP84" s="37">
        <f t="shared" si="109"/>
        <v>1.97</v>
      </c>
      <c r="CQ84" s="37">
        <f t="shared" si="109"/>
        <v>1.97</v>
      </c>
      <c r="CR84" s="37">
        <f t="shared" si="109"/>
        <v>1.97</v>
      </c>
      <c r="CS84" s="37">
        <f t="shared" si="109"/>
        <v>1.97</v>
      </c>
      <c r="CT84" s="37">
        <f t="shared" si="109"/>
        <v>1.97</v>
      </c>
      <c r="CU84" s="37">
        <f t="shared" si="109"/>
        <v>1.97</v>
      </c>
      <c r="CV84" s="37">
        <f t="shared" si="109"/>
        <v>1.97</v>
      </c>
      <c r="CW84" s="37">
        <f>CV84</f>
        <v>1.97</v>
      </c>
      <c r="CX84" s="68"/>
    </row>
    <row r="85" spans="1:102" s="25" customFormat="1" ht="27.75" customHeight="1" x14ac:dyDescent="0.3">
      <c r="A85" s="4" t="s">
        <v>98</v>
      </c>
      <c r="B85" s="7" t="s">
        <v>123</v>
      </c>
      <c r="C85" s="4" t="s">
        <v>128</v>
      </c>
      <c r="D85" s="32">
        <f>SUM(F85:CB85)</f>
        <v>7657032.2503691353</v>
      </c>
      <c r="E85" s="32"/>
      <c r="F85" s="8">
        <f t="shared" ref="F85:J85" si="110">F83*POWER((1+(F84/100)),F68)</f>
        <v>93111.00868157002</v>
      </c>
      <c r="G85" s="8">
        <f t="shared" si="110"/>
        <v>76398.140898005615</v>
      </c>
      <c r="H85" s="8">
        <f t="shared" si="110"/>
        <v>79243.46960753313</v>
      </c>
      <c r="I85" s="8">
        <f t="shared" si="110"/>
        <v>82194.768113839775</v>
      </c>
      <c r="J85" s="8">
        <f t="shared" si="110"/>
        <v>85255.983095490854</v>
      </c>
      <c r="K85" s="8">
        <f>K83*POWER((1+(K84/100)),K68)</f>
        <v>88431.2082188934</v>
      </c>
      <c r="L85" s="8">
        <f t="shared" ref="L85:BW85" si="111">L83*POWER((1+(L84/100)),L68)</f>
        <v>91724.689612627059</v>
      </c>
      <c r="M85" s="8">
        <f t="shared" si="111"/>
        <v>95140.831545658366</v>
      </c>
      <c r="N85" s="8">
        <f t="shared" si="111"/>
        <v>98684.202317030766</v>
      </c>
      <c r="O85" s="8">
        <f t="shared" si="111"/>
        <v>102359.54036490727</v>
      </c>
      <c r="P85" s="8">
        <f t="shared" si="111"/>
        <v>106171.76060313449</v>
      </c>
      <c r="Q85" s="8">
        <f t="shared" si="111"/>
        <v>110125.96099380225</v>
      </c>
      <c r="R85" s="8">
        <f t="shared" si="111"/>
        <v>114227.42936458762</v>
      </c>
      <c r="S85" s="8">
        <f t="shared" si="111"/>
        <v>118481.65048000056</v>
      </c>
      <c r="T85" s="8">
        <f t="shared" si="111"/>
        <v>122894.31337598672</v>
      </c>
      <c r="U85" s="8">
        <f t="shared" si="111"/>
        <v>127471.31896769605</v>
      </c>
      <c r="V85" s="8">
        <f t="shared" si="111"/>
        <v>132218.78794059085</v>
      </c>
      <c r="W85" s="8">
        <f t="shared" si="111"/>
        <v>137143.06893544574</v>
      </c>
      <c r="X85" s="8">
        <f t="shared" si="111"/>
        <v>142250.74703818507</v>
      </c>
      <c r="Y85" s="8">
        <f t="shared" si="111"/>
        <v>147548.65258591095</v>
      </c>
      <c r="Z85" s="8">
        <f t="shared" si="111"/>
        <v>153043.87030089795</v>
      </c>
      <c r="AA85" s="8">
        <f t="shared" si="111"/>
        <v>158743.74876476938</v>
      </c>
      <c r="AB85" s="8">
        <f t="shared" si="111"/>
        <v>164655.91024552358</v>
      </c>
      <c r="AC85" s="8">
        <f t="shared" si="111"/>
        <v>170788.26089055359</v>
      </c>
      <c r="AD85" s="8">
        <f t="shared" si="111"/>
        <v>177149.0012992885</v>
      </c>
      <c r="AE85" s="8">
        <f t="shared" si="111"/>
        <v>183746.63748959737</v>
      </c>
      <c r="AF85" s="8">
        <f t="shared" si="111"/>
        <v>190589.99227261861</v>
      </c>
      <c r="AG85" s="8">
        <f t="shared" si="111"/>
        <v>197688.21705122798</v>
      </c>
      <c r="AH85" s="8">
        <f t="shared" si="111"/>
        <v>205050.80405792114</v>
      </c>
      <c r="AI85" s="8">
        <f t="shared" si="111"/>
        <v>212687.59904847748</v>
      </c>
      <c r="AJ85" s="8">
        <f t="shared" si="111"/>
        <v>220608.81446837928</v>
      </c>
      <c r="AK85" s="8">
        <f t="shared" si="111"/>
        <v>228825.04310959351</v>
      </c>
      <c r="AL85" s="8">
        <f t="shared" si="111"/>
        <v>237347.27227597884</v>
      </c>
      <c r="AM85" s="8">
        <f t="shared" si="111"/>
        <v>246186.89847626138</v>
      </c>
      <c r="AN85" s="8">
        <f t="shared" si="111"/>
        <v>255355.74266422685</v>
      </c>
      <c r="AO85" s="8">
        <f t="shared" si="111"/>
        <v>464764.98381746066</v>
      </c>
      <c r="AP85" s="8">
        <f t="shared" si="111"/>
        <v>482074.42533128464</v>
      </c>
      <c r="AQ85" s="8">
        <f t="shared" si="111"/>
        <v>500028.52979510027</v>
      </c>
      <c r="AR85" s="8">
        <f t="shared" si="111"/>
        <v>518651.30666748842</v>
      </c>
      <c r="AS85" s="8">
        <f t="shared" si="111"/>
        <v>537967.65960158862</v>
      </c>
      <c r="AT85" s="8">
        <f t="shared" si="111"/>
        <v>0</v>
      </c>
      <c r="AU85" s="8">
        <f t="shared" si="111"/>
        <v>0</v>
      </c>
      <c r="AV85" s="8">
        <f t="shared" si="111"/>
        <v>0</v>
      </c>
      <c r="AW85" s="8">
        <f t="shared" si="111"/>
        <v>0</v>
      </c>
      <c r="AX85" s="8">
        <f t="shared" si="111"/>
        <v>0</v>
      </c>
      <c r="AY85" s="8">
        <f t="shared" si="111"/>
        <v>0</v>
      </c>
      <c r="AZ85" s="8">
        <f t="shared" si="111"/>
        <v>0</v>
      </c>
      <c r="BA85" s="8">
        <f t="shared" si="111"/>
        <v>0</v>
      </c>
      <c r="BB85" s="8">
        <f t="shared" si="111"/>
        <v>0</v>
      </c>
      <c r="BC85" s="8">
        <f t="shared" si="111"/>
        <v>0</v>
      </c>
      <c r="BD85" s="8">
        <f t="shared" si="111"/>
        <v>0</v>
      </c>
      <c r="BE85" s="8">
        <f t="shared" si="111"/>
        <v>0</v>
      </c>
      <c r="BF85" s="8">
        <f t="shared" si="111"/>
        <v>0</v>
      </c>
      <c r="BG85" s="8">
        <f t="shared" si="111"/>
        <v>0</v>
      </c>
      <c r="BH85" s="8">
        <f t="shared" si="111"/>
        <v>0</v>
      </c>
      <c r="BI85" s="8">
        <f t="shared" si="111"/>
        <v>0</v>
      </c>
      <c r="BJ85" s="8">
        <f t="shared" si="111"/>
        <v>0</v>
      </c>
      <c r="BK85" s="8">
        <f t="shared" si="111"/>
        <v>0</v>
      </c>
      <c r="BL85" s="8">
        <f t="shared" si="111"/>
        <v>0</v>
      </c>
      <c r="BM85" s="8">
        <f t="shared" si="111"/>
        <v>0</v>
      </c>
      <c r="BN85" s="8">
        <f t="shared" si="111"/>
        <v>0</v>
      </c>
      <c r="BO85" s="8">
        <f t="shared" si="111"/>
        <v>0</v>
      </c>
      <c r="BP85" s="8">
        <f t="shared" si="111"/>
        <v>0</v>
      </c>
      <c r="BQ85" s="8">
        <f t="shared" si="111"/>
        <v>0</v>
      </c>
      <c r="BR85" s="8">
        <f t="shared" si="111"/>
        <v>0</v>
      </c>
      <c r="BS85" s="8">
        <f t="shared" si="111"/>
        <v>0</v>
      </c>
      <c r="BT85" s="8">
        <f t="shared" si="111"/>
        <v>0</v>
      </c>
      <c r="BU85" s="8">
        <f t="shared" si="111"/>
        <v>0</v>
      </c>
      <c r="BV85" s="8">
        <f t="shared" si="111"/>
        <v>0</v>
      </c>
      <c r="BW85" s="8">
        <f t="shared" si="111"/>
        <v>0</v>
      </c>
      <c r="BX85" s="8">
        <f t="shared" ref="BX85:BZ85" si="112">BX83*POWER((1+(BX84/100)),BX68)</f>
        <v>0</v>
      </c>
      <c r="BY85" s="8">
        <f t="shared" si="112"/>
        <v>0</v>
      </c>
      <c r="BZ85" s="33">
        <f t="shared" si="112"/>
        <v>0</v>
      </c>
      <c r="CA85" s="33">
        <f t="shared" ref="CA85:CV85" si="113">CA83*POWER((1+(CA84/100)),CA80)</f>
        <v>0</v>
      </c>
      <c r="CB85" s="33">
        <f t="shared" si="113"/>
        <v>0</v>
      </c>
      <c r="CC85" s="33">
        <f t="shared" si="113"/>
        <v>0</v>
      </c>
      <c r="CD85" s="33">
        <f t="shared" si="113"/>
        <v>0</v>
      </c>
      <c r="CE85" s="33">
        <f t="shared" si="113"/>
        <v>0</v>
      </c>
      <c r="CF85" s="33">
        <f t="shared" si="113"/>
        <v>0</v>
      </c>
      <c r="CG85" s="33">
        <f t="shared" si="113"/>
        <v>0</v>
      </c>
      <c r="CH85" s="33">
        <f t="shared" si="113"/>
        <v>0</v>
      </c>
      <c r="CI85" s="33">
        <f t="shared" si="113"/>
        <v>0</v>
      </c>
      <c r="CJ85" s="33">
        <f t="shared" si="113"/>
        <v>0</v>
      </c>
      <c r="CK85" s="33">
        <f t="shared" si="113"/>
        <v>0</v>
      </c>
      <c r="CL85" s="33">
        <f t="shared" si="113"/>
        <v>0</v>
      </c>
      <c r="CM85" s="33">
        <f t="shared" si="113"/>
        <v>0</v>
      </c>
      <c r="CN85" s="33">
        <f t="shared" si="113"/>
        <v>0</v>
      </c>
      <c r="CO85" s="33">
        <f t="shared" si="113"/>
        <v>0</v>
      </c>
      <c r="CP85" s="33">
        <f t="shared" si="113"/>
        <v>0</v>
      </c>
      <c r="CQ85" s="33">
        <f t="shared" si="113"/>
        <v>0</v>
      </c>
      <c r="CR85" s="33">
        <f t="shared" si="113"/>
        <v>0</v>
      </c>
      <c r="CS85" s="33">
        <f t="shared" si="113"/>
        <v>0</v>
      </c>
      <c r="CT85" s="33">
        <f t="shared" si="113"/>
        <v>0</v>
      </c>
      <c r="CU85" s="33">
        <f t="shared" si="113"/>
        <v>0</v>
      </c>
      <c r="CV85" s="33">
        <f t="shared" si="113"/>
        <v>0</v>
      </c>
      <c r="CW85" s="33">
        <f>CW83*POWER((1+(CW84/100)),CW80)</f>
        <v>0</v>
      </c>
      <c r="CX85" s="69"/>
    </row>
    <row r="86" spans="1:102" s="44" customFormat="1" ht="21" customHeight="1" x14ac:dyDescent="0.3">
      <c r="A86" s="38"/>
      <c r="B86" s="38" t="s">
        <v>121</v>
      </c>
      <c r="C86" s="38"/>
      <c r="D86" s="39"/>
      <c r="E86" s="39"/>
      <c r="F86" s="41">
        <v>1</v>
      </c>
      <c r="G86" s="41">
        <v>2</v>
      </c>
      <c r="H86" s="41">
        <v>3</v>
      </c>
      <c r="I86" s="41">
        <v>4</v>
      </c>
      <c r="J86" s="41">
        <v>5</v>
      </c>
      <c r="K86" s="41">
        <v>6</v>
      </c>
      <c r="L86" s="41">
        <v>7</v>
      </c>
      <c r="M86" s="41">
        <v>8</v>
      </c>
      <c r="N86" s="41">
        <v>9</v>
      </c>
      <c r="O86" s="41">
        <v>10</v>
      </c>
      <c r="P86" s="41">
        <v>11</v>
      </c>
      <c r="Q86" s="41">
        <v>12</v>
      </c>
      <c r="R86" s="41">
        <v>13</v>
      </c>
      <c r="S86" s="41">
        <v>14</v>
      </c>
      <c r="T86" s="41">
        <v>15</v>
      </c>
      <c r="U86" s="41">
        <v>16</v>
      </c>
      <c r="V86" s="41">
        <v>17</v>
      </c>
      <c r="W86" s="41">
        <v>18</v>
      </c>
      <c r="X86" s="41">
        <v>19</v>
      </c>
      <c r="Y86" s="41">
        <v>20</v>
      </c>
      <c r="Z86" s="41">
        <v>21</v>
      </c>
      <c r="AA86" s="41">
        <v>22</v>
      </c>
      <c r="AB86" s="41">
        <v>23</v>
      </c>
      <c r="AC86" s="41">
        <v>24</v>
      </c>
      <c r="AD86" s="41">
        <v>25</v>
      </c>
      <c r="AE86" s="41">
        <v>26</v>
      </c>
      <c r="AF86" s="41">
        <v>27</v>
      </c>
      <c r="AG86" s="41">
        <v>28</v>
      </c>
      <c r="AH86" s="41">
        <v>29</v>
      </c>
      <c r="AI86" s="41">
        <v>30</v>
      </c>
      <c r="AJ86" s="41">
        <v>31</v>
      </c>
      <c r="AK86" s="41">
        <v>32</v>
      </c>
      <c r="AL86" s="41">
        <v>33</v>
      </c>
      <c r="AM86" s="41">
        <v>34</v>
      </c>
      <c r="AN86" s="41">
        <v>35</v>
      </c>
      <c r="AO86" s="41">
        <v>36</v>
      </c>
      <c r="AP86" s="41">
        <v>37</v>
      </c>
      <c r="AQ86" s="41">
        <v>38</v>
      </c>
      <c r="AR86" s="41">
        <v>39</v>
      </c>
      <c r="AS86" s="41">
        <v>40</v>
      </c>
      <c r="AT86" s="41">
        <v>41</v>
      </c>
      <c r="AU86" s="41">
        <v>42</v>
      </c>
      <c r="AV86" s="41">
        <v>43</v>
      </c>
      <c r="AW86" s="41">
        <v>44</v>
      </c>
      <c r="AX86" s="41">
        <v>45</v>
      </c>
      <c r="AY86" s="41">
        <v>46</v>
      </c>
      <c r="AZ86" s="41">
        <v>47</v>
      </c>
      <c r="BA86" s="41">
        <v>48</v>
      </c>
      <c r="BB86" s="41">
        <v>49</v>
      </c>
      <c r="BC86" s="41">
        <v>50</v>
      </c>
      <c r="BD86" s="41">
        <v>51</v>
      </c>
      <c r="BE86" s="41">
        <v>52</v>
      </c>
      <c r="BF86" s="41">
        <v>53</v>
      </c>
      <c r="BG86" s="41">
        <v>54</v>
      </c>
      <c r="BH86" s="41">
        <v>55</v>
      </c>
      <c r="BI86" s="41">
        <v>56</v>
      </c>
      <c r="BJ86" s="41">
        <v>57</v>
      </c>
      <c r="BK86" s="41">
        <v>58</v>
      </c>
      <c r="BL86" s="41">
        <v>59</v>
      </c>
      <c r="BM86" s="41">
        <v>60</v>
      </c>
      <c r="BN86" s="41">
        <v>61</v>
      </c>
      <c r="BO86" s="41">
        <v>62</v>
      </c>
      <c r="BP86" s="41">
        <v>63</v>
      </c>
      <c r="BQ86" s="41">
        <v>64</v>
      </c>
      <c r="BR86" s="41">
        <v>65</v>
      </c>
      <c r="BS86" s="41">
        <v>66</v>
      </c>
      <c r="BT86" s="41">
        <v>67</v>
      </c>
      <c r="BU86" s="41">
        <v>68</v>
      </c>
      <c r="BV86" s="41">
        <v>69</v>
      </c>
      <c r="BW86" s="41">
        <v>70</v>
      </c>
      <c r="BX86" s="41">
        <v>71</v>
      </c>
      <c r="BY86" s="41">
        <v>72</v>
      </c>
      <c r="BZ86" s="42">
        <v>73</v>
      </c>
      <c r="CA86" s="42">
        <v>73</v>
      </c>
      <c r="CB86" s="42">
        <v>74</v>
      </c>
      <c r="CC86" s="42">
        <v>75</v>
      </c>
      <c r="CD86" s="42">
        <v>76</v>
      </c>
      <c r="CE86" s="42">
        <v>77</v>
      </c>
      <c r="CF86" s="42">
        <v>78</v>
      </c>
      <c r="CG86" s="42">
        <v>79</v>
      </c>
      <c r="CH86" s="42">
        <v>80</v>
      </c>
      <c r="CI86" s="42">
        <v>81</v>
      </c>
      <c r="CJ86" s="42">
        <v>82</v>
      </c>
      <c r="CK86" s="42">
        <v>83</v>
      </c>
      <c r="CL86" s="42">
        <v>84</v>
      </c>
      <c r="CM86" s="42">
        <v>85</v>
      </c>
      <c r="CN86" s="42">
        <v>86</v>
      </c>
      <c r="CO86" s="42">
        <v>87</v>
      </c>
      <c r="CP86" s="42">
        <v>88</v>
      </c>
      <c r="CQ86" s="42">
        <v>89</v>
      </c>
      <c r="CR86" s="42">
        <v>90</v>
      </c>
      <c r="CS86" s="42">
        <v>91</v>
      </c>
      <c r="CT86" s="42">
        <v>92</v>
      </c>
      <c r="CU86" s="42">
        <v>93</v>
      </c>
      <c r="CV86" s="42">
        <v>94</v>
      </c>
      <c r="CW86" s="42">
        <v>95</v>
      </c>
      <c r="CX86" s="70"/>
    </row>
    <row r="87" spans="1:102" s="25" customFormat="1" ht="35.4" customHeight="1" x14ac:dyDescent="0.3">
      <c r="A87" s="31" t="s">
        <v>131</v>
      </c>
      <c r="B87" s="7" t="s">
        <v>123</v>
      </c>
      <c r="C87" s="4" t="s">
        <v>124</v>
      </c>
      <c r="D87" s="32">
        <f>SUM(F87:CB87)</f>
        <v>7271000</v>
      </c>
      <c r="E87" s="32"/>
      <c r="F87" s="8">
        <v>121000</v>
      </c>
      <c r="G87" s="8">
        <v>178000</v>
      </c>
      <c r="H87" s="8">
        <v>178000</v>
      </c>
      <c r="I87" s="8">
        <v>178000</v>
      </c>
      <c r="J87" s="8">
        <v>178000</v>
      </c>
      <c r="K87" s="8">
        <v>178000</v>
      </c>
      <c r="L87" s="8">
        <v>178000</v>
      </c>
      <c r="M87" s="8">
        <v>178000</v>
      </c>
      <c r="N87" s="8">
        <v>178000</v>
      </c>
      <c r="O87" s="8">
        <v>227000</v>
      </c>
      <c r="P87" s="8">
        <v>74000</v>
      </c>
      <c r="Q87" s="8">
        <v>67000</v>
      </c>
      <c r="R87" s="8">
        <v>65000</v>
      </c>
      <c r="S87" s="8">
        <v>133000</v>
      </c>
      <c r="T87" s="8">
        <v>27000</v>
      </c>
      <c r="U87" s="8">
        <v>27000</v>
      </c>
      <c r="V87" s="8">
        <v>27000</v>
      </c>
      <c r="W87" s="8">
        <v>27000</v>
      </c>
      <c r="X87" s="8">
        <v>27000</v>
      </c>
      <c r="Y87" s="8">
        <v>27000</v>
      </c>
      <c r="Z87" s="8">
        <v>27000</v>
      </c>
      <c r="AA87" s="8">
        <v>27000</v>
      </c>
      <c r="AB87" s="8">
        <v>27000</v>
      </c>
      <c r="AC87" s="8">
        <v>27000</v>
      </c>
      <c r="AD87" s="8">
        <v>70000</v>
      </c>
      <c r="AE87" s="8">
        <v>70000</v>
      </c>
      <c r="AF87" s="8">
        <v>79000</v>
      </c>
      <c r="AG87" s="8">
        <v>274000</v>
      </c>
      <c r="AH87" s="8">
        <v>274000</v>
      </c>
      <c r="AI87" s="8">
        <v>274000</v>
      </c>
      <c r="AJ87" s="8">
        <v>209000</v>
      </c>
      <c r="AK87" s="8">
        <v>76000</v>
      </c>
      <c r="AL87" s="8">
        <v>76000</v>
      </c>
      <c r="AM87" s="8">
        <v>76000</v>
      </c>
      <c r="AN87" s="8">
        <v>76000</v>
      </c>
      <c r="AO87" s="8">
        <v>76000</v>
      </c>
      <c r="AP87" s="8">
        <v>76000</v>
      </c>
      <c r="AQ87" s="8">
        <v>76000</v>
      </c>
      <c r="AR87" s="8">
        <v>76000</v>
      </c>
      <c r="AS87" s="8">
        <v>76000</v>
      </c>
      <c r="AT87" s="8">
        <v>76000</v>
      </c>
      <c r="AU87" s="8">
        <v>76000</v>
      </c>
      <c r="AV87" s="8">
        <v>76000</v>
      </c>
      <c r="AW87" s="8">
        <v>76000</v>
      </c>
      <c r="AX87" s="8">
        <v>76000</v>
      </c>
      <c r="AY87" s="8">
        <v>76000</v>
      </c>
      <c r="AZ87" s="8">
        <v>76000</v>
      </c>
      <c r="BA87" s="8">
        <v>76000</v>
      </c>
      <c r="BB87" s="8">
        <v>76000</v>
      </c>
      <c r="BC87" s="8">
        <v>76000</v>
      </c>
      <c r="BD87" s="8">
        <v>76000</v>
      </c>
      <c r="BE87" s="8">
        <v>76000</v>
      </c>
      <c r="BF87" s="8">
        <v>76000</v>
      </c>
      <c r="BG87" s="8">
        <v>76000</v>
      </c>
      <c r="BH87" s="8">
        <v>76000</v>
      </c>
      <c r="BI87" s="8">
        <v>76000</v>
      </c>
      <c r="BJ87" s="8">
        <v>76000</v>
      </c>
      <c r="BK87" s="8">
        <v>76000</v>
      </c>
      <c r="BL87" s="8">
        <v>76000</v>
      </c>
      <c r="BM87" s="8">
        <v>76000</v>
      </c>
      <c r="BN87" s="8">
        <v>76000</v>
      </c>
      <c r="BO87" s="8">
        <v>76000</v>
      </c>
      <c r="BP87" s="8">
        <v>76000</v>
      </c>
      <c r="BQ87" s="8">
        <v>76000</v>
      </c>
      <c r="BR87" s="8">
        <v>76000</v>
      </c>
      <c r="BS87" s="8">
        <v>76000</v>
      </c>
      <c r="BT87" s="8">
        <v>76000</v>
      </c>
      <c r="BU87" s="8">
        <v>76000</v>
      </c>
      <c r="BV87" s="8">
        <v>76000</v>
      </c>
      <c r="BW87" s="8">
        <v>76000</v>
      </c>
      <c r="BX87" s="8">
        <v>76000</v>
      </c>
      <c r="BY87" s="8">
        <v>150000</v>
      </c>
      <c r="BZ87" s="33">
        <v>150000</v>
      </c>
      <c r="CA87" s="34">
        <f t="shared" ref="CA87:CO87" si="114">CH60*1000</f>
        <v>150000</v>
      </c>
      <c r="CB87" s="34">
        <f t="shared" si="114"/>
        <v>150000</v>
      </c>
      <c r="CC87" s="34">
        <f t="shared" si="114"/>
        <v>150000</v>
      </c>
      <c r="CD87" s="34">
        <f t="shared" si="114"/>
        <v>0</v>
      </c>
      <c r="CE87" s="34">
        <f t="shared" si="114"/>
        <v>0</v>
      </c>
      <c r="CF87" s="34">
        <f t="shared" si="114"/>
        <v>0</v>
      </c>
      <c r="CG87" s="34">
        <f t="shared" si="114"/>
        <v>0</v>
      </c>
      <c r="CH87" s="34">
        <f t="shared" si="114"/>
        <v>0</v>
      </c>
      <c r="CI87" s="34">
        <f t="shared" si="114"/>
        <v>0</v>
      </c>
      <c r="CJ87" s="34">
        <f t="shared" si="114"/>
        <v>0</v>
      </c>
      <c r="CK87" s="34">
        <f t="shared" si="114"/>
        <v>0</v>
      </c>
      <c r="CL87" s="34">
        <f t="shared" si="114"/>
        <v>0</v>
      </c>
      <c r="CM87" s="34">
        <f t="shared" si="114"/>
        <v>0</v>
      </c>
      <c r="CN87" s="34">
        <f t="shared" si="114"/>
        <v>0</v>
      </c>
      <c r="CO87" s="34">
        <f t="shared" si="114"/>
        <v>0</v>
      </c>
      <c r="CP87" s="34">
        <f t="shared" ref="CP87:CW87" si="115">CY60*1000</f>
        <v>0</v>
      </c>
      <c r="CQ87" s="34">
        <f t="shared" si="115"/>
        <v>0</v>
      </c>
      <c r="CR87" s="34">
        <f t="shared" si="115"/>
        <v>0</v>
      </c>
      <c r="CS87" s="34">
        <f t="shared" si="115"/>
        <v>0</v>
      </c>
      <c r="CT87" s="34">
        <f t="shared" si="115"/>
        <v>0</v>
      </c>
      <c r="CU87" s="34">
        <f t="shared" si="115"/>
        <v>0</v>
      </c>
      <c r="CV87" s="34">
        <f t="shared" si="115"/>
        <v>0</v>
      </c>
      <c r="CW87" s="34">
        <f t="shared" si="115"/>
        <v>0</v>
      </c>
      <c r="CX87" s="34"/>
    </row>
    <row r="88" spans="1:102" s="25" customFormat="1" ht="21" customHeight="1" x14ac:dyDescent="0.3">
      <c r="A88" s="4" t="s">
        <v>125</v>
      </c>
      <c r="B88" s="4" t="s">
        <v>96</v>
      </c>
      <c r="C88" s="36">
        <v>1.72045</v>
      </c>
      <c r="D88" s="32"/>
      <c r="E88" s="32"/>
      <c r="F88" s="36">
        <f>C88</f>
        <v>1.72045</v>
      </c>
      <c r="G88" s="36">
        <f>F88</f>
        <v>1.72045</v>
      </c>
      <c r="H88" s="36">
        <f t="shared" ref="H88:BS88" si="116">G88</f>
        <v>1.72045</v>
      </c>
      <c r="I88" s="36">
        <f t="shared" si="116"/>
        <v>1.72045</v>
      </c>
      <c r="J88" s="36">
        <f t="shared" si="116"/>
        <v>1.72045</v>
      </c>
      <c r="K88" s="36">
        <f t="shared" si="116"/>
        <v>1.72045</v>
      </c>
      <c r="L88" s="36">
        <f t="shared" si="116"/>
        <v>1.72045</v>
      </c>
      <c r="M88" s="36">
        <f t="shared" si="116"/>
        <v>1.72045</v>
      </c>
      <c r="N88" s="36">
        <f t="shared" si="116"/>
        <v>1.72045</v>
      </c>
      <c r="O88" s="36">
        <f t="shared" si="116"/>
        <v>1.72045</v>
      </c>
      <c r="P88" s="36">
        <f t="shared" si="116"/>
        <v>1.72045</v>
      </c>
      <c r="Q88" s="36">
        <f t="shared" si="116"/>
        <v>1.72045</v>
      </c>
      <c r="R88" s="36">
        <f t="shared" si="116"/>
        <v>1.72045</v>
      </c>
      <c r="S88" s="36">
        <f t="shared" si="116"/>
        <v>1.72045</v>
      </c>
      <c r="T88" s="36">
        <f t="shared" si="116"/>
        <v>1.72045</v>
      </c>
      <c r="U88" s="36">
        <f t="shared" si="116"/>
        <v>1.72045</v>
      </c>
      <c r="V88" s="36">
        <f t="shared" si="116"/>
        <v>1.72045</v>
      </c>
      <c r="W88" s="36">
        <f t="shared" si="116"/>
        <v>1.72045</v>
      </c>
      <c r="X88" s="36">
        <f t="shared" si="116"/>
        <v>1.72045</v>
      </c>
      <c r="Y88" s="36">
        <f t="shared" si="116"/>
        <v>1.72045</v>
      </c>
      <c r="Z88" s="36">
        <f t="shared" si="116"/>
        <v>1.72045</v>
      </c>
      <c r="AA88" s="36">
        <f t="shared" si="116"/>
        <v>1.72045</v>
      </c>
      <c r="AB88" s="36">
        <f t="shared" si="116"/>
        <v>1.72045</v>
      </c>
      <c r="AC88" s="36">
        <f t="shared" si="116"/>
        <v>1.72045</v>
      </c>
      <c r="AD88" s="36">
        <f t="shared" si="116"/>
        <v>1.72045</v>
      </c>
      <c r="AE88" s="36">
        <f t="shared" si="116"/>
        <v>1.72045</v>
      </c>
      <c r="AF88" s="36">
        <f t="shared" si="116"/>
        <v>1.72045</v>
      </c>
      <c r="AG88" s="36">
        <f t="shared" si="116"/>
        <v>1.72045</v>
      </c>
      <c r="AH88" s="36">
        <f t="shared" si="116"/>
        <v>1.72045</v>
      </c>
      <c r="AI88" s="36">
        <f t="shared" si="116"/>
        <v>1.72045</v>
      </c>
      <c r="AJ88" s="36">
        <f t="shared" si="116"/>
        <v>1.72045</v>
      </c>
      <c r="AK88" s="36">
        <f t="shared" si="116"/>
        <v>1.72045</v>
      </c>
      <c r="AL88" s="36">
        <f t="shared" si="116"/>
        <v>1.72045</v>
      </c>
      <c r="AM88" s="36">
        <f t="shared" si="116"/>
        <v>1.72045</v>
      </c>
      <c r="AN88" s="36">
        <f t="shared" si="116"/>
        <v>1.72045</v>
      </c>
      <c r="AO88" s="36">
        <f t="shared" si="116"/>
        <v>1.72045</v>
      </c>
      <c r="AP88" s="36">
        <f t="shared" si="116"/>
        <v>1.72045</v>
      </c>
      <c r="AQ88" s="36">
        <f t="shared" si="116"/>
        <v>1.72045</v>
      </c>
      <c r="AR88" s="36">
        <f t="shared" si="116"/>
        <v>1.72045</v>
      </c>
      <c r="AS88" s="36">
        <f t="shared" si="116"/>
        <v>1.72045</v>
      </c>
      <c r="AT88" s="36">
        <f t="shared" si="116"/>
        <v>1.72045</v>
      </c>
      <c r="AU88" s="36">
        <f t="shared" si="116"/>
        <v>1.72045</v>
      </c>
      <c r="AV88" s="36">
        <f t="shared" si="116"/>
        <v>1.72045</v>
      </c>
      <c r="AW88" s="36">
        <f t="shared" si="116"/>
        <v>1.72045</v>
      </c>
      <c r="AX88" s="36">
        <f t="shared" si="116"/>
        <v>1.72045</v>
      </c>
      <c r="AY88" s="36">
        <f t="shared" si="116"/>
        <v>1.72045</v>
      </c>
      <c r="AZ88" s="36">
        <f t="shared" si="116"/>
        <v>1.72045</v>
      </c>
      <c r="BA88" s="36">
        <f t="shared" si="116"/>
        <v>1.72045</v>
      </c>
      <c r="BB88" s="36">
        <f t="shared" si="116"/>
        <v>1.72045</v>
      </c>
      <c r="BC88" s="36">
        <f t="shared" si="116"/>
        <v>1.72045</v>
      </c>
      <c r="BD88" s="36">
        <f t="shared" si="116"/>
        <v>1.72045</v>
      </c>
      <c r="BE88" s="36">
        <f t="shared" si="116"/>
        <v>1.72045</v>
      </c>
      <c r="BF88" s="36">
        <f t="shared" si="116"/>
        <v>1.72045</v>
      </c>
      <c r="BG88" s="36">
        <f t="shared" si="116"/>
        <v>1.72045</v>
      </c>
      <c r="BH88" s="36">
        <f t="shared" si="116"/>
        <v>1.72045</v>
      </c>
      <c r="BI88" s="36">
        <f t="shared" si="116"/>
        <v>1.72045</v>
      </c>
      <c r="BJ88" s="36">
        <f t="shared" si="116"/>
        <v>1.72045</v>
      </c>
      <c r="BK88" s="36">
        <f t="shared" si="116"/>
        <v>1.72045</v>
      </c>
      <c r="BL88" s="36">
        <f t="shared" si="116"/>
        <v>1.72045</v>
      </c>
      <c r="BM88" s="36">
        <f t="shared" si="116"/>
        <v>1.72045</v>
      </c>
      <c r="BN88" s="36">
        <f t="shared" si="116"/>
        <v>1.72045</v>
      </c>
      <c r="BO88" s="36">
        <f t="shared" si="116"/>
        <v>1.72045</v>
      </c>
      <c r="BP88" s="36">
        <f t="shared" si="116"/>
        <v>1.72045</v>
      </c>
      <c r="BQ88" s="36">
        <f t="shared" si="116"/>
        <v>1.72045</v>
      </c>
      <c r="BR88" s="36">
        <f t="shared" si="116"/>
        <v>1.72045</v>
      </c>
      <c r="BS88" s="36">
        <f t="shared" si="116"/>
        <v>1.72045</v>
      </c>
      <c r="BT88" s="36">
        <f t="shared" ref="BT88:CV88" si="117">BS88</f>
        <v>1.72045</v>
      </c>
      <c r="BU88" s="36">
        <f t="shared" si="117"/>
        <v>1.72045</v>
      </c>
      <c r="BV88" s="36">
        <f t="shared" si="117"/>
        <v>1.72045</v>
      </c>
      <c r="BW88" s="36">
        <f t="shared" si="117"/>
        <v>1.72045</v>
      </c>
      <c r="BX88" s="36">
        <f t="shared" si="117"/>
        <v>1.72045</v>
      </c>
      <c r="BY88" s="36">
        <f t="shared" si="117"/>
        <v>1.72045</v>
      </c>
      <c r="BZ88" s="37">
        <f t="shared" si="117"/>
        <v>1.72045</v>
      </c>
      <c r="CA88" s="37">
        <f t="shared" si="117"/>
        <v>1.72045</v>
      </c>
      <c r="CB88" s="37">
        <f t="shared" si="117"/>
        <v>1.72045</v>
      </c>
      <c r="CC88" s="37">
        <f t="shared" si="117"/>
        <v>1.72045</v>
      </c>
      <c r="CD88" s="37">
        <f t="shared" si="117"/>
        <v>1.72045</v>
      </c>
      <c r="CE88" s="37">
        <f t="shared" si="117"/>
        <v>1.72045</v>
      </c>
      <c r="CF88" s="37">
        <f t="shared" si="117"/>
        <v>1.72045</v>
      </c>
      <c r="CG88" s="37">
        <f t="shared" si="117"/>
        <v>1.72045</v>
      </c>
      <c r="CH88" s="37">
        <f t="shared" si="117"/>
        <v>1.72045</v>
      </c>
      <c r="CI88" s="37">
        <f t="shared" si="117"/>
        <v>1.72045</v>
      </c>
      <c r="CJ88" s="37">
        <f t="shared" si="117"/>
        <v>1.72045</v>
      </c>
      <c r="CK88" s="37">
        <f t="shared" si="117"/>
        <v>1.72045</v>
      </c>
      <c r="CL88" s="37">
        <f t="shared" si="117"/>
        <v>1.72045</v>
      </c>
      <c r="CM88" s="37">
        <f t="shared" si="117"/>
        <v>1.72045</v>
      </c>
      <c r="CN88" s="37">
        <f t="shared" si="117"/>
        <v>1.72045</v>
      </c>
      <c r="CO88" s="37">
        <f t="shared" si="117"/>
        <v>1.72045</v>
      </c>
      <c r="CP88" s="37">
        <f t="shared" si="117"/>
        <v>1.72045</v>
      </c>
      <c r="CQ88" s="37">
        <f t="shared" si="117"/>
        <v>1.72045</v>
      </c>
      <c r="CR88" s="37">
        <f t="shared" si="117"/>
        <v>1.72045</v>
      </c>
      <c r="CS88" s="37">
        <f t="shared" si="117"/>
        <v>1.72045</v>
      </c>
      <c r="CT88" s="37">
        <f t="shared" si="117"/>
        <v>1.72045</v>
      </c>
      <c r="CU88" s="37">
        <f t="shared" si="117"/>
        <v>1.72045</v>
      </c>
      <c r="CV88" s="37">
        <f t="shared" si="117"/>
        <v>1.72045</v>
      </c>
      <c r="CW88" s="37">
        <f>CV88</f>
        <v>1.72045</v>
      </c>
      <c r="CX88" s="68"/>
    </row>
    <row r="89" spans="1:102" s="25" customFormat="1" ht="21" customHeight="1" x14ac:dyDescent="0.3">
      <c r="A89" s="4" t="s">
        <v>98</v>
      </c>
      <c r="B89" s="7" t="s">
        <v>123</v>
      </c>
      <c r="C89" s="4" t="s">
        <v>126</v>
      </c>
      <c r="D89" s="32">
        <f>SUM(F89:CB89)</f>
        <v>16289559.271182755</v>
      </c>
      <c r="E89" s="32"/>
      <c r="F89" s="8">
        <f t="shared" ref="F89:I89" si="118">F87*POWER((1+(F88/100)),F68)</f>
        <v>141078.17251966827</v>
      </c>
      <c r="G89" s="8">
        <f t="shared" si="118"/>
        <v>211107.04665374677</v>
      </c>
      <c r="H89" s="8">
        <f t="shared" si="118"/>
        <v>214739.03783790118</v>
      </c>
      <c r="I89" s="8">
        <f t="shared" si="118"/>
        <v>218433.51561438339</v>
      </c>
      <c r="J89" s="8">
        <f>J87*POWER((1+(J88/100)),J68)</f>
        <v>222191.55503377106</v>
      </c>
      <c r="K89" s="8">
        <f t="shared" ref="K89:BV89" si="119">K87*POWER((1+(K88/100)),K68)</f>
        <v>226014.24964234963</v>
      </c>
      <c r="L89" s="8">
        <f t="shared" si="119"/>
        <v>229902.71180032144</v>
      </c>
      <c r="M89" s="8">
        <f t="shared" si="119"/>
        <v>233858.07300549012</v>
      </c>
      <c r="N89" s="8">
        <f t="shared" si="119"/>
        <v>237881.48422251313</v>
      </c>
      <c r="O89" s="8">
        <f t="shared" si="119"/>
        <v>308584.96843508421</v>
      </c>
      <c r="P89" s="8">
        <f t="shared" si="119"/>
        <v>102326.68445292907</v>
      </c>
      <c r="Q89" s="8">
        <f t="shared" si="119"/>
        <v>94241.080824394157</v>
      </c>
      <c r="R89" s="8">
        <f t="shared" si="119"/>
        <v>93000.885783036327</v>
      </c>
      <c r="S89" s="8">
        <f t="shared" si="119"/>
        <v>193568.03533063459</v>
      </c>
      <c r="T89" s="8">
        <f t="shared" si="119"/>
        <v>39971.830586849421</v>
      </c>
      <c r="U89" s="8">
        <f t="shared" si="119"/>
        <v>40659.525946180882</v>
      </c>
      <c r="V89" s="8">
        <f t="shared" si="119"/>
        <v>41359.052760321953</v>
      </c>
      <c r="W89" s="8">
        <f t="shared" si="119"/>
        <v>42070.614583536924</v>
      </c>
      <c r="X89" s="8">
        <f t="shared" si="119"/>
        <v>42794.418472139383</v>
      </c>
      <c r="Y89" s="8">
        <f t="shared" si="119"/>
        <v>43530.675044743315</v>
      </c>
      <c r="Z89" s="8">
        <f t="shared" si="119"/>
        <v>44279.598543550601</v>
      </c>
      <c r="AA89" s="8">
        <f t="shared" si="119"/>
        <v>45041.40689669313</v>
      </c>
      <c r="AB89" s="8">
        <f t="shared" si="119"/>
        <v>45816.32178164729</v>
      </c>
      <c r="AC89" s="8">
        <f t="shared" si="119"/>
        <v>46604.568689739652</v>
      </c>
      <c r="AD89" s="8">
        <f t="shared" si="119"/>
        <v>122905.4218304948</v>
      </c>
      <c r="AE89" s="8">
        <f t="shared" si="119"/>
        <v>125019.94816037758</v>
      </c>
      <c r="AF89" s="8">
        <f t="shared" si="119"/>
        <v>143521.39221173886</v>
      </c>
      <c r="AG89" s="8">
        <f t="shared" si="119"/>
        <v>506347.16512795613</v>
      </c>
      <c r="AH89" s="8">
        <f t="shared" si="119"/>
        <v>515058.61493040004</v>
      </c>
      <c r="AI89" s="8">
        <f t="shared" si="119"/>
        <v>523919.94087097025</v>
      </c>
      <c r="AJ89" s="8">
        <f t="shared" si="119"/>
        <v>406507.83865759172</v>
      </c>
      <c r="AK89" s="8">
        <f t="shared" si="119"/>
        <v>150364.21918828232</v>
      </c>
      <c r="AL89" s="8">
        <f t="shared" si="119"/>
        <v>152951.16039730713</v>
      </c>
      <c r="AM89" s="8">
        <f t="shared" si="119"/>
        <v>155582.60863636262</v>
      </c>
      <c r="AN89" s="8">
        <f t="shared" si="119"/>
        <v>158259.32962664694</v>
      </c>
      <c r="AO89" s="8">
        <f t="shared" si="119"/>
        <v>160982.10226320862</v>
      </c>
      <c r="AP89" s="8">
        <f t="shared" si="119"/>
        <v>163751.71884159598</v>
      </c>
      <c r="AQ89" s="8">
        <f t="shared" si="119"/>
        <v>166568.98528840626</v>
      </c>
      <c r="AR89" s="8">
        <f t="shared" si="119"/>
        <v>169434.72139580065</v>
      </c>
      <c r="AS89" s="8">
        <f t="shared" si="119"/>
        <v>172349.76106005476</v>
      </c>
      <c r="AT89" s="8">
        <f t="shared" si="119"/>
        <v>175314.95252421248</v>
      </c>
      <c r="AU89" s="8">
        <f t="shared" si="119"/>
        <v>178331.15862491532</v>
      </c>
      <c r="AV89" s="8">
        <f t="shared" si="119"/>
        <v>181399.25704347767</v>
      </c>
      <c r="AW89" s="8">
        <f t="shared" si="119"/>
        <v>184520.14056128223</v>
      </c>
      <c r="AX89" s="8">
        <f t="shared" si="119"/>
        <v>187694.71731956882</v>
      </c>
      <c r="AY89" s="8">
        <f t="shared" si="119"/>
        <v>190923.91108369335</v>
      </c>
      <c r="AZ89" s="8">
        <f t="shared" si="119"/>
        <v>194208.66151193276</v>
      </c>
      <c r="BA89" s="8">
        <f t="shared" si="119"/>
        <v>197549.92442891485</v>
      </c>
      <c r="BB89" s="8">
        <f t="shared" si="119"/>
        <v>200948.67210375212</v>
      </c>
      <c r="BC89" s="8">
        <f t="shared" si="119"/>
        <v>204405.89353296117</v>
      </c>
      <c r="BD89" s="8">
        <f t="shared" si="119"/>
        <v>207922.59472824901</v>
      </c>
      <c r="BE89" s="8">
        <f t="shared" si="119"/>
        <v>211499.7990092512</v>
      </c>
      <c r="BF89" s="8">
        <f t="shared" si="119"/>
        <v>215138.54730130587</v>
      </c>
      <c r="BG89" s="8">
        <f t="shared" si="119"/>
        <v>218839.89843835123</v>
      </c>
      <c r="BH89" s="8">
        <f t="shared" si="119"/>
        <v>222604.92947103389</v>
      </c>
      <c r="BI89" s="8">
        <f t="shared" si="119"/>
        <v>226434.73598011833</v>
      </c>
      <c r="BJ89" s="8">
        <f t="shared" si="119"/>
        <v>230330.43239528828</v>
      </c>
      <c r="BK89" s="8">
        <f t="shared" si="119"/>
        <v>234293.15231943308</v>
      </c>
      <c r="BL89" s="8">
        <f t="shared" si="119"/>
        <v>238324.04885851275</v>
      </c>
      <c r="BM89" s="8">
        <f t="shared" si="119"/>
        <v>242424.29495709907</v>
      </c>
      <c r="BN89" s="8">
        <f t="shared" si="119"/>
        <v>246595.0837396885</v>
      </c>
      <c r="BO89" s="8">
        <f t="shared" si="119"/>
        <v>250837.62885788802</v>
      </c>
      <c r="BP89" s="8">
        <f t="shared" si="119"/>
        <v>255153.16484357358</v>
      </c>
      <c r="BQ89" s="8">
        <f t="shared" si="119"/>
        <v>259542.94746812488</v>
      </c>
      <c r="BR89" s="8">
        <f t="shared" si="119"/>
        <v>264008.25410784024</v>
      </c>
      <c r="BS89" s="8">
        <f t="shared" si="119"/>
        <v>268550.38411563862</v>
      </c>
      <c r="BT89" s="8">
        <f t="shared" si="119"/>
        <v>273170.6591991561</v>
      </c>
      <c r="BU89" s="8">
        <f t="shared" si="119"/>
        <v>277870.42380534805</v>
      </c>
      <c r="BV89" s="8">
        <f t="shared" si="119"/>
        <v>282651.0455117072</v>
      </c>
      <c r="BW89" s="8">
        <f t="shared" ref="BW89:BZ89" si="120">BW87*POWER((1+(BW88/100)),BW68)</f>
        <v>287513.91542421345</v>
      </c>
      <c r="BX89" s="8">
        <f t="shared" si="120"/>
        <v>292460.44858212932</v>
      </c>
      <c r="BY89" s="8">
        <f t="shared" si="120"/>
        <v>587155.42967715918</v>
      </c>
      <c r="BZ89" s="33">
        <f t="shared" si="120"/>
        <v>597257.14526704</v>
      </c>
      <c r="CA89" s="33">
        <f t="shared" ref="CA89:CV89" si="121">CA87*POWER((1+(CA88/100)),CA86)</f>
        <v>521068.92258126359</v>
      </c>
      <c r="CB89" s="33">
        <f t="shared" si="121"/>
        <v>530033.65285981307</v>
      </c>
      <c r="CC89" s="33">
        <f t="shared" si="121"/>
        <v>539152.61684043973</v>
      </c>
      <c r="CD89" s="33">
        <f t="shared" si="121"/>
        <v>0</v>
      </c>
      <c r="CE89" s="33">
        <f t="shared" si="121"/>
        <v>0</v>
      </c>
      <c r="CF89" s="33">
        <f t="shared" si="121"/>
        <v>0</v>
      </c>
      <c r="CG89" s="33">
        <f t="shared" si="121"/>
        <v>0</v>
      </c>
      <c r="CH89" s="33">
        <f t="shared" si="121"/>
        <v>0</v>
      </c>
      <c r="CI89" s="33">
        <f t="shared" si="121"/>
        <v>0</v>
      </c>
      <c r="CJ89" s="33">
        <f t="shared" si="121"/>
        <v>0</v>
      </c>
      <c r="CK89" s="33">
        <f t="shared" si="121"/>
        <v>0</v>
      </c>
      <c r="CL89" s="33">
        <f t="shared" si="121"/>
        <v>0</v>
      </c>
      <c r="CM89" s="33">
        <f t="shared" si="121"/>
        <v>0</v>
      </c>
      <c r="CN89" s="33">
        <f t="shared" si="121"/>
        <v>0</v>
      </c>
      <c r="CO89" s="33">
        <f t="shared" si="121"/>
        <v>0</v>
      </c>
      <c r="CP89" s="33">
        <f t="shared" si="121"/>
        <v>0</v>
      </c>
      <c r="CQ89" s="33">
        <f t="shared" si="121"/>
        <v>0</v>
      </c>
      <c r="CR89" s="33">
        <f t="shared" si="121"/>
        <v>0</v>
      </c>
      <c r="CS89" s="33">
        <f t="shared" si="121"/>
        <v>0</v>
      </c>
      <c r="CT89" s="33">
        <f t="shared" si="121"/>
        <v>0</v>
      </c>
      <c r="CU89" s="33">
        <f t="shared" si="121"/>
        <v>0</v>
      </c>
      <c r="CV89" s="33">
        <f t="shared" si="121"/>
        <v>0</v>
      </c>
      <c r="CW89" s="33">
        <f>CW87*POWER((1+(CW88/100)),CW86)</f>
        <v>0</v>
      </c>
      <c r="CX89" s="69"/>
    </row>
    <row r="90" spans="1:102" s="25" customFormat="1" ht="29.4" customHeight="1" x14ac:dyDescent="0.3">
      <c r="A90" s="4" t="s">
        <v>127</v>
      </c>
      <c r="B90" s="4" t="s">
        <v>96</v>
      </c>
      <c r="C90" s="36">
        <v>1.97</v>
      </c>
      <c r="D90" s="32"/>
      <c r="E90" s="32"/>
      <c r="F90" s="36">
        <f>C90</f>
        <v>1.97</v>
      </c>
      <c r="G90" s="36">
        <f>F90</f>
        <v>1.97</v>
      </c>
      <c r="H90" s="36">
        <f t="shared" ref="H90:BS90" si="122">G90</f>
        <v>1.97</v>
      </c>
      <c r="I90" s="36">
        <f t="shared" si="122"/>
        <v>1.97</v>
      </c>
      <c r="J90" s="36">
        <f t="shared" si="122"/>
        <v>1.97</v>
      </c>
      <c r="K90" s="36">
        <f t="shared" si="122"/>
        <v>1.97</v>
      </c>
      <c r="L90" s="36">
        <f t="shared" si="122"/>
        <v>1.97</v>
      </c>
      <c r="M90" s="36">
        <f t="shared" si="122"/>
        <v>1.97</v>
      </c>
      <c r="N90" s="36">
        <f t="shared" si="122"/>
        <v>1.97</v>
      </c>
      <c r="O90" s="36">
        <f t="shared" si="122"/>
        <v>1.97</v>
      </c>
      <c r="P90" s="36">
        <f t="shared" si="122"/>
        <v>1.97</v>
      </c>
      <c r="Q90" s="36">
        <f t="shared" si="122"/>
        <v>1.97</v>
      </c>
      <c r="R90" s="36">
        <f t="shared" si="122"/>
        <v>1.97</v>
      </c>
      <c r="S90" s="36">
        <f t="shared" si="122"/>
        <v>1.97</v>
      </c>
      <c r="T90" s="36">
        <f t="shared" si="122"/>
        <v>1.97</v>
      </c>
      <c r="U90" s="36">
        <f t="shared" si="122"/>
        <v>1.97</v>
      </c>
      <c r="V90" s="36">
        <f t="shared" si="122"/>
        <v>1.97</v>
      </c>
      <c r="W90" s="36">
        <f t="shared" si="122"/>
        <v>1.97</v>
      </c>
      <c r="X90" s="36">
        <f t="shared" si="122"/>
        <v>1.97</v>
      </c>
      <c r="Y90" s="36">
        <f t="shared" si="122"/>
        <v>1.97</v>
      </c>
      <c r="Z90" s="36">
        <f t="shared" si="122"/>
        <v>1.97</v>
      </c>
      <c r="AA90" s="36">
        <f t="shared" si="122"/>
        <v>1.97</v>
      </c>
      <c r="AB90" s="36">
        <f t="shared" si="122"/>
        <v>1.97</v>
      </c>
      <c r="AC90" s="36">
        <f t="shared" si="122"/>
        <v>1.97</v>
      </c>
      <c r="AD90" s="36">
        <f t="shared" si="122"/>
        <v>1.97</v>
      </c>
      <c r="AE90" s="36">
        <f t="shared" si="122"/>
        <v>1.97</v>
      </c>
      <c r="AF90" s="36">
        <f t="shared" si="122"/>
        <v>1.97</v>
      </c>
      <c r="AG90" s="36">
        <f t="shared" si="122"/>
        <v>1.97</v>
      </c>
      <c r="AH90" s="36">
        <f t="shared" si="122"/>
        <v>1.97</v>
      </c>
      <c r="AI90" s="36">
        <f t="shared" si="122"/>
        <v>1.97</v>
      </c>
      <c r="AJ90" s="36">
        <f t="shared" si="122"/>
        <v>1.97</v>
      </c>
      <c r="AK90" s="36">
        <f t="shared" si="122"/>
        <v>1.97</v>
      </c>
      <c r="AL90" s="36">
        <f t="shared" si="122"/>
        <v>1.97</v>
      </c>
      <c r="AM90" s="36">
        <f t="shared" si="122"/>
        <v>1.97</v>
      </c>
      <c r="AN90" s="36">
        <f t="shared" si="122"/>
        <v>1.97</v>
      </c>
      <c r="AO90" s="36">
        <f t="shared" si="122"/>
        <v>1.97</v>
      </c>
      <c r="AP90" s="36">
        <f t="shared" si="122"/>
        <v>1.97</v>
      </c>
      <c r="AQ90" s="36">
        <f t="shared" si="122"/>
        <v>1.97</v>
      </c>
      <c r="AR90" s="36">
        <f t="shared" si="122"/>
        <v>1.97</v>
      </c>
      <c r="AS90" s="36">
        <f t="shared" si="122"/>
        <v>1.97</v>
      </c>
      <c r="AT90" s="36">
        <f t="shared" si="122"/>
        <v>1.97</v>
      </c>
      <c r="AU90" s="36">
        <f t="shared" si="122"/>
        <v>1.97</v>
      </c>
      <c r="AV90" s="36">
        <f t="shared" si="122"/>
        <v>1.97</v>
      </c>
      <c r="AW90" s="36">
        <f t="shared" si="122"/>
        <v>1.97</v>
      </c>
      <c r="AX90" s="36">
        <f t="shared" si="122"/>
        <v>1.97</v>
      </c>
      <c r="AY90" s="36">
        <f t="shared" si="122"/>
        <v>1.97</v>
      </c>
      <c r="AZ90" s="36">
        <f t="shared" si="122"/>
        <v>1.97</v>
      </c>
      <c r="BA90" s="36">
        <f t="shared" si="122"/>
        <v>1.97</v>
      </c>
      <c r="BB90" s="36">
        <f t="shared" si="122"/>
        <v>1.97</v>
      </c>
      <c r="BC90" s="36">
        <f t="shared" si="122"/>
        <v>1.97</v>
      </c>
      <c r="BD90" s="36">
        <f t="shared" si="122"/>
        <v>1.97</v>
      </c>
      <c r="BE90" s="36">
        <f t="shared" si="122"/>
        <v>1.97</v>
      </c>
      <c r="BF90" s="36">
        <f t="shared" si="122"/>
        <v>1.97</v>
      </c>
      <c r="BG90" s="36">
        <f t="shared" si="122"/>
        <v>1.97</v>
      </c>
      <c r="BH90" s="36">
        <f t="shared" si="122"/>
        <v>1.97</v>
      </c>
      <c r="BI90" s="36">
        <f t="shared" si="122"/>
        <v>1.97</v>
      </c>
      <c r="BJ90" s="36">
        <f t="shared" si="122"/>
        <v>1.97</v>
      </c>
      <c r="BK90" s="36">
        <f t="shared" si="122"/>
        <v>1.97</v>
      </c>
      <c r="BL90" s="36">
        <f t="shared" si="122"/>
        <v>1.97</v>
      </c>
      <c r="BM90" s="36">
        <f t="shared" si="122"/>
        <v>1.97</v>
      </c>
      <c r="BN90" s="36">
        <f t="shared" si="122"/>
        <v>1.97</v>
      </c>
      <c r="BO90" s="36">
        <f t="shared" si="122"/>
        <v>1.97</v>
      </c>
      <c r="BP90" s="36">
        <f t="shared" si="122"/>
        <v>1.97</v>
      </c>
      <c r="BQ90" s="36">
        <f t="shared" si="122"/>
        <v>1.97</v>
      </c>
      <c r="BR90" s="36">
        <f t="shared" si="122"/>
        <v>1.97</v>
      </c>
      <c r="BS90" s="36">
        <f t="shared" si="122"/>
        <v>1.97</v>
      </c>
      <c r="BT90" s="36">
        <f t="shared" ref="BT90:CV90" si="123">BS90</f>
        <v>1.97</v>
      </c>
      <c r="BU90" s="36">
        <f t="shared" si="123"/>
        <v>1.97</v>
      </c>
      <c r="BV90" s="36">
        <f t="shared" si="123"/>
        <v>1.97</v>
      </c>
      <c r="BW90" s="36">
        <f t="shared" si="123"/>
        <v>1.97</v>
      </c>
      <c r="BX90" s="36">
        <f t="shared" si="123"/>
        <v>1.97</v>
      </c>
      <c r="BY90" s="36">
        <f t="shared" si="123"/>
        <v>1.97</v>
      </c>
      <c r="BZ90" s="37">
        <f t="shared" si="123"/>
        <v>1.97</v>
      </c>
      <c r="CA90" s="37">
        <f t="shared" si="123"/>
        <v>1.97</v>
      </c>
      <c r="CB90" s="37">
        <f t="shared" si="123"/>
        <v>1.97</v>
      </c>
      <c r="CC90" s="37">
        <f t="shared" si="123"/>
        <v>1.97</v>
      </c>
      <c r="CD90" s="37">
        <f t="shared" si="123"/>
        <v>1.97</v>
      </c>
      <c r="CE90" s="37">
        <f t="shared" si="123"/>
        <v>1.97</v>
      </c>
      <c r="CF90" s="37">
        <f t="shared" si="123"/>
        <v>1.97</v>
      </c>
      <c r="CG90" s="37">
        <f t="shared" si="123"/>
        <v>1.97</v>
      </c>
      <c r="CH90" s="37">
        <f t="shared" si="123"/>
        <v>1.97</v>
      </c>
      <c r="CI90" s="37">
        <f t="shared" si="123"/>
        <v>1.97</v>
      </c>
      <c r="CJ90" s="37">
        <f t="shared" si="123"/>
        <v>1.97</v>
      </c>
      <c r="CK90" s="37">
        <f t="shared" si="123"/>
        <v>1.97</v>
      </c>
      <c r="CL90" s="37">
        <f t="shared" si="123"/>
        <v>1.97</v>
      </c>
      <c r="CM90" s="37">
        <f t="shared" si="123"/>
        <v>1.97</v>
      </c>
      <c r="CN90" s="37">
        <f t="shared" si="123"/>
        <v>1.97</v>
      </c>
      <c r="CO90" s="37">
        <f t="shared" si="123"/>
        <v>1.97</v>
      </c>
      <c r="CP90" s="37">
        <f t="shared" si="123"/>
        <v>1.97</v>
      </c>
      <c r="CQ90" s="37">
        <f t="shared" si="123"/>
        <v>1.97</v>
      </c>
      <c r="CR90" s="37">
        <f t="shared" si="123"/>
        <v>1.97</v>
      </c>
      <c r="CS90" s="37">
        <f t="shared" si="123"/>
        <v>1.97</v>
      </c>
      <c r="CT90" s="37">
        <f t="shared" si="123"/>
        <v>1.97</v>
      </c>
      <c r="CU90" s="37">
        <f t="shared" si="123"/>
        <v>1.97</v>
      </c>
      <c r="CV90" s="37">
        <f t="shared" si="123"/>
        <v>1.97</v>
      </c>
      <c r="CW90" s="37">
        <f>CV90</f>
        <v>1.97</v>
      </c>
      <c r="CX90" s="68"/>
    </row>
    <row r="91" spans="1:102" s="25" customFormat="1" ht="27.75" customHeight="1" x14ac:dyDescent="0.3">
      <c r="A91" s="4" t="s">
        <v>98</v>
      </c>
      <c r="B91" s="7" t="s">
        <v>123</v>
      </c>
      <c r="C91" s="4" t="s">
        <v>128</v>
      </c>
      <c r="D91" s="32">
        <f>SUM(F91:CB91)</f>
        <v>48560936.484869994</v>
      </c>
      <c r="E91" s="32"/>
      <c r="F91" s="8">
        <f t="shared" ref="F91:I91" si="124">F89*POWER((1+(F90/100)),F68)</f>
        <v>168155.70224582049</v>
      </c>
      <c r="G91" s="8">
        <f t="shared" si="124"/>
        <v>256582.43546877356</v>
      </c>
      <c r="H91" s="8">
        <f t="shared" si="124"/>
        <v>266138.44509699807</v>
      </c>
      <c r="I91" s="8">
        <f t="shared" si="124"/>
        <v>276050.3532879902</v>
      </c>
      <c r="J91" s="8">
        <f>J89*POWER((1+(J90/100)),J68)</f>
        <v>286331.41492447874</v>
      </c>
      <c r="K91" s="8">
        <f t="shared" ref="K91:BV91" si="125">K89*POWER((1+(K90/100)),K68)</f>
        <v>296995.37854647217</v>
      </c>
      <c r="L91" s="8">
        <f t="shared" si="125"/>
        <v>308056.50473674748</v>
      </c>
      <c r="M91" s="8">
        <f t="shared" si="125"/>
        <v>319529.58519107901</v>
      </c>
      <c r="N91" s="8">
        <f t="shared" si="125"/>
        <v>331429.96249870717</v>
      </c>
      <c r="O91" s="8">
        <f t="shared" si="125"/>
        <v>438407.84269498015</v>
      </c>
      <c r="P91" s="8">
        <f t="shared" si="125"/>
        <v>148239.81669116893</v>
      </c>
      <c r="Q91" s="8">
        <f t="shared" si="125"/>
        <v>139215.83748273115</v>
      </c>
      <c r="R91" s="8">
        <f t="shared" si="125"/>
        <v>140090.24356034331</v>
      </c>
      <c r="S91" s="8">
        <f t="shared" si="125"/>
        <v>297321.87761962408</v>
      </c>
      <c r="T91" s="8">
        <f t="shared" si="125"/>
        <v>62606.537002861151</v>
      </c>
      <c r="U91" s="8">
        <f t="shared" si="125"/>
        <v>64938.219096750821</v>
      </c>
      <c r="V91" s="8">
        <f t="shared" si="125"/>
        <v>67356.741026338728</v>
      </c>
      <c r="W91" s="8">
        <f t="shared" si="125"/>
        <v>69865.337004849716</v>
      </c>
      <c r="X91" s="8">
        <f t="shared" si="125"/>
        <v>72467.361698698049</v>
      </c>
      <c r="Y91" s="8">
        <f t="shared" si="125"/>
        <v>75166.294713577285</v>
      </c>
      <c r="Z91" s="8">
        <f t="shared" si="125"/>
        <v>77965.745247627259</v>
      </c>
      <c r="AA91" s="8">
        <f t="shared" si="125"/>
        <v>80869.456917901378</v>
      </c>
      <c r="AB91" s="8">
        <f t="shared" si="125"/>
        <v>83881.312766587478</v>
      </c>
      <c r="AC91" s="8">
        <f t="shared" si="125"/>
        <v>87005.340453678247</v>
      </c>
      <c r="AD91" s="8">
        <f t="shared" si="125"/>
        <v>233970.37907453201</v>
      </c>
      <c r="AE91" s="8">
        <f t="shared" si="125"/>
        <v>242684.23819380786</v>
      </c>
      <c r="AF91" s="8">
        <f t="shared" si="125"/>
        <v>284086.9696139032</v>
      </c>
      <c r="AG91" s="8">
        <f t="shared" si="125"/>
        <v>1022010.7824912542</v>
      </c>
      <c r="AH91" s="8">
        <f t="shared" si="125"/>
        <v>1060073.9681484979</v>
      </c>
      <c r="AI91" s="8">
        <f t="shared" si="125"/>
        <v>1099554.7573449591</v>
      </c>
      <c r="AJ91" s="8">
        <f t="shared" si="125"/>
        <v>869947.96648851444</v>
      </c>
      <c r="AK91" s="8">
        <f t="shared" si="125"/>
        <v>328126.47691186995</v>
      </c>
      <c r="AL91" s="8">
        <f t="shared" si="125"/>
        <v>340347.03194291308</v>
      </c>
      <c r="AM91" s="8">
        <f t="shared" si="125"/>
        <v>353022.72234331828</v>
      </c>
      <c r="AN91" s="8">
        <f t="shared" si="125"/>
        <v>366170.4989147404</v>
      </c>
      <c r="AO91" s="8">
        <f t="shared" si="125"/>
        <v>379807.94376480661</v>
      </c>
      <c r="AP91" s="8">
        <f t="shared" si="125"/>
        <v>393953.29381911439</v>
      </c>
      <c r="AQ91" s="8">
        <f t="shared" si="125"/>
        <v>408625.46520889911</v>
      </c>
      <c r="AR91" s="8">
        <f t="shared" si="125"/>
        <v>423844.07856697979</v>
      </c>
      <c r="AS91" s="8">
        <f t="shared" si="125"/>
        <v>439629.48526581435</v>
      </c>
      <c r="AT91" s="8">
        <f t="shared" si="125"/>
        <v>456002.79463274794</v>
      </c>
      <c r="AU91" s="8">
        <f t="shared" si="125"/>
        <v>472985.90217885334</v>
      </c>
      <c r="AV91" s="8">
        <f t="shared" si="125"/>
        <v>490601.51887910737</v>
      </c>
      <c r="AW91" s="8">
        <f t="shared" si="125"/>
        <v>508873.20154306322</v>
      </c>
      <c r="AX91" s="8">
        <f t="shared" si="125"/>
        <v>527825.38431662938</v>
      </c>
      <c r="AY91" s="8">
        <f t="shared" si="125"/>
        <v>547483.41135708464</v>
      </c>
      <c r="AZ91" s="8">
        <f t="shared" si="125"/>
        <v>567873.57072502084</v>
      </c>
      <c r="BA91" s="8">
        <f t="shared" si="125"/>
        <v>589023.1295385391</v>
      </c>
      <c r="BB91" s="8">
        <f t="shared" si="125"/>
        <v>610960.3704367074</v>
      </c>
      <c r="BC91" s="8">
        <f t="shared" si="125"/>
        <v>633714.62940104457</v>
      </c>
      <c r="BD91" s="8">
        <f t="shared" si="125"/>
        <v>657316.33498560369</v>
      </c>
      <c r="BE91" s="8">
        <f t="shared" si="125"/>
        <v>681797.04900811973</v>
      </c>
      <c r="BF91" s="8">
        <f t="shared" si="125"/>
        <v>707189.50875663408</v>
      </c>
      <c r="BG91" s="8">
        <f t="shared" si="125"/>
        <v>733527.67076804058</v>
      </c>
      <c r="BH91" s="8">
        <f t="shared" si="125"/>
        <v>760846.75623709091</v>
      </c>
      <c r="BI91" s="8">
        <f t="shared" si="125"/>
        <v>789183.29811659118</v>
      </c>
      <c r="BJ91" s="8">
        <f t="shared" si="125"/>
        <v>818575.18997176818</v>
      </c>
      <c r="BK91" s="8">
        <f t="shared" si="125"/>
        <v>849061.73665414215</v>
      </c>
      <c r="BL91" s="8">
        <f t="shared" si="125"/>
        <v>880683.70686266571</v>
      </c>
      <c r="BM91" s="8">
        <f t="shared" si="125"/>
        <v>913483.38766242319</v>
      </c>
      <c r="BN91" s="8">
        <f t="shared" si="125"/>
        <v>947504.64103378903</v>
      </c>
      <c r="BO91" s="8">
        <f t="shared" si="125"/>
        <v>982792.96252767486</v>
      </c>
      <c r="BP91" s="8">
        <f t="shared" si="125"/>
        <v>1019395.5421052965</v>
      </c>
      <c r="BQ91" s="8">
        <f t="shared" si="125"/>
        <v>1057361.3272438236</v>
      </c>
      <c r="BR91" s="8">
        <f t="shared" si="125"/>
        <v>1096741.0883922982</v>
      </c>
      <c r="BS91" s="8">
        <f t="shared" si="125"/>
        <v>1137587.4868653603</v>
      </c>
      <c r="BT91" s="8">
        <f t="shared" si="125"/>
        <v>1179955.1452655632</v>
      </c>
      <c r="BU91" s="8">
        <f t="shared" si="125"/>
        <v>1223900.720528462</v>
      </c>
      <c r="BV91" s="8">
        <f t="shared" si="125"/>
        <v>1269482.9796881475</v>
      </c>
      <c r="BW91" s="8">
        <f t="shared" ref="BW91:BZ91" si="126">BW89*POWER((1+(BW90/100)),BW68)</f>
        <v>1316762.878464553</v>
      </c>
      <c r="BX91" s="8">
        <f t="shared" si="126"/>
        <v>1365803.6427776159</v>
      </c>
      <c r="BY91" s="8">
        <f t="shared" si="126"/>
        <v>2796060.8946657525</v>
      </c>
      <c r="BZ91" s="33">
        <f t="shared" si="126"/>
        <v>2900195.7890972923</v>
      </c>
      <c r="CA91" s="33">
        <f t="shared" ref="CA91:CV91" si="127">CA89*POWER((1+(CA90/100)),CA86)</f>
        <v>2164620.569195325</v>
      </c>
      <c r="CB91" s="33">
        <f t="shared" si="127"/>
        <v>2245238.4609184745</v>
      </c>
      <c r="CC91" s="33">
        <f t="shared" si="127"/>
        <v>2328858.8393399273</v>
      </c>
      <c r="CD91" s="33">
        <f t="shared" si="127"/>
        <v>0</v>
      </c>
      <c r="CE91" s="33">
        <f t="shared" si="127"/>
        <v>0</v>
      </c>
      <c r="CF91" s="33">
        <f t="shared" si="127"/>
        <v>0</v>
      </c>
      <c r="CG91" s="33">
        <f t="shared" si="127"/>
        <v>0</v>
      </c>
      <c r="CH91" s="33">
        <f t="shared" si="127"/>
        <v>0</v>
      </c>
      <c r="CI91" s="33">
        <f t="shared" si="127"/>
        <v>0</v>
      </c>
      <c r="CJ91" s="33">
        <f t="shared" si="127"/>
        <v>0</v>
      </c>
      <c r="CK91" s="33">
        <f t="shared" si="127"/>
        <v>0</v>
      </c>
      <c r="CL91" s="33">
        <f t="shared" si="127"/>
        <v>0</v>
      </c>
      <c r="CM91" s="33">
        <f t="shared" si="127"/>
        <v>0</v>
      </c>
      <c r="CN91" s="33">
        <f t="shared" si="127"/>
        <v>0</v>
      </c>
      <c r="CO91" s="33">
        <f t="shared" si="127"/>
        <v>0</v>
      </c>
      <c r="CP91" s="33">
        <f t="shared" si="127"/>
        <v>0</v>
      </c>
      <c r="CQ91" s="33">
        <f t="shared" si="127"/>
        <v>0</v>
      </c>
      <c r="CR91" s="33">
        <f t="shared" si="127"/>
        <v>0</v>
      </c>
      <c r="CS91" s="33">
        <f t="shared" si="127"/>
        <v>0</v>
      </c>
      <c r="CT91" s="33">
        <f t="shared" si="127"/>
        <v>0</v>
      </c>
      <c r="CU91" s="33">
        <f t="shared" si="127"/>
        <v>0</v>
      </c>
      <c r="CV91" s="33">
        <f t="shared" si="127"/>
        <v>0</v>
      </c>
      <c r="CW91" s="33">
        <f>CW89*POWER((1+(CW90/100)),CW86)</f>
        <v>0</v>
      </c>
      <c r="CX91" s="69"/>
    </row>
    <row r="92" spans="1:102" s="44" customFormat="1" ht="21" customHeight="1" x14ac:dyDescent="0.3">
      <c r="A92" s="38"/>
      <c r="B92" s="38" t="s">
        <v>121</v>
      </c>
      <c r="C92" s="38"/>
      <c r="D92" s="39"/>
      <c r="E92" s="39"/>
      <c r="F92" s="41">
        <v>1</v>
      </c>
      <c r="G92" s="41">
        <v>2</v>
      </c>
      <c r="H92" s="41">
        <v>3</v>
      </c>
      <c r="I92" s="41">
        <v>4</v>
      </c>
      <c r="J92" s="41">
        <v>5</v>
      </c>
      <c r="K92" s="41">
        <v>6</v>
      </c>
      <c r="L92" s="41">
        <v>7</v>
      </c>
      <c r="M92" s="41">
        <v>8</v>
      </c>
      <c r="N92" s="41">
        <v>9</v>
      </c>
      <c r="O92" s="41">
        <v>10</v>
      </c>
      <c r="P92" s="41">
        <v>11</v>
      </c>
      <c r="Q92" s="41">
        <v>12</v>
      </c>
      <c r="R92" s="41">
        <v>13</v>
      </c>
      <c r="S92" s="41">
        <v>14</v>
      </c>
      <c r="T92" s="41">
        <v>15</v>
      </c>
      <c r="U92" s="41">
        <v>16</v>
      </c>
      <c r="V92" s="41">
        <v>17</v>
      </c>
      <c r="W92" s="41">
        <v>18</v>
      </c>
      <c r="X92" s="41">
        <v>19</v>
      </c>
      <c r="Y92" s="41">
        <v>20</v>
      </c>
      <c r="Z92" s="41">
        <v>21</v>
      </c>
      <c r="AA92" s="41">
        <v>22</v>
      </c>
      <c r="AB92" s="41">
        <v>23</v>
      </c>
      <c r="AC92" s="41">
        <v>24</v>
      </c>
      <c r="AD92" s="41">
        <v>25</v>
      </c>
      <c r="AE92" s="41">
        <v>26</v>
      </c>
      <c r="AF92" s="41">
        <v>27</v>
      </c>
      <c r="AG92" s="41">
        <v>28</v>
      </c>
      <c r="AH92" s="41">
        <v>29</v>
      </c>
      <c r="AI92" s="41">
        <v>30</v>
      </c>
      <c r="AJ92" s="41">
        <v>31</v>
      </c>
      <c r="AK92" s="41">
        <v>32</v>
      </c>
      <c r="AL92" s="41">
        <v>33</v>
      </c>
      <c r="AM92" s="41">
        <v>34</v>
      </c>
      <c r="AN92" s="41">
        <v>35</v>
      </c>
      <c r="AO92" s="41">
        <v>36</v>
      </c>
      <c r="AP92" s="41">
        <v>37</v>
      </c>
      <c r="AQ92" s="41">
        <v>38</v>
      </c>
      <c r="AR92" s="41">
        <v>39</v>
      </c>
      <c r="AS92" s="41">
        <v>40</v>
      </c>
      <c r="AT92" s="41">
        <v>41</v>
      </c>
      <c r="AU92" s="41">
        <v>42</v>
      </c>
      <c r="AV92" s="41">
        <v>43</v>
      </c>
      <c r="AW92" s="41">
        <v>44</v>
      </c>
      <c r="AX92" s="41">
        <v>45</v>
      </c>
      <c r="AY92" s="41">
        <v>46</v>
      </c>
      <c r="AZ92" s="41">
        <v>47</v>
      </c>
      <c r="BA92" s="41">
        <v>48</v>
      </c>
      <c r="BB92" s="41">
        <v>49</v>
      </c>
      <c r="BC92" s="41">
        <v>50</v>
      </c>
      <c r="BD92" s="41">
        <v>51</v>
      </c>
      <c r="BE92" s="41">
        <v>52</v>
      </c>
      <c r="BF92" s="41">
        <v>53</v>
      </c>
      <c r="BG92" s="41">
        <v>54</v>
      </c>
      <c r="BH92" s="41">
        <v>55</v>
      </c>
      <c r="BI92" s="41">
        <v>56</v>
      </c>
      <c r="BJ92" s="41">
        <v>57</v>
      </c>
      <c r="BK92" s="41">
        <v>58</v>
      </c>
      <c r="BL92" s="41">
        <v>59</v>
      </c>
      <c r="BM92" s="41">
        <v>60</v>
      </c>
      <c r="BN92" s="41">
        <v>61</v>
      </c>
      <c r="BO92" s="41">
        <v>62</v>
      </c>
      <c r="BP92" s="41">
        <v>63</v>
      </c>
      <c r="BQ92" s="41">
        <v>64</v>
      </c>
      <c r="BR92" s="41">
        <v>65</v>
      </c>
      <c r="BS92" s="41">
        <v>66</v>
      </c>
      <c r="BT92" s="41">
        <v>67</v>
      </c>
      <c r="BU92" s="41">
        <v>68</v>
      </c>
      <c r="BV92" s="41">
        <v>69</v>
      </c>
      <c r="BW92" s="41">
        <v>70</v>
      </c>
      <c r="BX92" s="41">
        <v>71</v>
      </c>
      <c r="BY92" s="41">
        <v>72</v>
      </c>
      <c r="BZ92" s="42">
        <v>73</v>
      </c>
      <c r="CA92" s="42">
        <v>73</v>
      </c>
      <c r="CB92" s="42">
        <v>74</v>
      </c>
      <c r="CC92" s="42">
        <v>75</v>
      </c>
      <c r="CD92" s="42">
        <v>76</v>
      </c>
      <c r="CE92" s="42">
        <v>77</v>
      </c>
      <c r="CF92" s="42">
        <v>78</v>
      </c>
      <c r="CG92" s="42">
        <v>79</v>
      </c>
      <c r="CH92" s="42">
        <v>80</v>
      </c>
      <c r="CI92" s="42">
        <v>81</v>
      </c>
      <c r="CJ92" s="42">
        <v>82</v>
      </c>
      <c r="CK92" s="42">
        <v>83</v>
      </c>
      <c r="CL92" s="42">
        <v>84</v>
      </c>
      <c r="CM92" s="42">
        <v>85</v>
      </c>
      <c r="CN92" s="42">
        <v>86</v>
      </c>
      <c r="CO92" s="42">
        <v>87</v>
      </c>
      <c r="CP92" s="42">
        <v>88</v>
      </c>
      <c r="CQ92" s="42">
        <v>89</v>
      </c>
      <c r="CR92" s="42">
        <v>90</v>
      </c>
      <c r="CS92" s="42">
        <v>91</v>
      </c>
      <c r="CT92" s="42">
        <v>92</v>
      </c>
      <c r="CU92" s="42">
        <v>93</v>
      </c>
      <c r="CV92" s="42">
        <v>94</v>
      </c>
      <c r="CW92" s="42">
        <v>95</v>
      </c>
      <c r="CX92" s="70"/>
    </row>
    <row r="93" spans="1:102" s="50" customFormat="1" ht="36.75" customHeight="1" x14ac:dyDescent="0.3">
      <c r="A93" s="45" t="s">
        <v>132</v>
      </c>
      <c r="B93" s="45" t="s">
        <v>123</v>
      </c>
      <c r="C93" s="45" t="s">
        <v>128</v>
      </c>
      <c r="D93" s="46">
        <f>SUM(F93:CL93)</f>
        <v>136716841.73212165</v>
      </c>
      <c r="E93" s="47">
        <v>0</v>
      </c>
      <c r="F93" s="47">
        <f>F73+F79+F85+F91</f>
        <v>389120.63329611352</v>
      </c>
      <c r="G93" s="47">
        <f t="shared" ref="G93:BR93" si="128">G73+G79+G85+G91</f>
        <v>465596.21717086434</v>
      </c>
      <c r="H93" s="47">
        <f t="shared" si="128"/>
        <v>481441.45686086168</v>
      </c>
      <c r="I93" s="47">
        <f t="shared" si="128"/>
        <v>499371.98740861146</v>
      </c>
      <c r="J93" s="47">
        <f t="shared" si="128"/>
        <v>672396.2440361355</v>
      </c>
      <c r="K93" s="47">
        <f t="shared" si="128"/>
        <v>700775.61230066465</v>
      </c>
      <c r="L93" s="47">
        <f t="shared" si="128"/>
        <v>702645.73552314308</v>
      </c>
      <c r="M93" s="47">
        <f t="shared" si="128"/>
        <v>714453.79160701938</v>
      </c>
      <c r="N93" s="47">
        <f t="shared" si="128"/>
        <v>741062.50041845744</v>
      </c>
      <c r="O93" s="47">
        <f t="shared" si="128"/>
        <v>822738.94708397146</v>
      </c>
      <c r="P93" s="47">
        <f t="shared" si="128"/>
        <v>532862.04378176935</v>
      </c>
      <c r="Q93" s="47">
        <f t="shared" si="128"/>
        <v>525695.62512135785</v>
      </c>
      <c r="R93" s="47">
        <f t="shared" si="128"/>
        <v>545274.33262718248</v>
      </c>
      <c r="S93" s="47">
        <f t="shared" si="128"/>
        <v>713125.40571924858</v>
      </c>
      <c r="T93" s="47">
        <f t="shared" si="128"/>
        <v>496214.77476341807</v>
      </c>
      <c r="U93" s="47">
        <f t="shared" si="128"/>
        <v>514695.51432239538</v>
      </c>
      <c r="V93" s="47">
        <f t="shared" si="128"/>
        <v>481475.96363271755</v>
      </c>
      <c r="W93" s="47">
        <f t="shared" si="128"/>
        <v>499407.7793309628</v>
      </c>
      <c r="X93" s="47">
        <f t="shared" si="128"/>
        <v>464327.91014350974</v>
      </c>
      <c r="Y93" s="47">
        <f t="shared" si="128"/>
        <v>481621.07353514328</v>
      </c>
      <c r="Z93" s="47">
        <f t="shared" si="128"/>
        <v>499558.29362368572</v>
      </c>
      <c r="AA93" s="47">
        <f t="shared" si="128"/>
        <v>518163.55728877557</v>
      </c>
      <c r="AB93" s="47">
        <f t="shared" si="128"/>
        <v>537461.74476369016</v>
      </c>
      <c r="AC93" s="47">
        <f t="shared" si="128"/>
        <v>689597.88359582017</v>
      </c>
      <c r="AD93" s="47">
        <f t="shared" si="128"/>
        <v>1049524.271848615</v>
      </c>
      <c r="AE93" s="47">
        <f t="shared" si="128"/>
        <v>1265424.9562962838</v>
      </c>
      <c r="AF93" s="47">
        <f t="shared" si="128"/>
        <v>1499547.675050603</v>
      </c>
      <c r="AG93" s="47">
        <f t="shared" si="128"/>
        <v>2282739.4119877648</v>
      </c>
      <c r="AH93" s="47">
        <f t="shared" si="128"/>
        <v>2170443.4165376183</v>
      </c>
      <c r="AI93" s="47">
        <f t="shared" si="128"/>
        <v>2046616.5191457267</v>
      </c>
      <c r="AJ93" s="47">
        <f t="shared" si="128"/>
        <v>1685784.336975351</v>
      </c>
      <c r="AK93" s="47">
        <f t="shared" si="128"/>
        <v>1256379.0102809756</v>
      </c>
      <c r="AL93" s="47">
        <f t="shared" si="128"/>
        <v>1370344.6286122552</v>
      </c>
      <c r="AM93" s="47">
        <f t="shared" si="128"/>
        <v>1426025.9968341934</v>
      </c>
      <c r="AN93" s="47">
        <f t="shared" si="128"/>
        <v>1474318.0614198758</v>
      </c>
      <c r="AO93" s="47">
        <f t="shared" si="128"/>
        <v>1729125.6387187247</v>
      </c>
      <c r="AP93" s="47">
        <f t="shared" si="128"/>
        <v>1793524.2060712313</v>
      </c>
      <c r="AQ93" s="47">
        <f t="shared" si="128"/>
        <v>1860321.1968720932</v>
      </c>
      <c r="AR93" s="47">
        <f t="shared" si="128"/>
        <v>1929605.9366338819</v>
      </c>
      <c r="AS93" s="47">
        <f t="shared" si="128"/>
        <v>2001471.0776575231</v>
      </c>
      <c r="AT93" s="47">
        <f t="shared" si="128"/>
        <v>1506009.2296423649</v>
      </c>
      <c r="AU93" s="47">
        <f t="shared" si="128"/>
        <v>1555874.6782199123</v>
      </c>
      <c r="AV93" s="47">
        <f t="shared" si="128"/>
        <v>1562178.5206413681</v>
      </c>
      <c r="AW93" s="47">
        <f t="shared" si="128"/>
        <v>1613663.7048931343</v>
      </c>
      <c r="AX93" s="47">
        <f t="shared" si="128"/>
        <v>1673762.0739514166</v>
      </c>
      <c r="AY93" s="47">
        <f t="shared" si="128"/>
        <v>1721691.2541360948</v>
      </c>
      <c r="AZ93" s="47">
        <f t="shared" si="128"/>
        <v>1785812.9395168419</v>
      </c>
      <c r="BA93" s="47">
        <f t="shared" si="128"/>
        <v>1852322.7363119849</v>
      </c>
      <c r="BB93" s="47">
        <f t="shared" si="128"/>
        <v>1921309.5859785927</v>
      </c>
      <c r="BC93" s="47">
        <f t="shared" si="128"/>
        <v>1992865.7424585479</v>
      </c>
      <c r="BD93" s="47">
        <f t="shared" si="128"/>
        <v>2067086.8955468331</v>
      </c>
      <c r="BE93" s="47">
        <f t="shared" si="128"/>
        <v>2144072.2988544819</v>
      </c>
      <c r="BF93" s="47">
        <f t="shared" si="128"/>
        <v>2223924.9025373096</v>
      </c>
      <c r="BG93" s="47">
        <f t="shared" si="128"/>
        <v>2306751.4909679173</v>
      </c>
      <c r="BH93" s="47">
        <f t="shared" si="128"/>
        <v>2392662.8255350622</v>
      </c>
      <c r="BI93" s="47">
        <f t="shared" si="128"/>
        <v>2481773.7927613854</v>
      </c>
      <c r="BJ93" s="47">
        <f t="shared" si="128"/>
        <v>2574203.5579375341</v>
      </c>
      <c r="BK93" s="47">
        <f t="shared" si="128"/>
        <v>2524841.4800504753</v>
      </c>
      <c r="BL93" s="47">
        <f t="shared" si="128"/>
        <v>2792694.3862355584</v>
      </c>
      <c r="BM93" s="47">
        <f t="shared" si="128"/>
        <v>2884684.3820918631</v>
      </c>
      <c r="BN93" s="47">
        <f t="shared" si="128"/>
        <v>3066922.917030422</v>
      </c>
      <c r="BO93" s="47">
        <f t="shared" si="128"/>
        <v>3116488.2101206537</v>
      </c>
      <c r="BP93" s="47">
        <f t="shared" si="128"/>
        <v>3259383.1148893032</v>
      </c>
      <c r="BQ93" s="47">
        <f t="shared" si="128"/>
        <v>3352948.4192863349</v>
      </c>
      <c r="BR93" s="47">
        <f t="shared" si="128"/>
        <v>3405669.6955339783</v>
      </c>
      <c r="BS93" s="47">
        <f t="shared" ref="BS93:CV93" si="129">BS73+BS79+BS85+BS91</f>
        <v>3592381.5374695593</v>
      </c>
      <c r="BT93" s="47">
        <f t="shared" si="129"/>
        <v>2965413.5887595075</v>
      </c>
      <c r="BU93" s="47">
        <f t="shared" si="129"/>
        <v>3156375.5424155076</v>
      </c>
      <c r="BV93" s="47">
        <f t="shared" si="129"/>
        <v>3190411.1726373183</v>
      </c>
      <c r="BW93" s="47">
        <f t="shared" si="129"/>
        <v>3274581.3688131645</v>
      </c>
      <c r="BX93" s="47">
        <f t="shared" si="129"/>
        <v>3396538.0063811764</v>
      </c>
      <c r="BY93" s="47">
        <f t="shared" si="129"/>
        <v>4231372.153927505</v>
      </c>
      <c r="BZ93" s="48">
        <f t="shared" si="129"/>
        <v>4388962.9608339025</v>
      </c>
      <c r="CA93" s="47">
        <f t="shared" si="129"/>
        <v>3320783.8456406184</v>
      </c>
      <c r="CB93" s="47">
        <f t="shared" si="129"/>
        <v>3407376.9916651603</v>
      </c>
      <c r="CC93" s="48">
        <f t="shared" si="129"/>
        <v>3482764.3595506093</v>
      </c>
      <c r="CD93" s="47">
        <f t="shared" si="129"/>
        <v>0</v>
      </c>
      <c r="CE93" s="47">
        <f t="shared" si="129"/>
        <v>0</v>
      </c>
      <c r="CF93" s="48">
        <f t="shared" si="129"/>
        <v>0</v>
      </c>
      <c r="CG93" s="47">
        <f t="shared" si="129"/>
        <v>0</v>
      </c>
      <c r="CH93" s="47">
        <f t="shared" si="129"/>
        <v>0</v>
      </c>
      <c r="CI93" s="48">
        <f t="shared" si="129"/>
        <v>0</v>
      </c>
      <c r="CJ93" s="47">
        <f t="shared" si="129"/>
        <v>0</v>
      </c>
      <c r="CK93" s="47">
        <f t="shared" si="129"/>
        <v>0</v>
      </c>
      <c r="CL93" s="48">
        <f t="shared" si="129"/>
        <v>0</v>
      </c>
      <c r="CM93" s="48">
        <f t="shared" si="129"/>
        <v>0</v>
      </c>
      <c r="CN93" s="48">
        <f t="shared" si="129"/>
        <v>0</v>
      </c>
      <c r="CO93" s="48">
        <f t="shared" si="129"/>
        <v>0</v>
      </c>
      <c r="CP93" s="48">
        <f t="shared" si="129"/>
        <v>0</v>
      </c>
      <c r="CQ93" s="48">
        <f t="shared" si="129"/>
        <v>0</v>
      </c>
      <c r="CR93" s="48">
        <f t="shared" si="129"/>
        <v>0</v>
      </c>
      <c r="CS93" s="48">
        <f t="shared" si="129"/>
        <v>0</v>
      </c>
      <c r="CT93" s="48">
        <f t="shared" si="129"/>
        <v>0</v>
      </c>
      <c r="CU93" s="48">
        <f t="shared" si="129"/>
        <v>0</v>
      </c>
      <c r="CV93" s="48">
        <f t="shared" si="129"/>
        <v>0</v>
      </c>
      <c r="CW93" s="48">
        <f>CW73+CW79+CW85+CW91</f>
        <v>0</v>
      </c>
      <c r="CX93" s="49"/>
    </row>
    <row r="94" spans="1:102" s="25" customFormat="1" ht="21" customHeight="1" x14ac:dyDescent="0.3">
      <c r="A94" s="45" t="s">
        <v>133</v>
      </c>
      <c r="B94" s="4" t="s">
        <v>96</v>
      </c>
      <c r="C94" s="36">
        <v>3.9</v>
      </c>
      <c r="D94" s="32"/>
      <c r="E94" s="32"/>
      <c r="F94" s="36">
        <f>C94</f>
        <v>3.9</v>
      </c>
      <c r="G94" s="36">
        <f>F94</f>
        <v>3.9</v>
      </c>
      <c r="H94" s="36">
        <f t="shared" ref="H94:BS94" si="130">G94</f>
        <v>3.9</v>
      </c>
      <c r="I94" s="36">
        <f t="shared" si="130"/>
        <v>3.9</v>
      </c>
      <c r="J94" s="36">
        <f t="shared" si="130"/>
        <v>3.9</v>
      </c>
      <c r="K94" s="36">
        <f t="shared" si="130"/>
        <v>3.9</v>
      </c>
      <c r="L94" s="36">
        <f t="shared" si="130"/>
        <v>3.9</v>
      </c>
      <c r="M94" s="36">
        <f t="shared" si="130"/>
        <v>3.9</v>
      </c>
      <c r="N94" s="36">
        <f t="shared" si="130"/>
        <v>3.9</v>
      </c>
      <c r="O94" s="36">
        <f t="shared" si="130"/>
        <v>3.9</v>
      </c>
      <c r="P94" s="36">
        <f t="shared" si="130"/>
        <v>3.9</v>
      </c>
      <c r="Q94" s="36">
        <f t="shared" si="130"/>
        <v>3.9</v>
      </c>
      <c r="R94" s="36">
        <f t="shared" si="130"/>
        <v>3.9</v>
      </c>
      <c r="S94" s="36">
        <f t="shared" si="130"/>
        <v>3.9</v>
      </c>
      <c r="T94" s="36">
        <f t="shared" si="130"/>
        <v>3.9</v>
      </c>
      <c r="U94" s="36">
        <f t="shared" si="130"/>
        <v>3.9</v>
      </c>
      <c r="V94" s="36">
        <f t="shared" si="130"/>
        <v>3.9</v>
      </c>
      <c r="W94" s="36">
        <f t="shared" si="130"/>
        <v>3.9</v>
      </c>
      <c r="X94" s="36">
        <f t="shared" si="130"/>
        <v>3.9</v>
      </c>
      <c r="Y94" s="36">
        <f t="shared" si="130"/>
        <v>3.9</v>
      </c>
      <c r="Z94" s="36">
        <f t="shared" si="130"/>
        <v>3.9</v>
      </c>
      <c r="AA94" s="36">
        <f t="shared" si="130"/>
        <v>3.9</v>
      </c>
      <c r="AB94" s="36">
        <f t="shared" si="130"/>
        <v>3.9</v>
      </c>
      <c r="AC94" s="36">
        <f t="shared" si="130"/>
        <v>3.9</v>
      </c>
      <c r="AD94" s="36">
        <f t="shared" si="130"/>
        <v>3.9</v>
      </c>
      <c r="AE94" s="36">
        <f t="shared" si="130"/>
        <v>3.9</v>
      </c>
      <c r="AF94" s="36">
        <f t="shared" si="130"/>
        <v>3.9</v>
      </c>
      <c r="AG94" s="36">
        <f t="shared" si="130"/>
        <v>3.9</v>
      </c>
      <c r="AH94" s="36">
        <f t="shared" si="130"/>
        <v>3.9</v>
      </c>
      <c r="AI94" s="36">
        <f t="shared" si="130"/>
        <v>3.9</v>
      </c>
      <c r="AJ94" s="36">
        <f t="shared" si="130"/>
        <v>3.9</v>
      </c>
      <c r="AK94" s="36">
        <f t="shared" si="130"/>
        <v>3.9</v>
      </c>
      <c r="AL94" s="36">
        <f t="shared" si="130"/>
        <v>3.9</v>
      </c>
      <c r="AM94" s="36">
        <f t="shared" si="130"/>
        <v>3.9</v>
      </c>
      <c r="AN94" s="36">
        <f t="shared" si="130"/>
        <v>3.9</v>
      </c>
      <c r="AO94" s="36">
        <f t="shared" si="130"/>
        <v>3.9</v>
      </c>
      <c r="AP94" s="36">
        <f t="shared" si="130"/>
        <v>3.9</v>
      </c>
      <c r="AQ94" s="36">
        <f t="shared" si="130"/>
        <v>3.9</v>
      </c>
      <c r="AR94" s="36">
        <f t="shared" si="130"/>
        <v>3.9</v>
      </c>
      <c r="AS94" s="36">
        <f t="shared" si="130"/>
        <v>3.9</v>
      </c>
      <c r="AT94" s="36">
        <f t="shared" si="130"/>
        <v>3.9</v>
      </c>
      <c r="AU94" s="36">
        <f t="shared" si="130"/>
        <v>3.9</v>
      </c>
      <c r="AV94" s="36">
        <f t="shared" si="130"/>
        <v>3.9</v>
      </c>
      <c r="AW94" s="36">
        <f t="shared" si="130"/>
        <v>3.9</v>
      </c>
      <c r="AX94" s="36">
        <f t="shared" si="130"/>
        <v>3.9</v>
      </c>
      <c r="AY94" s="36">
        <f t="shared" si="130"/>
        <v>3.9</v>
      </c>
      <c r="AZ94" s="36">
        <f t="shared" si="130"/>
        <v>3.9</v>
      </c>
      <c r="BA94" s="36">
        <f t="shared" si="130"/>
        <v>3.9</v>
      </c>
      <c r="BB94" s="36">
        <f t="shared" si="130"/>
        <v>3.9</v>
      </c>
      <c r="BC94" s="36">
        <f t="shared" si="130"/>
        <v>3.9</v>
      </c>
      <c r="BD94" s="36">
        <f t="shared" si="130"/>
        <v>3.9</v>
      </c>
      <c r="BE94" s="36">
        <f t="shared" si="130"/>
        <v>3.9</v>
      </c>
      <c r="BF94" s="36">
        <f t="shared" si="130"/>
        <v>3.9</v>
      </c>
      <c r="BG94" s="36">
        <f t="shared" si="130"/>
        <v>3.9</v>
      </c>
      <c r="BH94" s="36">
        <f t="shared" si="130"/>
        <v>3.9</v>
      </c>
      <c r="BI94" s="36">
        <f t="shared" si="130"/>
        <v>3.9</v>
      </c>
      <c r="BJ94" s="36">
        <f t="shared" si="130"/>
        <v>3.9</v>
      </c>
      <c r="BK94" s="36">
        <f t="shared" si="130"/>
        <v>3.9</v>
      </c>
      <c r="BL94" s="36">
        <f t="shared" si="130"/>
        <v>3.9</v>
      </c>
      <c r="BM94" s="36">
        <f t="shared" si="130"/>
        <v>3.9</v>
      </c>
      <c r="BN94" s="36">
        <f t="shared" si="130"/>
        <v>3.9</v>
      </c>
      <c r="BO94" s="36">
        <f t="shared" si="130"/>
        <v>3.9</v>
      </c>
      <c r="BP94" s="36">
        <f t="shared" si="130"/>
        <v>3.9</v>
      </c>
      <c r="BQ94" s="36">
        <f t="shared" si="130"/>
        <v>3.9</v>
      </c>
      <c r="BR94" s="36">
        <f t="shared" si="130"/>
        <v>3.9</v>
      </c>
      <c r="BS94" s="36">
        <f t="shared" si="130"/>
        <v>3.9</v>
      </c>
      <c r="BT94" s="36">
        <f t="shared" ref="BT94:CV94" si="131">BS94</f>
        <v>3.9</v>
      </c>
      <c r="BU94" s="36">
        <f t="shared" si="131"/>
        <v>3.9</v>
      </c>
      <c r="BV94" s="36">
        <f t="shared" si="131"/>
        <v>3.9</v>
      </c>
      <c r="BW94" s="36">
        <f t="shared" si="131"/>
        <v>3.9</v>
      </c>
      <c r="BX94" s="36">
        <f t="shared" si="131"/>
        <v>3.9</v>
      </c>
      <c r="BY94" s="36">
        <f t="shared" si="131"/>
        <v>3.9</v>
      </c>
      <c r="BZ94" s="37">
        <f t="shared" si="131"/>
        <v>3.9</v>
      </c>
      <c r="CA94" s="36">
        <f t="shared" si="131"/>
        <v>3.9</v>
      </c>
      <c r="CB94" s="36">
        <f t="shared" si="131"/>
        <v>3.9</v>
      </c>
      <c r="CC94" s="37">
        <f t="shared" si="131"/>
        <v>3.9</v>
      </c>
      <c r="CD94" s="36">
        <f t="shared" si="131"/>
        <v>3.9</v>
      </c>
      <c r="CE94" s="36">
        <f t="shared" si="131"/>
        <v>3.9</v>
      </c>
      <c r="CF94" s="37">
        <f t="shared" si="131"/>
        <v>3.9</v>
      </c>
      <c r="CG94" s="36">
        <f t="shared" si="131"/>
        <v>3.9</v>
      </c>
      <c r="CH94" s="36">
        <f t="shared" si="131"/>
        <v>3.9</v>
      </c>
      <c r="CI94" s="37">
        <f t="shared" si="131"/>
        <v>3.9</v>
      </c>
      <c r="CJ94" s="36">
        <f t="shared" si="131"/>
        <v>3.9</v>
      </c>
      <c r="CK94" s="36">
        <f t="shared" si="131"/>
        <v>3.9</v>
      </c>
      <c r="CL94" s="37">
        <f t="shared" si="131"/>
        <v>3.9</v>
      </c>
      <c r="CM94" s="37">
        <f t="shared" si="131"/>
        <v>3.9</v>
      </c>
      <c r="CN94" s="37">
        <f t="shared" si="131"/>
        <v>3.9</v>
      </c>
      <c r="CO94" s="37">
        <f t="shared" si="131"/>
        <v>3.9</v>
      </c>
      <c r="CP94" s="37">
        <f t="shared" si="131"/>
        <v>3.9</v>
      </c>
      <c r="CQ94" s="37">
        <f t="shared" si="131"/>
        <v>3.9</v>
      </c>
      <c r="CR94" s="37">
        <f t="shared" si="131"/>
        <v>3.9</v>
      </c>
      <c r="CS94" s="37">
        <f t="shared" si="131"/>
        <v>3.9</v>
      </c>
      <c r="CT94" s="37">
        <f t="shared" si="131"/>
        <v>3.9</v>
      </c>
      <c r="CU94" s="37">
        <f t="shared" si="131"/>
        <v>3.9</v>
      </c>
      <c r="CV94" s="37">
        <f t="shared" si="131"/>
        <v>3.9</v>
      </c>
      <c r="CW94" s="37">
        <f>CV94</f>
        <v>3.9</v>
      </c>
      <c r="CX94" s="68"/>
    </row>
    <row r="95" spans="1:102" s="50" customFormat="1" ht="36.75" customHeight="1" x14ac:dyDescent="0.3">
      <c r="A95" s="51" t="s">
        <v>109</v>
      </c>
      <c r="B95" s="45" t="s">
        <v>123</v>
      </c>
      <c r="C95" s="45"/>
      <c r="D95" s="52"/>
      <c r="E95" s="32">
        <v>21736939.067389999</v>
      </c>
      <c r="F95" s="53">
        <f>(E95*(1+(F94/100)))-F93</f>
        <v>22195559.057722092</v>
      </c>
      <c r="G95" s="53">
        <f t="shared" ref="G95:BR95" si="132">(F95*(1+(G94/100)))-G93</f>
        <v>22595589.643802386</v>
      </c>
      <c r="H95" s="53">
        <f t="shared" si="132"/>
        <v>22995376.183049813</v>
      </c>
      <c r="I95" s="53">
        <f t="shared" si="132"/>
        <v>23392823.866780143</v>
      </c>
      <c r="J95" s="53">
        <f t="shared" si="132"/>
        <v>23632747.753548432</v>
      </c>
      <c r="K95" s="53">
        <f t="shared" si="132"/>
        <v>23853649.303636156</v>
      </c>
      <c r="L95" s="53">
        <f t="shared" si="132"/>
        <v>24081295.890954822</v>
      </c>
      <c r="M95" s="53">
        <f t="shared" si="132"/>
        <v>24306012.639095038</v>
      </c>
      <c r="N95" s="53">
        <f t="shared" si="132"/>
        <v>24512884.631601285</v>
      </c>
      <c r="O95" s="53">
        <f t="shared" si="132"/>
        <v>24646148.185149763</v>
      </c>
      <c r="P95" s="53">
        <f t="shared" si="132"/>
        <v>25074485.920588832</v>
      </c>
      <c r="Q95" s="53">
        <f t="shared" si="132"/>
        <v>25526695.246370435</v>
      </c>
      <c r="R95" s="53">
        <f t="shared" si="132"/>
        <v>25976962.028351698</v>
      </c>
      <c r="S95" s="53">
        <f t="shared" si="132"/>
        <v>26276938.141738161</v>
      </c>
      <c r="T95" s="53">
        <f t="shared" si="132"/>
        <v>26805523.95450253</v>
      </c>
      <c r="U95" s="53">
        <f t="shared" si="132"/>
        <v>27336243.874405731</v>
      </c>
      <c r="V95" s="53">
        <f t="shared" si="132"/>
        <v>27920881.421874832</v>
      </c>
      <c r="W95" s="53">
        <f t="shared" si="132"/>
        <v>28510388.017996985</v>
      </c>
      <c r="X95" s="53">
        <f t="shared" si="132"/>
        <v>29157965.240555357</v>
      </c>
      <c r="Y95" s="53">
        <f t="shared" si="132"/>
        <v>29813504.81140187</v>
      </c>
      <c r="Z95" s="53">
        <f t="shared" si="132"/>
        <v>30476673.205422856</v>
      </c>
      <c r="AA95" s="53">
        <f t="shared" si="132"/>
        <v>31147099.903145567</v>
      </c>
      <c r="AB95" s="53">
        <f t="shared" si="132"/>
        <v>31824375.054604549</v>
      </c>
      <c r="AC95" s="53">
        <f t="shared" si="132"/>
        <v>32375927.798138302</v>
      </c>
      <c r="AD95" s="53">
        <f t="shared" si="132"/>
        <v>32589064.710417081</v>
      </c>
      <c r="AE95" s="53">
        <f t="shared" si="132"/>
        <v>32594613.277827058</v>
      </c>
      <c r="AF95" s="53">
        <f t="shared" si="132"/>
        <v>32366255.520611711</v>
      </c>
      <c r="AG95" s="53">
        <f t="shared" si="132"/>
        <v>31345800.073927797</v>
      </c>
      <c r="AH95" s="53">
        <f t="shared" si="132"/>
        <v>30397842.860273361</v>
      </c>
      <c r="AI95" s="53">
        <f t="shared" si="132"/>
        <v>29536742.212678295</v>
      </c>
      <c r="AJ95" s="53">
        <f t="shared" si="132"/>
        <v>29002890.821997397</v>
      </c>
      <c r="AK95" s="53">
        <f t="shared" si="132"/>
        <v>28877624.55377432</v>
      </c>
      <c r="AL95" s="53">
        <f t="shared" si="132"/>
        <v>28633507.28275926</v>
      </c>
      <c r="AM95" s="53">
        <f t="shared" si="132"/>
        <v>28324188.069952678</v>
      </c>
      <c r="AN95" s="53">
        <f t="shared" si="132"/>
        <v>27954513.343260955</v>
      </c>
      <c r="AO95" s="53">
        <f t="shared" si="132"/>
        <v>27315613.724929407</v>
      </c>
      <c r="AP95" s="53">
        <f t="shared" si="132"/>
        <v>26587398.454130422</v>
      </c>
      <c r="AQ95" s="53">
        <f t="shared" si="132"/>
        <v>25763985.796969414</v>
      </c>
      <c r="AR95" s="53">
        <f t="shared" si="132"/>
        <v>24839175.306417339</v>
      </c>
      <c r="AS95" s="53">
        <f t="shared" si="132"/>
        <v>23806432.06571009</v>
      </c>
      <c r="AT95" s="53">
        <f t="shared" si="132"/>
        <v>23228873.686630417</v>
      </c>
      <c r="AU95" s="53">
        <f t="shared" si="132"/>
        <v>22578925.082189091</v>
      </c>
      <c r="AV95" s="53">
        <f t="shared" si="132"/>
        <v>21897324.639753096</v>
      </c>
      <c r="AW95" s="53">
        <f t="shared" si="132"/>
        <v>21137656.595810331</v>
      </c>
      <c r="AX95" s="53">
        <f t="shared" si="132"/>
        <v>20288263.129095517</v>
      </c>
      <c r="AY95" s="53">
        <f t="shared" si="132"/>
        <v>19357814.136994146</v>
      </c>
      <c r="AZ95" s="53">
        <f t="shared" si="132"/>
        <v>18326955.948820073</v>
      </c>
      <c r="BA95" s="53">
        <f t="shared" si="132"/>
        <v>17189384.49451207</v>
      </c>
      <c r="BB95" s="53">
        <f t="shared" si="132"/>
        <v>15938460.903819446</v>
      </c>
      <c r="BC95" s="53">
        <f t="shared" si="132"/>
        <v>14567195.136609854</v>
      </c>
      <c r="BD95" s="53">
        <f t="shared" si="132"/>
        <v>13068228.851390805</v>
      </c>
      <c r="BE95" s="53">
        <f t="shared" si="132"/>
        <v>11433817.477740563</v>
      </c>
      <c r="BF95" s="53">
        <f t="shared" si="132"/>
        <v>9655811.4568351358</v>
      </c>
      <c r="BG95" s="53">
        <f t="shared" si="132"/>
        <v>7725636.6126837889</v>
      </c>
      <c r="BH95" s="53">
        <f t="shared" si="132"/>
        <v>5634273.6150433943</v>
      </c>
      <c r="BI95" s="53">
        <f t="shared" si="132"/>
        <v>3372236.4932687003</v>
      </c>
      <c r="BJ95" s="53">
        <f t="shared" si="132"/>
        <v>929550.15856864536</v>
      </c>
      <c r="BK95" s="53">
        <f t="shared" si="132"/>
        <v>-1559038.8652976528</v>
      </c>
      <c r="BL95" s="53">
        <f t="shared" si="132"/>
        <v>-4412535.7672798196</v>
      </c>
      <c r="BM95" s="53">
        <f t="shared" si="132"/>
        <v>-7469309.044295595</v>
      </c>
      <c r="BN95" s="53">
        <f t="shared" si="132"/>
        <v>-10827535.014053546</v>
      </c>
      <c r="BO95" s="53">
        <f t="shared" si="132"/>
        <v>-14366297.089722287</v>
      </c>
      <c r="BP95" s="53">
        <f t="shared" si="132"/>
        <v>-18185965.791110758</v>
      </c>
      <c r="BQ95" s="53">
        <f t="shared" si="132"/>
        <v>-22248166.876250409</v>
      </c>
      <c r="BR95" s="53">
        <f t="shared" si="132"/>
        <v>-26521515.079958152</v>
      </c>
      <c r="BS95" s="53">
        <f t="shared" ref="BS95:CV95" si="133">(BR95*(1+(BS94/100)))-BS93</f>
        <v>-31148235.705546077</v>
      </c>
      <c r="BT95" s="53">
        <f t="shared" si="133"/>
        <v>-35328430.486821875</v>
      </c>
      <c r="BU95" s="53">
        <f t="shared" si="133"/>
        <v>-39862614.818223432</v>
      </c>
      <c r="BV95" s="53">
        <f t="shared" si="133"/>
        <v>-44607667.968771465</v>
      </c>
      <c r="BW95" s="53">
        <f t="shared" si="133"/>
        <v>-49621948.388366714</v>
      </c>
      <c r="BX95" s="53">
        <f t="shared" si="133"/>
        <v>-54953742.381894186</v>
      </c>
      <c r="BY95" s="53">
        <f t="shared" si="133"/>
        <v>-61328310.488715559</v>
      </c>
      <c r="BZ95" s="54">
        <f t="shared" si="133"/>
        <v>-68109077.558609366</v>
      </c>
      <c r="CA95" s="53">
        <f t="shared" si="133"/>
        <v>-74086115.429035738</v>
      </c>
      <c r="CB95" s="53">
        <f t="shared" si="133"/>
        <v>-80382850.922433287</v>
      </c>
      <c r="CC95" s="54">
        <f t="shared" si="133"/>
        <v>-87000546.467958793</v>
      </c>
      <c r="CD95" s="53">
        <f t="shared" si="133"/>
        <v>-90393567.780209184</v>
      </c>
      <c r="CE95" s="53">
        <f t="shared" si="133"/>
        <v>-93918916.923637331</v>
      </c>
      <c r="CF95" s="54">
        <f t="shared" si="133"/>
        <v>-97581754.683659181</v>
      </c>
      <c r="CG95" s="53">
        <f t="shared" si="133"/>
        <v>-101387443.11632188</v>
      </c>
      <c r="CH95" s="53">
        <f t="shared" si="133"/>
        <v>-105341553.39785843</v>
      </c>
      <c r="CI95" s="54">
        <f t="shared" si="133"/>
        <v>-109449873.9803749</v>
      </c>
      <c r="CJ95" s="53">
        <f t="shared" si="133"/>
        <v>-113718419.06560951</v>
      </c>
      <c r="CK95" s="53">
        <f t="shared" si="133"/>
        <v>-118153437.40916827</v>
      </c>
      <c r="CL95" s="54">
        <f t="shared" si="133"/>
        <v>-122761421.46812582</v>
      </c>
      <c r="CM95" s="54">
        <f t="shared" si="133"/>
        <v>-127549116.90538272</v>
      </c>
      <c r="CN95" s="54">
        <f t="shared" si="133"/>
        <v>-132523532.46469264</v>
      </c>
      <c r="CO95" s="54">
        <f t="shared" si="133"/>
        <v>-137691950.23081565</v>
      </c>
      <c r="CP95" s="54">
        <f t="shared" si="133"/>
        <v>-143061936.28981745</v>
      </c>
      <c r="CQ95" s="54">
        <f t="shared" si="133"/>
        <v>-148641351.80512032</v>
      </c>
      <c r="CR95" s="54">
        <f t="shared" si="133"/>
        <v>-154438364.52552</v>
      </c>
      <c r="CS95" s="54">
        <f t="shared" si="133"/>
        <v>-160461460.74201527</v>
      </c>
      <c r="CT95" s="54">
        <f t="shared" si="133"/>
        <v>-166719457.71095386</v>
      </c>
      <c r="CU95" s="54">
        <f t="shared" si="133"/>
        <v>-173221516.56168106</v>
      </c>
      <c r="CV95" s="54">
        <f t="shared" si="133"/>
        <v>-179977155.70758662</v>
      </c>
      <c r="CW95" s="54">
        <f>(CV95*(1+(CW94/100)))-CW93</f>
        <v>-186996264.78018248</v>
      </c>
      <c r="CX95" s="55"/>
    </row>
    <row r="96" spans="1:102" ht="35.4" customHeight="1" x14ac:dyDescent="0.3">
      <c r="A96" s="15" t="s">
        <v>138</v>
      </c>
    </row>
    <row r="97" spans="1:102" s="25" customFormat="1" ht="56.4" customHeight="1" x14ac:dyDescent="0.3">
      <c r="A97" s="24" t="s">
        <v>136</v>
      </c>
      <c r="B97" s="11"/>
    </row>
    <row r="98" spans="1:102" s="25" customFormat="1" ht="51" customHeight="1" x14ac:dyDescent="0.3">
      <c r="A98" s="26"/>
      <c r="B98" s="26"/>
      <c r="C98" s="26"/>
      <c r="D98" s="26" t="s">
        <v>119</v>
      </c>
      <c r="E98" s="26" t="s">
        <v>120</v>
      </c>
      <c r="F98" s="27">
        <v>45291</v>
      </c>
      <c r="G98" s="27">
        <v>45657</v>
      </c>
      <c r="H98" s="27">
        <v>46022</v>
      </c>
      <c r="I98" s="27">
        <v>46387</v>
      </c>
      <c r="J98" s="27">
        <v>46752</v>
      </c>
      <c r="K98" s="27">
        <v>47118</v>
      </c>
      <c r="L98" s="27">
        <v>47483</v>
      </c>
      <c r="M98" s="27">
        <v>47848</v>
      </c>
      <c r="N98" s="27">
        <v>48213</v>
      </c>
      <c r="O98" s="27">
        <v>48579</v>
      </c>
      <c r="P98" s="27">
        <v>48944</v>
      </c>
      <c r="Q98" s="27">
        <v>49309</v>
      </c>
      <c r="R98" s="27">
        <v>49674</v>
      </c>
      <c r="S98" s="27">
        <v>50040</v>
      </c>
      <c r="T98" s="27">
        <v>50405</v>
      </c>
      <c r="U98" s="27">
        <v>50770</v>
      </c>
      <c r="V98" s="27">
        <v>51135</v>
      </c>
      <c r="W98" s="27">
        <v>51501</v>
      </c>
      <c r="X98" s="27">
        <v>51866</v>
      </c>
      <c r="Y98" s="27">
        <v>52231</v>
      </c>
      <c r="Z98" s="27">
        <v>52596</v>
      </c>
      <c r="AA98" s="27">
        <v>52962</v>
      </c>
      <c r="AB98" s="27">
        <v>53327</v>
      </c>
      <c r="AC98" s="27">
        <v>53692</v>
      </c>
      <c r="AD98" s="27">
        <v>54057</v>
      </c>
      <c r="AE98" s="27">
        <v>54423</v>
      </c>
      <c r="AF98" s="27">
        <v>54788</v>
      </c>
      <c r="AG98" s="27">
        <v>55153</v>
      </c>
      <c r="AH98" s="27">
        <v>55518</v>
      </c>
      <c r="AI98" s="27">
        <v>55884</v>
      </c>
      <c r="AJ98" s="27">
        <v>56249</v>
      </c>
      <c r="AK98" s="27">
        <v>56614</v>
      </c>
      <c r="AL98" s="27">
        <v>56979</v>
      </c>
      <c r="AM98" s="27">
        <v>57345</v>
      </c>
      <c r="AN98" s="27">
        <v>57710</v>
      </c>
      <c r="AO98" s="27">
        <v>58075</v>
      </c>
      <c r="AP98" s="27">
        <v>58440</v>
      </c>
      <c r="AQ98" s="27">
        <v>58806</v>
      </c>
      <c r="AR98" s="27">
        <v>59171</v>
      </c>
      <c r="AS98" s="27">
        <v>59536</v>
      </c>
      <c r="AT98" s="27">
        <v>59901</v>
      </c>
      <c r="AU98" s="27">
        <v>60267</v>
      </c>
      <c r="AV98" s="27">
        <v>60632</v>
      </c>
      <c r="AW98" s="27">
        <v>60997</v>
      </c>
      <c r="AX98" s="27">
        <v>61362</v>
      </c>
      <c r="AY98" s="27">
        <v>61728</v>
      </c>
      <c r="AZ98" s="27">
        <v>62093</v>
      </c>
      <c r="BA98" s="27">
        <v>62458</v>
      </c>
      <c r="BB98" s="27">
        <v>62823</v>
      </c>
      <c r="BC98" s="27">
        <v>63189</v>
      </c>
      <c r="BD98" s="27">
        <v>63554</v>
      </c>
      <c r="BE98" s="27">
        <v>63919</v>
      </c>
      <c r="BF98" s="27">
        <v>64284</v>
      </c>
      <c r="BG98" s="27">
        <v>64650</v>
      </c>
      <c r="BH98" s="27">
        <v>65015</v>
      </c>
      <c r="BI98" s="27">
        <v>65380</v>
      </c>
      <c r="BJ98" s="27">
        <v>65745</v>
      </c>
      <c r="BK98" s="27">
        <v>66111</v>
      </c>
      <c r="BL98" s="27">
        <v>66476</v>
      </c>
      <c r="BM98" s="27">
        <v>66841</v>
      </c>
      <c r="BN98" s="27">
        <v>67206</v>
      </c>
      <c r="BO98" s="27">
        <v>67572</v>
      </c>
      <c r="BP98" s="27">
        <v>67937</v>
      </c>
      <c r="BQ98" s="27">
        <v>68302</v>
      </c>
      <c r="BR98" s="27">
        <v>68667</v>
      </c>
      <c r="BS98" s="27">
        <v>69033</v>
      </c>
      <c r="BT98" s="27">
        <v>69398</v>
      </c>
      <c r="BU98" s="27">
        <v>69763</v>
      </c>
      <c r="BV98" s="27">
        <v>70128</v>
      </c>
      <c r="BW98" s="27">
        <v>70494</v>
      </c>
      <c r="BX98" s="27">
        <v>70859</v>
      </c>
      <c r="BY98" s="27">
        <v>71224</v>
      </c>
      <c r="BZ98" s="28">
        <v>71589</v>
      </c>
      <c r="CA98" s="27">
        <v>71955</v>
      </c>
      <c r="CB98" s="28">
        <v>72320</v>
      </c>
      <c r="CC98" s="27">
        <v>72685</v>
      </c>
      <c r="CD98" s="28">
        <v>73050</v>
      </c>
      <c r="CE98" s="27">
        <v>73415</v>
      </c>
      <c r="CF98" s="28">
        <v>73780</v>
      </c>
      <c r="CG98" s="27">
        <v>74145</v>
      </c>
      <c r="CH98" s="28">
        <v>74510</v>
      </c>
      <c r="CI98" s="27">
        <v>74876</v>
      </c>
      <c r="CJ98" s="28">
        <v>75241</v>
      </c>
      <c r="CK98" s="27">
        <v>75606</v>
      </c>
      <c r="CL98" s="28">
        <v>75971</v>
      </c>
      <c r="CM98" s="27">
        <v>76337</v>
      </c>
      <c r="CN98" s="28">
        <v>76702</v>
      </c>
      <c r="CO98" s="27">
        <v>77067</v>
      </c>
      <c r="CP98" s="28">
        <v>77432</v>
      </c>
      <c r="CQ98" s="27">
        <v>77798</v>
      </c>
      <c r="CR98" s="28">
        <v>78163</v>
      </c>
      <c r="CS98" s="27">
        <v>78528</v>
      </c>
      <c r="CT98" s="28">
        <v>78893</v>
      </c>
      <c r="CU98" s="27">
        <v>79259</v>
      </c>
      <c r="CV98" s="28">
        <v>79624</v>
      </c>
      <c r="CW98" s="27">
        <v>79989</v>
      </c>
      <c r="CX98" s="67"/>
    </row>
    <row r="99" spans="1:102" s="25" customFormat="1" ht="21" customHeight="1" x14ac:dyDescent="0.3">
      <c r="A99" s="4"/>
      <c r="B99" s="7" t="s">
        <v>121</v>
      </c>
      <c r="C99" s="4"/>
      <c r="F99" s="4">
        <v>9</v>
      </c>
      <c r="G99" s="4">
        <v>10</v>
      </c>
      <c r="H99" s="4">
        <v>11</v>
      </c>
      <c r="I99" s="4">
        <v>12</v>
      </c>
      <c r="J99" s="4">
        <v>13</v>
      </c>
      <c r="K99" s="4">
        <v>14</v>
      </c>
      <c r="L99" s="4">
        <v>15</v>
      </c>
      <c r="M99" s="4">
        <v>16</v>
      </c>
      <c r="N99" s="4">
        <v>17</v>
      </c>
      <c r="O99" s="4">
        <v>18</v>
      </c>
      <c r="P99" s="4">
        <v>19</v>
      </c>
      <c r="Q99" s="4">
        <v>20</v>
      </c>
      <c r="R99" s="4">
        <v>21</v>
      </c>
      <c r="S99" s="4">
        <v>22</v>
      </c>
      <c r="T99" s="4">
        <v>23</v>
      </c>
      <c r="U99" s="4">
        <v>24</v>
      </c>
      <c r="V99" s="4">
        <v>25</v>
      </c>
      <c r="W99" s="4">
        <v>26</v>
      </c>
      <c r="X99" s="4">
        <v>27</v>
      </c>
      <c r="Y99" s="4">
        <v>28</v>
      </c>
      <c r="Z99" s="4">
        <v>29</v>
      </c>
      <c r="AA99" s="4">
        <v>30</v>
      </c>
      <c r="AB99" s="4">
        <v>31</v>
      </c>
      <c r="AC99" s="4">
        <v>32</v>
      </c>
      <c r="AD99" s="4">
        <v>33</v>
      </c>
      <c r="AE99" s="4">
        <v>34</v>
      </c>
      <c r="AF99" s="4">
        <v>35</v>
      </c>
      <c r="AG99" s="4">
        <v>36</v>
      </c>
      <c r="AH99" s="4">
        <v>37</v>
      </c>
      <c r="AI99" s="4">
        <v>38</v>
      </c>
      <c r="AJ99" s="4">
        <v>39</v>
      </c>
      <c r="AK99" s="4">
        <v>40</v>
      </c>
      <c r="AL99" s="4">
        <v>41</v>
      </c>
      <c r="AM99" s="4">
        <v>42</v>
      </c>
      <c r="AN99" s="4">
        <v>43</v>
      </c>
      <c r="AO99" s="4">
        <v>44</v>
      </c>
      <c r="AP99" s="4">
        <v>45</v>
      </c>
      <c r="AQ99" s="4">
        <v>46</v>
      </c>
      <c r="AR99" s="4">
        <v>47</v>
      </c>
      <c r="AS99" s="4">
        <v>48</v>
      </c>
      <c r="AT99" s="4">
        <v>49</v>
      </c>
      <c r="AU99" s="4">
        <v>50</v>
      </c>
      <c r="AV99" s="4">
        <v>51</v>
      </c>
      <c r="AW99" s="4">
        <v>52</v>
      </c>
      <c r="AX99" s="4">
        <v>53</v>
      </c>
      <c r="AY99" s="4">
        <v>54</v>
      </c>
      <c r="AZ99" s="4">
        <v>55</v>
      </c>
      <c r="BA99" s="4">
        <v>56</v>
      </c>
      <c r="BB99" s="4">
        <v>57</v>
      </c>
      <c r="BC99" s="4">
        <v>58</v>
      </c>
      <c r="BD99" s="4">
        <v>59</v>
      </c>
      <c r="BE99" s="4">
        <v>60</v>
      </c>
      <c r="BF99" s="4">
        <v>61</v>
      </c>
      <c r="BG99" s="4">
        <v>62</v>
      </c>
      <c r="BH99" s="4">
        <v>63</v>
      </c>
      <c r="BI99" s="4">
        <v>64</v>
      </c>
      <c r="BJ99" s="4">
        <v>65</v>
      </c>
      <c r="BK99" s="4">
        <v>66</v>
      </c>
      <c r="BL99" s="4">
        <v>67</v>
      </c>
      <c r="BM99" s="4">
        <v>68</v>
      </c>
      <c r="BN99" s="4">
        <v>69</v>
      </c>
      <c r="BO99" s="4">
        <v>70</v>
      </c>
      <c r="BP99" s="4">
        <v>71</v>
      </c>
      <c r="BQ99" s="4">
        <v>72</v>
      </c>
      <c r="BR99" s="4">
        <v>73</v>
      </c>
      <c r="BS99" s="4">
        <v>74</v>
      </c>
      <c r="BT99" s="4">
        <v>75</v>
      </c>
      <c r="BU99" s="4">
        <v>76</v>
      </c>
      <c r="BV99" s="4">
        <v>77</v>
      </c>
      <c r="BW99" s="4">
        <v>78</v>
      </c>
      <c r="BX99" s="4">
        <v>79</v>
      </c>
      <c r="BY99" s="4">
        <v>80</v>
      </c>
      <c r="BZ99" s="30">
        <v>81</v>
      </c>
      <c r="CA99" s="4">
        <v>82</v>
      </c>
      <c r="CB99" s="30">
        <v>83</v>
      </c>
      <c r="CC99" s="4">
        <v>84</v>
      </c>
      <c r="CD99" s="30">
        <v>85</v>
      </c>
      <c r="CE99" s="4">
        <v>86</v>
      </c>
      <c r="CF99" s="30">
        <v>87</v>
      </c>
      <c r="CG99" s="4">
        <v>88</v>
      </c>
      <c r="CH99" s="30">
        <v>89</v>
      </c>
      <c r="CI99" s="4">
        <v>90</v>
      </c>
      <c r="CJ99" s="30">
        <v>91</v>
      </c>
      <c r="CK99" s="4">
        <v>92</v>
      </c>
      <c r="CL99" s="30">
        <v>93</v>
      </c>
      <c r="CM99" s="4">
        <v>94</v>
      </c>
      <c r="CN99" s="30">
        <v>95</v>
      </c>
      <c r="CO99" s="4">
        <v>96</v>
      </c>
      <c r="CP99" s="30">
        <v>97</v>
      </c>
      <c r="CQ99" s="4">
        <v>98</v>
      </c>
      <c r="CR99" s="30">
        <v>99</v>
      </c>
      <c r="CS99" s="4">
        <v>100</v>
      </c>
      <c r="CT99" s="30">
        <v>101</v>
      </c>
      <c r="CU99" s="4">
        <v>102</v>
      </c>
      <c r="CV99" s="30">
        <v>103</v>
      </c>
      <c r="CW99" s="4">
        <v>104</v>
      </c>
      <c r="CX99" s="1"/>
    </row>
    <row r="100" spans="1:102" s="25" customFormat="1" ht="25.5" customHeight="1" x14ac:dyDescent="0.3">
      <c r="A100" s="31" t="s">
        <v>122</v>
      </c>
      <c r="B100" s="7" t="s">
        <v>123</v>
      </c>
      <c r="C100" s="4" t="s">
        <v>124</v>
      </c>
      <c r="D100" s="32">
        <f>SUM(F100:CB100)</f>
        <v>4619000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v>92000</v>
      </c>
      <c r="K100" s="8">
        <v>91000</v>
      </c>
      <c r="L100" s="8">
        <v>94000</v>
      </c>
      <c r="M100" s="8">
        <v>89000</v>
      </c>
      <c r="N100" s="8">
        <v>87000</v>
      </c>
      <c r="O100" s="8">
        <v>85000</v>
      </c>
      <c r="P100" s="8">
        <v>85000</v>
      </c>
      <c r="Q100" s="8">
        <v>83000</v>
      </c>
      <c r="R100" s="8">
        <v>86000</v>
      </c>
      <c r="S100" s="8">
        <v>84000</v>
      </c>
      <c r="T100" s="8">
        <v>85000</v>
      </c>
      <c r="U100" s="8">
        <v>85000</v>
      </c>
      <c r="V100" s="8">
        <v>86000</v>
      </c>
      <c r="W100" s="8">
        <v>86000</v>
      </c>
      <c r="X100" s="8">
        <v>86000</v>
      </c>
      <c r="Y100" s="8">
        <v>86000</v>
      </c>
      <c r="Z100" s="8">
        <v>86000</v>
      </c>
      <c r="AA100" s="8">
        <v>86000</v>
      </c>
      <c r="AB100" s="8">
        <v>86000</v>
      </c>
      <c r="AC100" s="8">
        <v>86000</v>
      </c>
      <c r="AD100" s="8">
        <v>86000</v>
      </c>
      <c r="AE100" s="8">
        <v>86000</v>
      </c>
      <c r="AF100" s="8">
        <v>78000</v>
      </c>
      <c r="AG100" s="8">
        <v>78000</v>
      </c>
      <c r="AH100" s="8">
        <v>78000</v>
      </c>
      <c r="AI100" s="8">
        <v>78000</v>
      </c>
      <c r="AJ100" s="8">
        <v>78000</v>
      </c>
      <c r="AK100" s="8">
        <v>76000</v>
      </c>
      <c r="AL100" s="8">
        <v>71000</v>
      </c>
      <c r="AM100" s="8">
        <v>71000</v>
      </c>
      <c r="AN100" s="8">
        <v>71000</v>
      </c>
      <c r="AO100" s="8">
        <v>71000</v>
      </c>
      <c r="AP100" s="8">
        <v>71000</v>
      </c>
      <c r="AQ100" s="8">
        <v>71000</v>
      </c>
      <c r="AR100" s="8">
        <v>71000</v>
      </c>
      <c r="AS100" s="8">
        <v>71000</v>
      </c>
      <c r="AT100" s="8">
        <v>68000</v>
      </c>
      <c r="AU100" s="8">
        <v>68000</v>
      </c>
      <c r="AV100" s="8">
        <v>60000</v>
      </c>
      <c r="AW100" s="8">
        <v>60000</v>
      </c>
      <c r="AX100" s="8">
        <v>60000</v>
      </c>
      <c r="AY100" s="8">
        <v>60000</v>
      </c>
      <c r="AZ100" s="8">
        <v>60000</v>
      </c>
      <c r="BA100" s="8">
        <v>60000</v>
      </c>
      <c r="BB100" s="8">
        <v>60000</v>
      </c>
      <c r="BC100" s="8">
        <v>60000</v>
      </c>
      <c r="BD100" s="8">
        <v>60000</v>
      </c>
      <c r="BE100" s="8">
        <v>60000</v>
      </c>
      <c r="BF100" s="8">
        <v>60000</v>
      </c>
      <c r="BG100" s="8">
        <v>60000</v>
      </c>
      <c r="BH100" s="8">
        <v>60000</v>
      </c>
      <c r="BI100" s="8">
        <v>60000</v>
      </c>
      <c r="BJ100" s="8">
        <v>60000</v>
      </c>
      <c r="BK100" s="8">
        <v>60000</v>
      </c>
      <c r="BL100" s="8">
        <v>60000</v>
      </c>
      <c r="BM100" s="8">
        <v>60000</v>
      </c>
      <c r="BN100" s="8">
        <v>60000</v>
      </c>
      <c r="BO100" s="8">
        <v>60000</v>
      </c>
      <c r="BP100" s="8">
        <v>60000</v>
      </c>
      <c r="BQ100" s="8">
        <v>60000</v>
      </c>
      <c r="BR100" s="8">
        <v>60000</v>
      </c>
      <c r="BS100" s="8">
        <v>60000</v>
      </c>
      <c r="BT100" s="8">
        <v>15000</v>
      </c>
      <c r="BU100" s="8">
        <v>15000</v>
      </c>
      <c r="BV100" s="8">
        <v>15000</v>
      </c>
      <c r="BW100" s="8">
        <v>13000</v>
      </c>
      <c r="BX100" s="8">
        <v>13000</v>
      </c>
      <c r="BY100" s="8">
        <v>8000</v>
      </c>
      <c r="BZ100" s="33">
        <v>8000</v>
      </c>
      <c r="CA100" s="33">
        <v>8000</v>
      </c>
      <c r="CB100" s="33">
        <v>8000</v>
      </c>
      <c r="CC100" s="33">
        <v>8000</v>
      </c>
      <c r="CD100" s="33">
        <v>8000</v>
      </c>
      <c r="CE100" s="33">
        <v>8000</v>
      </c>
      <c r="CF100" s="33">
        <v>8000</v>
      </c>
      <c r="CG100" s="33">
        <v>8000</v>
      </c>
      <c r="CH100" s="33">
        <v>8000</v>
      </c>
      <c r="CI100" s="33">
        <v>8000</v>
      </c>
      <c r="CJ100" s="33">
        <v>8000</v>
      </c>
      <c r="CK100" s="33">
        <v>8000</v>
      </c>
      <c r="CL100" s="33">
        <v>8000</v>
      </c>
      <c r="CM100" s="33">
        <v>8000</v>
      </c>
      <c r="CN100" s="33">
        <v>8000</v>
      </c>
      <c r="CO100" s="33">
        <v>8000</v>
      </c>
      <c r="CP100" s="33">
        <v>8000</v>
      </c>
      <c r="CQ100" s="33">
        <v>8000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69"/>
    </row>
    <row r="101" spans="1:102" s="25" customFormat="1" ht="21" customHeight="1" x14ac:dyDescent="0.3">
      <c r="A101" s="4" t="s">
        <v>125</v>
      </c>
      <c r="B101" s="4" t="s">
        <v>96</v>
      </c>
      <c r="C101" s="36">
        <v>1.72045</v>
      </c>
      <c r="D101" s="32"/>
      <c r="E101" s="32"/>
      <c r="F101" s="36">
        <f>C101</f>
        <v>1.72045</v>
      </c>
      <c r="G101" s="36">
        <f>F101</f>
        <v>1.72045</v>
      </c>
      <c r="H101" s="36">
        <f t="shared" ref="H101:BS101" si="134">G101</f>
        <v>1.72045</v>
      </c>
      <c r="I101" s="36">
        <f t="shared" si="134"/>
        <v>1.72045</v>
      </c>
      <c r="J101" s="36">
        <f t="shared" si="134"/>
        <v>1.72045</v>
      </c>
      <c r="K101" s="36">
        <f t="shared" si="134"/>
        <v>1.72045</v>
      </c>
      <c r="L101" s="36">
        <f t="shared" si="134"/>
        <v>1.72045</v>
      </c>
      <c r="M101" s="36">
        <f t="shared" si="134"/>
        <v>1.72045</v>
      </c>
      <c r="N101" s="36">
        <f t="shared" si="134"/>
        <v>1.72045</v>
      </c>
      <c r="O101" s="36">
        <f t="shared" si="134"/>
        <v>1.72045</v>
      </c>
      <c r="P101" s="36">
        <f t="shared" si="134"/>
        <v>1.72045</v>
      </c>
      <c r="Q101" s="36">
        <f t="shared" si="134"/>
        <v>1.72045</v>
      </c>
      <c r="R101" s="36">
        <f t="shared" si="134"/>
        <v>1.72045</v>
      </c>
      <c r="S101" s="36">
        <f t="shared" si="134"/>
        <v>1.72045</v>
      </c>
      <c r="T101" s="36">
        <f t="shared" si="134"/>
        <v>1.72045</v>
      </c>
      <c r="U101" s="36">
        <f t="shared" si="134"/>
        <v>1.72045</v>
      </c>
      <c r="V101" s="36">
        <f t="shared" si="134"/>
        <v>1.72045</v>
      </c>
      <c r="W101" s="36">
        <f t="shared" si="134"/>
        <v>1.72045</v>
      </c>
      <c r="X101" s="36">
        <f t="shared" si="134"/>
        <v>1.72045</v>
      </c>
      <c r="Y101" s="36">
        <f t="shared" si="134"/>
        <v>1.72045</v>
      </c>
      <c r="Z101" s="36">
        <f t="shared" si="134"/>
        <v>1.72045</v>
      </c>
      <c r="AA101" s="36">
        <f t="shared" si="134"/>
        <v>1.72045</v>
      </c>
      <c r="AB101" s="36">
        <f t="shared" si="134"/>
        <v>1.72045</v>
      </c>
      <c r="AC101" s="36">
        <f t="shared" si="134"/>
        <v>1.72045</v>
      </c>
      <c r="AD101" s="36">
        <f t="shared" si="134"/>
        <v>1.72045</v>
      </c>
      <c r="AE101" s="36">
        <f t="shared" si="134"/>
        <v>1.72045</v>
      </c>
      <c r="AF101" s="36">
        <f t="shared" si="134"/>
        <v>1.72045</v>
      </c>
      <c r="AG101" s="36">
        <f t="shared" si="134"/>
        <v>1.72045</v>
      </c>
      <c r="AH101" s="36">
        <f t="shared" si="134"/>
        <v>1.72045</v>
      </c>
      <c r="AI101" s="36">
        <f t="shared" si="134"/>
        <v>1.72045</v>
      </c>
      <c r="AJ101" s="36">
        <f t="shared" si="134"/>
        <v>1.72045</v>
      </c>
      <c r="AK101" s="36">
        <f t="shared" si="134"/>
        <v>1.72045</v>
      </c>
      <c r="AL101" s="36">
        <f t="shared" si="134"/>
        <v>1.72045</v>
      </c>
      <c r="AM101" s="36">
        <f t="shared" si="134"/>
        <v>1.72045</v>
      </c>
      <c r="AN101" s="36">
        <f t="shared" si="134"/>
        <v>1.72045</v>
      </c>
      <c r="AO101" s="36">
        <f t="shared" si="134"/>
        <v>1.72045</v>
      </c>
      <c r="AP101" s="36">
        <f t="shared" si="134"/>
        <v>1.72045</v>
      </c>
      <c r="AQ101" s="36">
        <f t="shared" si="134"/>
        <v>1.72045</v>
      </c>
      <c r="AR101" s="36">
        <f t="shared" si="134"/>
        <v>1.72045</v>
      </c>
      <c r="AS101" s="36">
        <f t="shared" si="134"/>
        <v>1.72045</v>
      </c>
      <c r="AT101" s="36">
        <f t="shared" si="134"/>
        <v>1.72045</v>
      </c>
      <c r="AU101" s="36">
        <f t="shared" si="134"/>
        <v>1.72045</v>
      </c>
      <c r="AV101" s="36">
        <f t="shared" si="134"/>
        <v>1.72045</v>
      </c>
      <c r="AW101" s="36">
        <f t="shared" si="134"/>
        <v>1.72045</v>
      </c>
      <c r="AX101" s="36">
        <f t="shared" si="134"/>
        <v>1.72045</v>
      </c>
      <c r="AY101" s="36">
        <f t="shared" si="134"/>
        <v>1.72045</v>
      </c>
      <c r="AZ101" s="36">
        <f t="shared" si="134"/>
        <v>1.72045</v>
      </c>
      <c r="BA101" s="36">
        <f t="shared" si="134"/>
        <v>1.72045</v>
      </c>
      <c r="BB101" s="36">
        <f t="shared" si="134"/>
        <v>1.72045</v>
      </c>
      <c r="BC101" s="36">
        <f t="shared" si="134"/>
        <v>1.72045</v>
      </c>
      <c r="BD101" s="36">
        <f t="shared" si="134"/>
        <v>1.72045</v>
      </c>
      <c r="BE101" s="36">
        <f t="shared" si="134"/>
        <v>1.72045</v>
      </c>
      <c r="BF101" s="36">
        <f t="shared" si="134"/>
        <v>1.72045</v>
      </c>
      <c r="BG101" s="36">
        <f t="shared" si="134"/>
        <v>1.72045</v>
      </c>
      <c r="BH101" s="36">
        <f t="shared" si="134"/>
        <v>1.72045</v>
      </c>
      <c r="BI101" s="36">
        <f t="shared" si="134"/>
        <v>1.72045</v>
      </c>
      <c r="BJ101" s="36">
        <f t="shared" si="134"/>
        <v>1.72045</v>
      </c>
      <c r="BK101" s="36">
        <f t="shared" si="134"/>
        <v>1.72045</v>
      </c>
      <c r="BL101" s="36">
        <f t="shared" si="134"/>
        <v>1.72045</v>
      </c>
      <c r="BM101" s="36">
        <f t="shared" si="134"/>
        <v>1.72045</v>
      </c>
      <c r="BN101" s="36">
        <f t="shared" si="134"/>
        <v>1.72045</v>
      </c>
      <c r="BO101" s="36">
        <f t="shared" si="134"/>
        <v>1.72045</v>
      </c>
      <c r="BP101" s="36">
        <f t="shared" si="134"/>
        <v>1.72045</v>
      </c>
      <c r="BQ101" s="36">
        <f t="shared" si="134"/>
        <v>1.72045</v>
      </c>
      <c r="BR101" s="36">
        <f t="shared" si="134"/>
        <v>1.72045</v>
      </c>
      <c r="BS101" s="36">
        <f t="shared" si="134"/>
        <v>1.72045</v>
      </c>
      <c r="BT101" s="36">
        <f t="shared" ref="BT101:CV101" si="135">BS101</f>
        <v>1.72045</v>
      </c>
      <c r="BU101" s="36">
        <f t="shared" si="135"/>
        <v>1.72045</v>
      </c>
      <c r="BV101" s="36">
        <f t="shared" si="135"/>
        <v>1.72045</v>
      </c>
      <c r="BW101" s="36">
        <f t="shared" si="135"/>
        <v>1.72045</v>
      </c>
      <c r="BX101" s="36">
        <f t="shared" si="135"/>
        <v>1.72045</v>
      </c>
      <c r="BY101" s="36">
        <f t="shared" si="135"/>
        <v>1.72045</v>
      </c>
      <c r="BZ101" s="37">
        <f t="shared" si="135"/>
        <v>1.72045</v>
      </c>
      <c r="CA101" s="37">
        <f t="shared" si="135"/>
        <v>1.72045</v>
      </c>
      <c r="CB101" s="37">
        <f t="shared" si="135"/>
        <v>1.72045</v>
      </c>
      <c r="CC101" s="37">
        <f t="shared" si="135"/>
        <v>1.72045</v>
      </c>
      <c r="CD101" s="37">
        <f t="shared" si="135"/>
        <v>1.72045</v>
      </c>
      <c r="CE101" s="37">
        <f t="shared" si="135"/>
        <v>1.72045</v>
      </c>
      <c r="CF101" s="37">
        <f t="shared" si="135"/>
        <v>1.72045</v>
      </c>
      <c r="CG101" s="37">
        <f t="shared" si="135"/>
        <v>1.72045</v>
      </c>
      <c r="CH101" s="37">
        <f t="shared" si="135"/>
        <v>1.72045</v>
      </c>
      <c r="CI101" s="37">
        <f t="shared" si="135"/>
        <v>1.72045</v>
      </c>
      <c r="CJ101" s="37">
        <f t="shared" si="135"/>
        <v>1.72045</v>
      </c>
      <c r="CK101" s="37">
        <f t="shared" si="135"/>
        <v>1.72045</v>
      </c>
      <c r="CL101" s="37">
        <f t="shared" si="135"/>
        <v>1.72045</v>
      </c>
      <c r="CM101" s="37">
        <f t="shared" si="135"/>
        <v>1.72045</v>
      </c>
      <c r="CN101" s="37">
        <f t="shared" si="135"/>
        <v>1.72045</v>
      </c>
      <c r="CO101" s="37">
        <f t="shared" si="135"/>
        <v>1.72045</v>
      </c>
      <c r="CP101" s="37">
        <f t="shared" si="135"/>
        <v>1.72045</v>
      </c>
      <c r="CQ101" s="37">
        <f t="shared" si="135"/>
        <v>1.72045</v>
      </c>
      <c r="CR101" s="37">
        <f t="shared" si="135"/>
        <v>1.72045</v>
      </c>
      <c r="CS101" s="37">
        <f t="shared" si="135"/>
        <v>1.72045</v>
      </c>
      <c r="CT101" s="37">
        <f t="shared" si="135"/>
        <v>1.72045</v>
      </c>
      <c r="CU101" s="37">
        <f t="shared" si="135"/>
        <v>1.72045</v>
      </c>
      <c r="CV101" s="37">
        <f t="shared" si="135"/>
        <v>1.72045</v>
      </c>
      <c r="CW101" s="37">
        <f>CV101</f>
        <v>1.72045</v>
      </c>
      <c r="CX101" s="68"/>
    </row>
    <row r="102" spans="1:102" s="25" customFormat="1" ht="21" customHeight="1" x14ac:dyDescent="0.3">
      <c r="A102" s="4" t="s">
        <v>98</v>
      </c>
      <c r="B102" s="7" t="s">
        <v>123</v>
      </c>
      <c r="C102" s="4" t="s">
        <v>126</v>
      </c>
      <c r="D102" s="32">
        <f>SUM(F102:CB102)</f>
        <v>9876067.428565301</v>
      </c>
      <c r="E102" s="32"/>
      <c r="F102" s="8">
        <v>0</v>
      </c>
      <c r="G102" s="8">
        <v>0</v>
      </c>
      <c r="H102" s="8">
        <v>0</v>
      </c>
      <c r="I102" s="8">
        <v>0</v>
      </c>
      <c r="J102" s="8">
        <f>J100*POWER((1+(J101/100)),J99)</f>
        <v>114840.57900621874</v>
      </c>
      <c r="K102" s="8">
        <f t="shared" ref="K102:BV102" si="136">K100*POWER((1+(K101/100)),K99)</f>
        <v>115546.61077221244</v>
      </c>
      <c r="L102" s="8">
        <f t="shared" si="136"/>
        <v>121409.29724286638</v>
      </c>
      <c r="M102" s="8">
        <f t="shared" si="136"/>
        <v>116929.03650274506</v>
      </c>
      <c r="N102" s="8">
        <f t="shared" si="136"/>
        <v>116267.91644583506</v>
      </c>
      <c r="O102" s="8">
        <f t="shared" si="136"/>
        <v>115549.43751974519</v>
      </c>
      <c r="P102" s="8">
        <f t="shared" si="136"/>
        <v>117537.40781755366</v>
      </c>
      <c r="Q102" s="8">
        <f t="shared" si="136"/>
        <v>116746.41355857783</v>
      </c>
      <c r="R102" s="8">
        <f t="shared" si="136"/>
        <v>123047.32580524807</v>
      </c>
      <c r="S102" s="8">
        <f t="shared" si="136"/>
        <v>122253.49599829553</v>
      </c>
      <c r="T102" s="8">
        <f t="shared" si="136"/>
        <v>125837.24444008151</v>
      </c>
      <c r="U102" s="8">
        <f t="shared" si="136"/>
        <v>128002.21131205093</v>
      </c>
      <c r="V102" s="8">
        <f t="shared" si="136"/>
        <v>131736.24212546993</v>
      </c>
      <c r="W102" s="8">
        <f t="shared" si="136"/>
        <v>134002.69830311759</v>
      </c>
      <c r="X102" s="8">
        <f t="shared" si="136"/>
        <v>136308.1477260736</v>
      </c>
      <c r="Y102" s="8">
        <f t="shared" si="136"/>
        <v>138653.26125362684</v>
      </c>
      <c r="Z102" s="8">
        <f t="shared" si="136"/>
        <v>141038.72128686486</v>
      </c>
      <c r="AA102" s="8">
        <f t="shared" si="136"/>
        <v>143465.22196724478</v>
      </c>
      <c r="AB102" s="8">
        <f t="shared" si="136"/>
        <v>145933.46937858025</v>
      </c>
      <c r="AC102" s="8">
        <f t="shared" si="136"/>
        <v>148444.18175250408</v>
      </c>
      <c r="AD102" s="8">
        <f t="shared" si="136"/>
        <v>150998.08967746503</v>
      </c>
      <c r="AE102" s="8">
        <f t="shared" si="136"/>
        <v>153595.93631132101</v>
      </c>
      <c r="AF102" s="8">
        <f t="shared" si="136"/>
        <v>141704.66572804595</v>
      </c>
      <c r="AG102" s="8">
        <f t="shared" si="136"/>
        <v>144142.62364956414</v>
      </c>
      <c r="AH102" s="8">
        <f t="shared" si="136"/>
        <v>146622.52541814308</v>
      </c>
      <c r="AI102" s="8">
        <f t="shared" si="136"/>
        <v>149145.09265669956</v>
      </c>
      <c r="AJ102" s="8">
        <f t="shared" si="136"/>
        <v>151711.05940331175</v>
      </c>
      <c r="AK102" s="8">
        <f t="shared" si="136"/>
        <v>150364.21918828232</v>
      </c>
      <c r="AL102" s="8">
        <f t="shared" si="136"/>
        <v>142888.58405537903</v>
      </c>
      <c r="AM102" s="8">
        <f t="shared" si="136"/>
        <v>145346.91069975981</v>
      </c>
      <c r="AN102" s="8">
        <f t="shared" si="136"/>
        <v>147847.53162489383</v>
      </c>
      <c r="AO102" s="8">
        <f t="shared" si="136"/>
        <v>150391.17448273435</v>
      </c>
      <c r="AP102" s="8">
        <f t="shared" si="136"/>
        <v>152978.57944412256</v>
      </c>
      <c r="AQ102" s="8">
        <f t="shared" si="136"/>
        <v>155610.499414169</v>
      </c>
      <c r="AR102" s="8">
        <f t="shared" si="136"/>
        <v>158287.70025134008</v>
      </c>
      <c r="AS102" s="8">
        <f t="shared" si="136"/>
        <v>161010.96099031431</v>
      </c>
      <c r="AT102" s="8">
        <f t="shared" si="136"/>
        <v>156860.74699534799</v>
      </c>
      <c r="AU102" s="8">
        <f t="shared" si="136"/>
        <v>159559.45771702949</v>
      </c>
      <c r="AV102" s="8">
        <f t="shared" si="136"/>
        <v>143209.93977116657</v>
      </c>
      <c r="AW102" s="8">
        <f t="shared" si="136"/>
        <v>145673.79517995965</v>
      </c>
      <c r="AX102" s="8">
        <f t="shared" si="136"/>
        <v>148180.03998913328</v>
      </c>
      <c r="AY102" s="8">
        <f t="shared" si="136"/>
        <v>150729.40348712634</v>
      </c>
      <c r="AZ102" s="8">
        <f t="shared" si="136"/>
        <v>153322.62750942059</v>
      </c>
      <c r="BA102" s="8">
        <f t="shared" si="136"/>
        <v>155960.46665440645</v>
      </c>
      <c r="BB102" s="8">
        <f t="shared" si="136"/>
        <v>158643.68850296218</v>
      </c>
      <c r="BC102" s="8">
        <f t="shared" si="136"/>
        <v>161373.07384181145</v>
      </c>
      <c r="BD102" s="8">
        <f t="shared" si="136"/>
        <v>164149.4168907229</v>
      </c>
      <c r="BE102" s="8">
        <f t="shared" si="136"/>
        <v>166973.52553361937</v>
      </c>
      <c r="BF102" s="8">
        <f t="shared" si="136"/>
        <v>169846.22155366253</v>
      </c>
      <c r="BG102" s="8">
        <f t="shared" si="136"/>
        <v>172768.34087238257</v>
      </c>
      <c r="BH102" s="8">
        <f t="shared" si="136"/>
        <v>175740.73379292147</v>
      </c>
      <c r="BI102" s="8">
        <f t="shared" si="136"/>
        <v>178764.26524746185</v>
      </c>
      <c r="BJ102" s="8">
        <f t="shared" si="136"/>
        <v>181839.81504891181</v>
      </c>
      <c r="BK102" s="8">
        <f t="shared" si="136"/>
        <v>184968.27814692084</v>
      </c>
      <c r="BL102" s="8">
        <f t="shared" si="136"/>
        <v>188150.56488829956</v>
      </c>
      <c r="BM102" s="8">
        <f t="shared" si="136"/>
        <v>191387.60128192033</v>
      </c>
      <c r="BN102" s="8">
        <f t="shared" si="136"/>
        <v>194680.32926817515</v>
      </c>
      <c r="BO102" s="8">
        <f t="shared" si="136"/>
        <v>198029.7069930695</v>
      </c>
      <c r="BP102" s="8">
        <f t="shared" si="136"/>
        <v>201436.70908703178</v>
      </c>
      <c r="BQ102" s="8">
        <f t="shared" si="136"/>
        <v>204902.32694851962</v>
      </c>
      <c r="BR102" s="8">
        <f t="shared" si="136"/>
        <v>208427.56903250545</v>
      </c>
      <c r="BS102" s="8">
        <f t="shared" si="136"/>
        <v>212013.46114392523</v>
      </c>
      <c r="BT102" s="8">
        <f t="shared" si="136"/>
        <v>53915.261684043973</v>
      </c>
      <c r="BU102" s="8">
        <f t="shared" si="136"/>
        <v>54842.84680368712</v>
      </c>
      <c r="BV102" s="8">
        <f t="shared" si="136"/>
        <v>55786.390561521155</v>
      </c>
      <c r="BW102" s="8">
        <f t="shared" ref="BW102:CV102" si="137">BW100*POWER((1+(BW101/100)),BW99)</f>
        <v>49180.01184887861</v>
      </c>
      <c r="BX102" s="8">
        <f t="shared" si="137"/>
        <v>50026.129362732652</v>
      </c>
      <c r="BY102" s="8">
        <f t="shared" si="137"/>
        <v>31314.956249448489</v>
      </c>
      <c r="BZ102" s="33">
        <f t="shared" si="137"/>
        <v>31853.714414242131</v>
      </c>
      <c r="CA102" s="33">
        <f t="shared" si="137"/>
        <v>32401.741643881964</v>
      </c>
      <c r="CB102" s="33">
        <f t="shared" si="137"/>
        <v>32959.197407994128</v>
      </c>
      <c r="CC102" s="33">
        <f t="shared" si="137"/>
        <v>33526.243919799977</v>
      </c>
      <c r="CD102" s="33">
        <f t="shared" si="137"/>
        <v>34103.046183318169</v>
      </c>
      <c r="CE102" s="33">
        <f t="shared" si="137"/>
        <v>34689.772041379074</v>
      </c>
      <c r="CF102" s="33">
        <f t="shared" si="137"/>
        <v>35286.592224464985</v>
      </c>
      <c r="CG102" s="33">
        <f t="shared" si="137"/>
        <v>35893.680400390796</v>
      </c>
      <c r="CH102" s="33">
        <f t="shared" si="137"/>
        <v>36511.213224839325</v>
      </c>
      <c r="CI102" s="33">
        <f t="shared" si="137"/>
        <v>37139.370392766075</v>
      </c>
      <c r="CJ102" s="33">
        <f t="shared" si="137"/>
        <v>37778.334690688418</v>
      </c>
      <c r="CK102" s="33">
        <f t="shared" si="137"/>
        <v>38428.29204987437</v>
      </c>
      <c r="CL102" s="33">
        <f t="shared" si="137"/>
        <v>39089.431600446442</v>
      </c>
      <c r="CM102" s="33">
        <f t="shared" si="137"/>
        <v>39761.945726416328</v>
      </c>
      <c r="CN102" s="33">
        <f t="shared" si="137"/>
        <v>40446.030121666467</v>
      </c>
      <c r="CO102" s="33">
        <f t="shared" si="137"/>
        <v>41141.883846894685</v>
      </c>
      <c r="CP102" s="33">
        <f t="shared" si="137"/>
        <v>41849.709387538591</v>
      </c>
      <c r="CQ102" s="33">
        <f t="shared" si="137"/>
        <v>42569.712712696506</v>
      </c>
      <c r="CR102" s="33">
        <f t="shared" si="137"/>
        <v>0</v>
      </c>
      <c r="CS102" s="33">
        <f t="shared" si="137"/>
        <v>0</v>
      </c>
      <c r="CT102" s="33">
        <f t="shared" si="137"/>
        <v>0</v>
      </c>
      <c r="CU102" s="33">
        <f t="shared" si="137"/>
        <v>0</v>
      </c>
      <c r="CV102" s="33">
        <f t="shared" si="137"/>
        <v>0</v>
      </c>
      <c r="CW102" s="33">
        <f>CW100*POWER((1+(CW101/100)),CW99)</f>
        <v>0</v>
      </c>
      <c r="CX102" s="69"/>
    </row>
    <row r="103" spans="1:102" s="25" customFormat="1" ht="36" customHeight="1" x14ac:dyDescent="0.3">
      <c r="A103" s="4" t="s">
        <v>127</v>
      </c>
      <c r="B103" s="4" t="s">
        <v>96</v>
      </c>
      <c r="C103" s="36">
        <v>1.97</v>
      </c>
      <c r="D103" s="32"/>
      <c r="E103" s="32"/>
      <c r="F103" s="36">
        <f>C103</f>
        <v>1.97</v>
      </c>
      <c r="G103" s="36">
        <f>F103</f>
        <v>1.97</v>
      </c>
      <c r="H103" s="36">
        <f t="shared" ref="H103:BS103" si="138">G103</f>
        <v>1.97</v>
      </c>
      <c r="I103" s="36">
        <f t="shared" si="138"/>
        <v>1.97</v>
      </c>
      <c r="J103" s="36">
        <f t="shared" si="138"/>
        <v>1.97</v>
      </c>
      <c r="K103" s="36">
        <f t="shared" si="138"/>
        <v>1.97</v>
      </c>
      <c r="L103" s="36">
        <f t="shared" si="138"/>
        <v>1.97</v>
      </c>
      <c r="M103" s="36">
        <f t="shared" si="138"/>
        <v>1.97</v>
      </c>
      <c r="N103" s="36">
        <f t="shared" si="138"/>
        <v>1.97</v>
      </c>
      <c r="O103" s="36">
        <f t="shared" si="138"/>
        <v>1.97</v>
      </c>
      <c r="P103" s="36">
        <f t="shared" si="138"/>
        <v>1.97</v>
      </c>
      <c r="Q103" s="36">
        <f t="shared" si="138"/>
        <v>1.97</v>
      </c>
      <c r="R103" s="36">
        <f t="shared" si="138"/>
        <v>1.97</v>
      </c>
      <c r="S103" s="36">
        <f t="shared" si="138"/>
        <v>1.97</v>
      </c>
      <c r="T103" s="36">
        <f t="shared" si="138"/>
        <v>1.97</v>
      </c>
      <c r="U103" s="36">
        <f t="shared" si="138"/>
        <v>1.97</v>
      </c>
      <c r="V103" s="36">
        <f t="shared" si="138"/>
        <v>1.97</v>
      </c>
      <c r="W103" s="36">
        <f t="shared" si="138"/>
        <v>1.97</v>
      </c>
      <c r="X103" s="36">
        <f t="shared" si="138"/>
        <v>1.97</v>
      </c>
      <c r="Y103" s="36">
        <f t="shared" si="138"/>
        <v>1.97</v>
      </c>
      <c r="Z103" s="36">
        <f t="shared" si="138"/>
        <v>1.97</v>
      </c>
      <c r="AA103" s="36">
        <f t="shared" si="138"/>
        <v>1.97</v>
      </c>
      <c r="AB103" s="36">
        <f t="shared" si="138"/>
        <v>1.97</v>
      </c>
      <c r="AC103" s="36">
        <f t="shared" si="138"/>
        <v>1.97</v>
      </c>
      <c r="AD103" s="36">
        <f t="shared" si="138"/>
        <v>1.97</v>
      </c>
      <c r="AE103" s="36">
        <f t="shared" si="138"/>
        <v>1.97</v>
      </c>
      <c r="AF103" s="36">
        <f t="shared" si="138"/>
        <v>1.97</v>
      </c>
      <c r="AG103" s="36">
        <f t="shared" si="138"/>
        <v>1.97</v>
      </c>
      <c r="AH103" s="36">
        <f t="shared" si="138"/>
        <v>1.97</v>
      </c>
      <c r="AI103" s="36">
        <f t="shared" si="138"/>
        <v>1.97</v>
      </c>
      <c r="AJ103" s="36">
        <f t="shared" si="138"/>
        <v>1.97</v>
      </c>
      <c r="AK103" s="36">
        <f t="shared" si="138"/>
        <v>1.97</v>
      </c>
      <c r="AL103" s="36">
        <f t="shared" si="138"/>
        <v>1.97</v>
      </c>
      <c r="AM103" s="36">
        <f t="shared" si="138"/>
        <v>1.97</v>
      </c>
      <c r="AN103" s="36">
        <f t="shared" si="138"/>
        <v>1.97</v>
      </c>
      <c r="AO103" s="36">
        <f t="shared" si="138"/>
        <v>1.97</v>
      </c>
      <c r="AP103" s="36">
        <f t="shared" si="138"/>
        <v>1.97</v>
      </c>
      <c r="AQ103" s="36">
        <f t="shared" si="138"/>
        <v>1.97</v>
      </c>
      <c r="AR103" s="36">
        <f t="shared" si="138"/>
        <v>1.97</v>
      </c>
      <c r="AS103" s="36">
        <f t="shared" si="138"/>
        <v>1.97</v>
      </c>
      <c r="AT103" s="36">
        <f t="shared" si="138"/>
        <v>1.97</v>
      </c>
      <c r="AU103" s="36">
        <f t="shared" si="138"/>
        <v>1.97</v>
      </c>
      <c r="AV103" s="36">
        <f t="shared" si="138"/>
        <v>1.97</v>
      </c>
      <c r="AW103" s="36">
        <f t="shared" si="138"/>
        <v>1.97</v>
      </c>
      <c r="AX103" s="36">
        <f t="shared" si="138"/>
        <v>1.97</v>
      </c>
      <c r="AY103" s="36">
        <f t="shared" si="138"/>
        <v>1.97</v>
      </c>
      <c r="AZ103" s="36">
        <f t="shared" si="138"/>
        <v>1.97</v>
      </c>
      <c r="BA103" s="36">
        <f t="shared" si="138"/>
        <v>1.97</v>
      </c>
      <c r="BB103" s="36">
        <f t="shared" si="138"/>
        <v>1.97</v>
      </c>
      <c r="BC103" s="36">
        <f t="shared" si="138"/>
        <v>1.97</v>
      </c>
      <c r="BD103" s="36">
        <f t="shared" si="138"/>
        <v>1.97</v>
      </c>
      <c r="BE103" s="36">
        <f t="shared" si="138"/>
        <v>1.97</v>
      </c>
      <c r="BF103" s="36">
        <f t="shared" si="138"/>
        <v>1.97</v>
      </c>
      <c r="BG103" s="36">
        <f t="shared" si="138"/>
        <v>1.97</v>
      </c>
      <c r="BH103" s="36">
        <f t="shared" si="138"/>
        <v>1.97</v>
      </c>
      <c r="BI103" s="36">
        <f t="shared" si="138"/>
        <v>1.97</v>
      </c>
      <c r="BJ103" s="36">
        <f t="shared" si="138"/>
        <v>1.97</v>
      </c>
      <c r="BK103" s="36">
        <f t="shared" si="138"/>
        <v>1.97</v>
      </c>
      <c r="BL103" s="36">
        <f t="shared" si="138"/>
        <v>1.97</v>
      </c>
      <c r="BM103" s="36">
        <f t="shared" si="138"/>
        <v>1.97</v>
      </c>
      <c r="BN103" s="36">
        <f t="shared" si="138"/>
        <v>1.97</v>
      </c>
      <c r="BO103" s="36">
        <f t="shared" si="138"/>
        <v>1.97</v>
      </c>
      <c r="BP103" s="36">
        <f t="shared" si="138"/>
        <v>1.97</v>
      </c>
      <c r="BQ103" s="36">
        <f t="shared" si="138"/>
        <v>1.97</v>
      </c>
      <c r="BR103" s="36">
        <f t="shared" si="138"/>
        <v>1.97</v>
      </c>
      <c r="BS103" s="36">
        <f t="shared" si="138"/>
        <v>1.97</v>
      </c>
      <c r="BT103" s="36">
        <f t="shared" ref="BT103:CV103" si="139">BS103</f>
        <v>1.97</v>
      </c>
      <c r="BU103" s="36">
        <f t="shared" si="139"/>
        <v>1.97</v>
      </c>
      <c r="BV103" s="36">
        <f t="shared" si="139"/>
        <v>1.97</v>
      </c>
      <c r="BW103" s="36">
        <f t="shared" si="139"/>
        <v>1.97</v>
      </c>
      <c r="BX103" s="36">
        <f t="shared" si="139"/>
        <v>1.97</v>
      </c>
      <c r="BY103" s="36">
        <f t="shared" si="139"/>
        <v>1.97</v>
      </c>
      <c r="BZ103" s="37">
        <f t="shared" si="139"/>
        <v>1.97</v>
      </c>
      <c r="CA103" s="37">
        <f t="shared" si="139"/>
        <v>1.97</v>
      </c>
      <c r="CB103" s="37">
        <f t="shared" si="139"/>
        <v>1.97</v>
      </c>
      <c r="CC103" s="37">
        <f t="shared" si="139"/>
        <v>1.97</v>
      </c>
      <c r="CD103" s="37">
        <f t="shared" si="139"/>
        <v>1.97</v>
      </c>
      <c r="CE103" s="37">
        <f t="shared" si="139"/>
        <v>1.97</v>
      </c>
      <c r="CF103" s="37">
        <f t="shared" si="139"/>
        <v>1.97</v>
      </c>
      <c r="CG103" s="37">
        <f t="shared" si="139"/>
        <v>1.97</v>
      </c>
      <c r="CH103" s="37">
        <f t="shared" si="139"/>
        <v>1.97</v>
      </c>
      <c r="CI103" s="37">
        <f t="shared" si="139"/>
        <v>1.97</v>
      </c>
      <c r="CJ103" s="37">
        <f t="shared" si="139"/>
        <v>1.97</v>
      </c>
      <c r="CK103" s="37">
        <f t="shared" si="139"/>
        <v>1.97</v>
      </c>
      <c r="CL103" s="37">
        <f t="shared" si="139"/>
        <v>1.97</v>
      </c>
      <c r="CM103" s="37">
        <f t="shared" si="139"/>
        <v>1.97</v>
      </c>
      <c r="CN103" s="37">
        <f t="shared" si="139"/>
        <v>1.97</v>
      </c>
      <c r="CO103" s="37">
        <f t="shared" si="139"/>
        <v>1.97</v>
      </c>
      <c r="CP103" s="37">
        <f t="shared" si="139"/>
        <v>1.97</v>
      </c>
      <c r="CQ103" s="37">
        <f t="shared" si="139"/>
        <v>1.97</v>
      </c>
      <c r="CR103" s="37">
        <f t="shared" si="139"/>
        <v>1.97</v>
      </c>
      <c r="CS103" s="37">
        <f t="shared" si="139"/>
        <v>1.97</v>
      </c>
      <c r="CT103" s="37">
        <f t="shared" si="139"/>
        <v>1.97</v>
      </c>
      <c r="CU103" s="37">
        <f t="shared" si="139"/>
        <v>1.97</v>
      </c>
      <c r="CV103" s="37">
        <f t="shared" si="139"/>
        <v>1.97</v>
      </c>
      <c r="CW103" s="37">
        <f>CV103</f>
        <v>1.97</v>
      </c>
      <c r="CX103" s="68"/>
    </row>
    <row r="104" spans="1:102" s="25" customFormat="1" ht="21" customHeight="1" x14ac:dyDescent="0.3">
      <c r="A104" s="4" t="s">
        <v>98</v>
      </c>
      <c r="B104" s="7" t="s">
        <v>123</v>
      </c>
      <c r="C104" s="4" t="s">
        <v>128</v>
      </c>
      <c r="D104" s="32">
        <f>SUM(F104:CB104)</f>
        <v>28648856.217253115</v>
      </c>
      <c r="E104" s="32"/>
      <c r="F104" s="8">
        <v>430583</v>
      </c>
      <c r="G104" s="8">
        <v>520286</v>
      </c>
      <c r="H104" s="8">
        <v>548842</v>
      </c>
      <c r="I104" s="8">
        <v>541667</v>
      </c>
      <c r="J104" s="8">
        <f>J102*POWER((1+(J103/100)),J99)</f>
        <v>147991.51782613507</v>
      </c>
      <c r="K104" s="8">
        <f t="shared" ref="K104:BV104" si="140">K102*POWER((1+(K103/100)),K99)</f>
        <v>151834.71599847733</v>
      </c>
      <c r="L104" s="8">
        <f t="shared" si="140"/>
        <v>162681.52497333853</v>
      </c>
      <c r="M104" s="8">
        <f t="shared" si="140"/>
        <v>159764.7925955395</v>
      </c>
      <c r="N104" s="8">
        <f t="shared" si="140"/>
        <v>161991.04908644673</v>
      </c>
      <c r="O104" s="8">
        <f t="shared" si="140"/>
        <v>164161.52700032297</v>
      </c>
      <c r="P104" s="8">
        <f t="shared" si="140"/>
        <v>170275.46511823457</v>
      </c>
      <c r="Q104" s="8">
        <f t="shared" si="140"/>
        <v>172461.41061293561</v>
      </c>
      <c r="R104" s="8">
        <f t="shared" si="140"/>
        <v>185350.16840291579</v>
      </c>
      <c r="S104" s="8">
        <f t="shared" si="140"/>
        <v>187782.23849660467</v>
      </c>
      <c r="T104" s="8">
        <f t="shared" si="140"/>
        <v>197094.65352752586</v>
      </c>
      <c r="U104" s="8">
        <f t="shared" si="140"/>
        <v>204435.13419347481</v>
      </c>
      <c r="V104" s="8">
        <f t="shared" si="140"/>
        <v>214543.69363944928</v>
      </c>
      <c r="W104" s="8">
        <f t="shared" si="140"/>
        <v>222534.0363858176</v>
      </c>
      <c r="X104" s="8">
        <f t="shared" si="140"/>
        <v>230821.96689214936</v>
      </c>
      <c r="Y104" s="8">
        <f t="shared" si="140"/>
        <v>239418.56834694985</v>
      </c>
      <c r="Z104" s="8">
        <f t="shared" si="140"/>
        <v>248335.33671466459</v>
      </c>
      <c r="AA104" s="8">
        <f t="shared" si="140"/>
        <v>257584.19610887105</v>
      </c>
      <c r="AB104" s="8">
        <f t="shared" si="140"/>
        <v>267177.51473801938</v>
      </c>
      <c r="AC104" s="8">
        <f t="shared" si="140"/>
        <v>277128.12144504924</v>
      </c>
      <c r="AD104" s="8">
        <f t="shared" si="140"/>
        <v>287449.32286299649</v>
      </c>
      <c r="AE104" s="8">
        <f t="shared" si="140"/>
        <v>298154.92120953539</v>
      </c>
      <c r="AF104" s="8">
        <f t="shared" si="140"/>
        <v>280490.93202385376</v>
      </c>
      <c r="AG104" s="8">
        <f t="shared" si="140"/>
        <v>290937.37603765627</v>
      </c>
      <c r="AH104" s="8">
        <f t="shared" si="140"/>
        <v>301772.881443733</v>
      </c>
      <c r="AI104" s="8">
        <f t="shared" si="140"/>
        <v>313011.93822228763</v>
      </c>
      <c r="AJ104" s="8">
        <f t="shared" si="140"/>
        <v>324669.5760100676</v>
      </c>
      <c r="AK104" s="8">
        <f t="shared" si="140"/>
        <v>328126.47691186995</v>
      </c>
      <c r="AL104" s="8">
        <f t="shared" si="140"/>
        <v>317955.77984140563</v>
      </c>
      <c r="AM104" s="8">
        <f t="shared" si="140"/>
        <v>329797.54324178415</v>
      </c>
      <c r="AN104" s="8">
        <f t="shared" si="140"/>
        <v>342080.33451245481</v>
      </c>
      <c r="AO104" s="8">
        <f t="shared" si="140"/>
        <v>354820.57904343773</v>
      </c>
      <c r="AP104" s="8">
        <f t="shared" si="140"/>
        <v>368035.31396259367</v>
      </c>
      <c r="AQ104" s="8">
        <f t="shared" si="140"/>
        <v>381742.21091883996</v>
      </c>
      <c r="AR104" s="8">
        <f t="shared" si="140"/>
        <v>395959.59971388901</v>
      </c>
      <c r="AS104" s="8">
        <f t="shared" si="140"/>
        <v>410706.49281411601</v>
      </c>
      <c r="AT104" s="8">
        <f t="shared" si="140"/>
        <v>408002.5004608797</v>
      </c>
      <c r="AU104" s="8">
        <f t="shared" si="140"/>
        <v>423197.91247581615</v>
      </c>
      <c r="AV104" s="8">
        <f t="shared" si="140"/>
        <v>387316.98858876893</v>
      </c>
      <c r="AW104" s="8">
        <f t="shared" si="140"/>
        <v>401742.00121820776</v>
      </c>
      <c r="AX104" s="8">
        <f t="shared" si="140"/>
        <v>416704.25077628635</v>
      </c>
      <c r="AY104" s="8">
        <f t="shared" si="140"/>
        <v>432223.74580822472</v>
      </c>
      <c r="AZ104" s="8">
        <f t="shared" si="140"/>
        <v>448321.24004606908</v>
      </c>
      <c r="BA104" s="8">
        <f t="shared" si="140"/>
        <v>465018.26016200456</v>
      </c>
      <c r="BB104" s="8">
        <f t="shared" si="140"/>
        <v>482337.13455529523</v>
      </c>
      <c r="BC104" s="8">
        <f t="shared" si="140"/>
        <v>500301.02321135101</v>
      </c>
      <c r="BD104" s="8">
        <f t="shared" si="140"/>
        <v>518933.94867284509</v>
      </c>
      <c r="BE104" s="8">
        <f t="shared" si="140"/>
        <v>538260.82816430507</v>
      </c>
      <c r="BF104" s="8">
        <f t="shared" si="140"/>
        <v>558307.50691313215</v>
      </c>
      <c r="BG104" s="8">
        <f t="shared" si="140"/>
        <v>579100.79271161102</v>
      </c>
      <c r="BH104" s="8">
        <f t="shared" si="140"/>
        <v>600668.49176612438</v>
      </c>
      <c r="BI104" s="8">
        <f t="shared" si="140"/>
        <v>623039.44588151935</v>
      </c>
      <c r="BJ104" s="8">
        <f t="shared" si="140"/>
        <v>646243.5710303433</v>
      </c>
      <c r="BK104" s="8">
        <f t="shared" si="140"/>
        <v>670311.89735853323</v>
      </c>
      <c r="BL104" s="8">
        <f t="shared" si="140"/>
        <v>695276.61068105197</v>
      </c>
      <c r="BM104" s="8">
        <f t="shared" si="140"/>
        <v>721171.09552296565</v>
      </c>
      <c r="BN104" s="8">
        <f t="shared" si="140"/>
        <v>748029.97976351762</v>
      </c>
      <c r="BO104" s="8">
        <f t="shared" si="140"/>
        <v>775889.18094290129</v>
      </c>
      <c r="BP104" s="8">
        <f t="shared" si="140"/>
        <v>804785.95429365523</v>
      </c>
      <c r="BQ104" s="8">
        <f t="shared" si="140"/>
        <v>834758.94256091327</v>
      </c>
      <c r="BR104" s="8">
        <f t="shared" si="140"/>
        <v>865848.22767813015</v>
      </c>
      <c r="BS104" s="8">
        <f t="shared" si="140"/>
        <v>898095.38436738984</v>
      </c>
      <c r="BT104" s="8">
        <f t="shared" si="140"/>
        <v>232885.88393399274</v>
      </c>
      <c r="BU104" s="8">
        <f t="shared" si="140"/>
        <v>241559.3527358807</v>
      </c>
      <c r="BV104" s="8">
        <f t="shared" si="140"/>
        <v>250555.85125423962</v>
      </c>
      <c r="BW104" s="8">
        <f t="shared" ref="BW104:CV104" si="141">BW102*POWER((1+(BW103/100)),BW99)</f>
        <v>225235.7555268314</v>
      </c>
      <c r="BX104" s="8">
        <f t="shared" si="141"/>
        <v>233624.30731722378</v>
      </c>
      <c r="BY104" s="8">
        <f t="shared" si="141"/>
        <v>149123.24771550679</v>
      </c>
      <c r="BZ104" s="33">
        <f t="shared" si="141"/>
        <v>154677.10875185559</v>
      </c>
      <c r="CA104" s="33">
        <f t="shared" si="141"/>
        <v>160437.81461544364</v>
      </c>
      <c r="CB104" s="33">
        <f t="shared" si="141"/>
        <v>166413.06891683585</v>
      </c>
      <c r="CC104" s="33">
        <f t="shared" si="141"/>
        <v>172610.86217546763</v>
      </c>
      <c r="CD104" s="33">
        <f t="shared" si="141"/>
        <v>179039.4825051146</v>
      </c>
      <c r="CE104" s="33">
        <f t="shared" si="141"/>
        <v>185707.5266973268</v>
      </c>
      <c r="CF104" s="33">
        <f t="shared" si="141"/>
        <v>192623.91171764667</v>
      </c>
      <c r="CG104" s="33">
        <f t="shared" si="141"/>
        <v>199797.88662998681</v>
      </c>
      <c r="CH104" s="33">
        <f t="shared" si="141"/>
        <v>207239.04496511153</v>
      </c>
      <c r="CI104" s="33">
        <f t="shared" si="141"/>
        <v>214957.33754976382</v>
      </c>
      <c r="CJ104" s="33">
        <f t="shared" si="141"/>
        <v>222963.08581359242</v>
      </c>
      <c r="CK104" s="33">
        <f t="shared" si="141"/>
        <v>231266.99559167484</v>
      </c>
      <c r="CL104" s="33">
        <f t="shared" si="141"/>
        <v>239880.17144109326</v>
      </c>
      <c r="CM104" s="33">
        <f t="shared" si="141"/>
        <v>248814.13149070943</v>
      </c>
      <c r="CN104" s="33">
        <f t="shared" si="141"/>
        <v>258080.82284399547</v>
      </c>
      <c r="CO104" s="33">
        <f t="shared" si="141"/>
        <v>267692.63755551912</v>
      </c>
      <c r="CP104" s="33">
        <f t="shared" si="141"/>
        <v>277662.42920244846</v>
      </c>
      <c r="CQ104" s="33">
        <f t="shared" si="141"/>
        <v>288003.53007323563</v>
      </c>
      <c r="CR104" s="33">
        <f t="shared" si="141"/>
        <v>0</v>
      </c>
      <c r="CS104" s="33">
        <f t="shared" si="141"/>
        <v>0</v>
      </c>
      <c r="CT104" s="33">
        <f t="shared" si="141"/>
        <v>0</v>
      </c>
      <c r="CU104" s="33">
        <f t="shared" si="141"/>
        <v>0</v>
      </c>
      <c r="CV104" s="33">
        <f t="shared" si="141"/>
        <v>0</v>
      </c>
      <c r="CW104" s="33">
        <f>CW102*POWER((1+(CW103/100)),CW99)</f>
        <v>0</v>
      </c>
      <c r="CX104" s="69"/>
    </row>
    <row r="105" spans="1:102" s="44" customFormat="1" ht="21" customHeight="1" x14ac:dyDescent="0.3">
      <c r="A105" s="38"/>
      <c r="B105" s="38" t="s">
        <v>121</v>
      </c>
      <c r="C105" s="38"/>
      <c r="D105" s="39"/>
      <c r="E105" s="40"/>
      <c r="F105" s="41">
        <v>1</v>
      </c>
      <c r="G105" s="41">
        <v>2</v>
      </c>
      <c r="H105" s="41">
        <v>3</v>
      </c>
      <c r="I105" s="41">
        <v>4</v>
      </c>
      <c r="J105" s="41">
        <v>5</v>
      </c>
      <c r="K105" s="41">
        <v>6</v>
      </c>
      <c r="L105" s="41">
        <v>7</v>
      </c>
      <c r="M105" s="41">
        <v>8</v>
      </c>
      <c r="N105" s="41">
        <v>9</v>
      </c>
      <c r="O105" s="41">
        <v>10</v>
      </c>
      <c r="P105" s="41">
        <v>11</v>
      </c>
      <c r="Q105" s="41">
        <v>12</v>
      </c>
      <c r="R105" s="41">
        <v>13</v>
      </c>
      <c r="S105" s="41">
        <v>14</v>
      </c>
      <c r="T105" s="41">
        <v>15</v>
      </c>
      <c r="U105" s="41">
        <v>16</v>
      </c>
      <c r="V105" s="41">
        <v>17</v>
      </c>
      <c r="W105" s="41">
        <v>18</v>
      </c>
      <c r="X105" s="41">
        <v>19</v>
      </c>
      <c r="Y105" s="41">
        <v>20</v>
      </c>
      <c r="Z105" s="41">
        <v>21</v>
      </c>
      <c r="AA105" s="41">
        <v>22</v>
      </c>
      <c r="AB105" s="41">
        <v>23</v>
      </c>
      <c r="AC105" s="41">
        <v>24</v>
      </c>
      <c r="AD105" s="41">
        <v>25</v>
      </c>
      <c r="AE105" s="41">
        <v>26</v>
      </c>
      <c r="AF105" s="41">
        <v>27</v>
      </c>
      <c r="AG105" s="41">
        <v>28</v>
      </c>
      <c r="AH105" s="41">
        <v>29</v>
      </c>
      <c r="AI105" s="41">
        <v>30</v>
      </c>
      <c r="AJ105" s="41">
        <v>31</v>
      </c>
      <c r="AK105" s="41">
        <v>32</v>
      </c>
      <c r="AL105" s="41">
        <v>33</v>
      </c>
      <c r="AM105" s="41">
        <v>34</v>
      </c>
      <c r="AN105" s="41">
        <v>35</v>
      </c>
      <c r="AO105" s="41">
        <v>36</v>
      </c>
      <c r="AP105" s="41">
        <v>37</v>
      </c>
      <c r="AQ105" s="41">
        <v>38</v>
      </c>
      <c r="AR105" s="41">
        <v>39</v>
      </c>
      <c r="AS105" s="41">
        <v>40</v>
      </c>
      <c r="AT105" s="41">
        <v>41</v>
      </c>
      <c r="AU105" s="41">
        <v>42</v>
      </c>
      <c r="AV105" s="41">
        <v>43</v>
      </c>
      <c r="AW105" s="41">
        <v>44</v>
      </c>
      <c r="AX105" s="41">
        <v>45</v>
      </c>
      <c r="AY105" s="41">
        <v>46</v>
      </c>
      <c r="AZ105" s="41">
        <v>47</v>
      </c>
      <c r="BA105" s="41">
        <v>48</v>
      </c>
      <c r="BB105" s="41">
        <v>49</v>
      </c>
      <c r="BC105" s="41">
        <v>50</v>
      </c>
      <c r="BD105" s="41">
        <v>51</v>
      </c>
      <c r="BE105" s="41">
        <v>52</v>
      </c>
      <c r="BF105" s="41">
        <v>53</v>
      </c>
      <c r="BG105" s="41">
        <v>54</v>
      </c>
      <c r="BH105" s="41">
        <v>55</v>
      </c>
      <c r="BI105" s="41">
        <v>56</v>
      </c>
      <c r="BJ105" s="41">
        <v>57</v>
      </c>
      <c r="BK105" s="41">
        <v>58</v>
      </c>
      <c r="BL105" s="41">
        <v>59</v>
      </c>
      <c r="BM105" s="41">
        <v>60</v>
      </c>
      <c r="BN105" s="41">
        <v>61</v>
      </c>
      <c r="BO105" s="41">
        <v>62</v>
      </c>
      <c r="BP105" s="41">
        <v>63</v>
      </c>
      <c r="BQ105" s="41">
        <v>64</v>
      </c>
      <c r="BR105" s="41">
        <v>65</v>
      </c>
      <c r="BS105" s="41">
        <v>66</v>
      </c>
      <c r="BT105" s="41">
        <v>67</v>
      </c>
      <c r="BU105" s="41">
        <v>68</v>
      </c>
      <c r="BV105" s="41">
        <v>69</v>
      </c>
      <c r="BW105" s="41">
        <v>70</v>
      </c>
      <c r="BX105" s="41">
        <v>71</v>
      </c>
      <c r="BY105" s="41">
        <v>72</v>
      </c>
      <c r="BZ105" s="42">
        <v>73</v>
      </c>
      <c r="CA105" s="42">
        <v>73</v>
      </c>
      <c r="CB105" s="42">
        <v>73</v>
      </c>
      <c r="CC105" s="42">
        <v>73</v>
      </c>
      <c r="CD105" s="42">
        <v>73</v>
      </c>
      <c r="CE105" s="42">
        <v>73</v>
      </c>
      <c r="CF105" s="42">
        <v>73</v>
      </c>
      <c r="CG105" s="42">
        <v>73</v>
      </c>
      <c r="CH105" s="42">
        <v>73</v>
      </c>
      <c r="CI105" s="42">
        <v>73</v>
      </c>
      <c r="CJ105" s="42">
        <v>73</v>
      </c>
      <c r="CK105" s="42">
        <v>73</v>
      </c>
      <c r="CL105" s="42">
        <v>73</v>
      </c>
      <c r="CM105" s="42">
        <v>73</v>
      </c>
      <c r="CN105" s="42">
        <v>73</v>
      </c>
      <c r="CO105" s="42">
        <v>73</v>
      </c>
      <c r="CP105" s="42">
        <v>73</v>
      </c>
      <c r="CQ105" s="42">
        <v>73</v>
      </c>
      <c r="CR105" s="42">
        <v>73</v>
      </c>
      <c r="CS105" s="42">
        <v>73</v>
      </c>
      <c r="CT105" s="42">
        <v>73</v>
      </c>
      <c r="CU105" s="42">
        <v>73</v>
      </c>
      <c r="CV105" s="42">
        <v>73</v>
      </c>
      <c r="CW105" s="42">
        <v>73</v>
      </c>
      <c r="CX105" s="70"/>
    </row>
    <row r="106" spans="1:102" s="25" customFormat="1" ht="55.95" customHeight="1" x14ac:dyDescent="0.3">
      <c r="A106" s="31" t="s">
        <v>129</v>
      </c>
      <c r="B106" s="7" t="s">
        <v>123</v>
      </c>
      <c r="C106" s="4" t="s">
        <v>124</v>
      </c>
      <c r="D106" s="32">
        <f>SUM(F106:CB106)</f>
        <v>6342000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v>95000</v>
      </c>
      <c r="K106" s="8">
        <v>98000</v>
      </c>
      <c r="L106" s="8">
        <v>81000</v>
      </c>
      <c r="M106" s="8">
        <v>78000</v>
      </c>
      <c r="N106" s="8">
        <v>80000</v>
      </c>
      <c r="O106" s="8">
        <v>61000</v>
      </c>
      <c r="P106" s="8">
        <v>54000</v>
      </c>
      <c r="Q106" s="8">
        <v>50000</v>
      </c>
      <c r="R106" s="8">
        <v>49000</v>
      </c>
      <c r="S106" s="8">
        <v>49000</v>
      </c>
      <c r="T106" s="8">
        <v>49000</v>
      </c>
      <c r="U106" s="8">
        <v>49000</v>
      </c>
      <c r="V106" s="8">
        <v>27000</v>
      </c>
      <c r="W106" s="8">
        <v>27000</v>
      </c>
      <c r="X106" s="8">
        <v>7000</v>
      </c>
      <c r="Y106" s="8">
        <v>7000</v>
      </c>
      <c r="Z106" s="8">
        <v>7000</v>
      </c>
      <c r="AA106" s="8">
        <v>7000</v>
      </c>
      <c r="AB106" s="8">
        <v>7000</v>
      </c>
      <c r="AC106" s="8">
        <v>48000</v>
      </c>
      <c r="AD106" s="8">
        <v>105000</v>
      </c>
      <c r="AE106" s="8">
        <v>156000</v>
      </c>
      <c r="AF106" s="8">
        <v>207000</v>
      </c>
      <c r="AG106" s="8">
        <v>207000</v>
      </c>
      <c r="AH106" s="8">
        <v>156000</v>
      </c>
      <c r="AI106" s="8">
        <v>105000</v>
      </c>
      <c r="AJ106" s="8">
        <v>65000</v>
      </c>
      <c r="AK106" s="8">
        <v>86000</v>
      </c>
      <c r="AL106" s="8">
        <v>106000</v>
      </c>
      <c r="AM106" s="8">
        <v>107000</v>
      </c>
      <c r="AN106" s="8">
        <v>106000</v>
      </c>
      <c r="AO106" s="8">
        <v>106000</v>
      </c>
      <c r="AP106" s="8">
        <v>106000</v>
      </c>
      <c r="AQ106" s="8">
        <v>106000</v>
      </c>
      <c r="AR106" s="8">
        <v>106000</v>
      </c>
      <c r="AS106" s="8">
        <v>106000</v>
      </c>
      <c r="AT106" s="8">
        <v>107000</v>
      </c>
      <c r="AU106" s="8">
        <v>106000</v>
      </c>
      <c r="AV106" s="8">
        <v>106000</v>
      </c>
      <c r="AW106" s="8">
        <v>105000</v>
      </c>
      <c r="AX106" s="8">
        <v>105000</v>
      </c>
      <c r="AY106" s="8">
        <v>103000</v>
      </c>
      <c r="AZ106" s="8">
        <v>103000</v>
      </c>
      <c r="BA106" s="8">
        <v>103000</v>
      </c>
      <c r="BB106" s="8">
        <v>103000</v>
      </c>
      <c r="BC106" s="8">
        <v>103000</v>
      </c>
      <c r="BD106" s="8">
        <v>103000</v>
      </c>
      <c r="BE106" s="8">
        <v>103000</v>
      </c>
      <c r="BF106" s="8">
        <v>103000</v>
      </c>
      <c r="BG106" s="8">
        <v>103000</v>
      </c>
      <c r="BH106" s="8">
        <v>103000</v>
      </c>
      <c r="BI106" s="8">
        <v>103000</v>
      </c>
      <c r="BJ106" s="8">
        <v>103000</v>
      </c>
      <c r="BK106" s="8">
        <v>90000</v>
      </c>
      <c r="BL106" s="8">
        <v>105000</v>
      </c>
      <c r="BM106" s="8">
        <v>104000</v>
      </c>
      <c r="BN106" s="8">
        <v>110000</v>
      </c>
      <c r="BO106" s="8">
        <v>105000</v>
      </c>
      <c r="BP106" s="8">
        <v>107000</v>
      </c>
      <c r="BQ106" s="8">
        <v>105000</v>
      </c>
      <c r="BR106" s="8">
        <v>100000</v>
      </c>
      <c r="BS106" s="8">
        <v>104000</v>
      </c>
      <c r="BT106" s="8">
        <v>100000</v>
      </c>
      <c r="BU106" s="8">
        <v>105000</v>
      </c>
      <c r="BV106" s="8">
        <v>100000</v>
      </c>
      <c r="BW106" s="8">
        <v>100000</v>
      </c>
      <c r="BX106" s="8">
        <v>100000</v>
      </c>
      <c r="BY106" s="8">
        <v>69000</v>
      </c>
      <c r="BZ106" s="33">
        <v>69000</v>
      </c>
      <c r="CA106" s="33">
        <v>69000</v>
      </c>
      <c r="CB106" s="33">
        <v>69000</v>
      </c>
      <c r="CC106" s="33">
        <v>69000</v>
      </c>
      <c r="CD106" s="33">
        <v>69000</v>
      </c>
      <c r="CE106" s="33">
        <v>69000</v>
      </c>
      <c r="CF106" s="33">
        <v>69000</v>
      </c>
      <c r="CG106" s="33">
        <v>69000</v>
      </c>
      <c r="CH106" s="33">
        <v>69000</v>
      </c>
      <c r="CI106" s="33">
        <v>69000</v>
      </c>
      <c r="CJ106" s="33">
        <v>69000</v>
      </c>
      <c r="CK106" s="33">
        <v>69000</v>
      </c>
      <c r="CL106" s="33">
        <v>69000</v>
      </c>
      <c r="CM106" s="33">
        <v>69000</v>
      </c>
      <c r="CN106" s="33">
        <v>69000</v>
      </c>
      <c r="CO106" s="33">
        <v>69000</v>
      </c>
      <c r="CP106" s="33">
        <v>69000</v>
      </c>
      <c r="CQ106" s="33">
        <v>69000</v>
      </c>
      <c r="CR106" s="33">
        <v>0</v>
      </c>
      <c r="CS106" s="33">
        <v>0</v>
      </c>
      <c r="CT106" s="33">
        <v>0</v>
      </c>
      <c r="CU106" s="33">
        <v>0</v>
      </c>
      <c r="CV106" s="33">
        <v>0</v>
      </c>
      <c r="CW106" s="33">
        <v>0</v>
      </c>
      <c r="CX106" s="69"/>
    </row>
    <row r="107" spans="1:102" s="25" customFormat="1" ht="21" customHeight="1" x14ac:dyDescent="0.3">
      <c r="A107" s="4" t="s">
        <v>125</v>
      </c>
      <c r="B107" s="4" t="s">
        <v>96</v>
      </c>
      <c r="C107" s="36">
        <v>1.72045</v>
      </c>
      <c r="D107" s="32"/>
      <c r="E107" s="32"/>
      <c r="F107" s="36">
        <f>C107</f>
        <v>1.72045</v>
      </c>
      <c r="G107" s="36">
        <f>F107</f>
        <v>1.72045</v>
      </c>
      <c r="H107" s="36">
        <f t="shared" ref="H107:BS107" si="142">G107</f>
        <v>1.72045</v>
      </c>
      <c r="I107" s="36">
        <f t="shared" si="142"/>
        <v>1.72045</v>
      </c>
      <c r="J107" s="36">
        <f t="shared" si="142"/>
        <v>1.72045</v>
      </c>
      <c r="K107" s="36">
        <f t="shared" si="142"/>
        <v>1.72045</v>
      </c>
      <c r="L107" s="36">
        <f t="shared" si="142"/>
        <v>1.72045</v>
      </c>
      <c r="M107" s="36">
        <f t="shared" si="142"/>
        <v>1.72045</v>
      </c>
      <c r="N107" s="36">
        <f t="shared" si="142"/>
        <v>1.72045</v>
      </c>
      <c r="O107" s="36">
        <f t="shared" si="142"/>
        <v>1.72045</v>
      </c>
      <c r="P107" s="36">
        <f t="shared" si="142"/>
        <v>1.72045</v>
      </c>
      <c r="Q107" s="36">
        <f t="shared" si="142"/>
        <v>1.72045</v>
      </c>
      <c r="R107" s="36">
        <f t="shared" si="142"/>
        <v>1.72045</v>
      </c>
      <c r="S107" s="36">
        <f t="shared" si="142"/>
        <v>1.72045</v>
      </c>
      <c r="T107" s="36">
        <f t="shared" si="142"/>
        <v>1.72045</v>
      </c>
      <c r="U107" s="36">
        <f t="shared" si="142"/>
        <v>1.72045</v>
      </c>
      <c r="V107" s="36">
        <f t="shared" si="142"/>
        <v>1.72045</v>
      </c>
      <c r="W107" s="36">
        <f t="shared" si="142"/>
        <v>1.72045</v>
      </c>
      <c r="X107" s="36">
        <f t="shared" si="142"/>
        <v>1.72045</v>
      </c>
      <c r="Y107" s="36">
        <f t="shared" si="142"/>
        <v>1.72045</v>
      </c>
      <c r="Z107" s="36">
        <f t="shared" si="142"/>
        <v>1.72045</v>
      </c>
      <c r="AA107" s="36">
        <f t="shared" si="142"/>
        <v>1.72045</v>
      </c>
      <c r="AB107" s="36">
        <f t="shared" si="142"/>
        <v>1.72045</v>
      </c>
      <c r="AC107" s="36">
        <f t="shared" si="142"/>
        <v>1.72045</v>
      </c>
      <c r="AD107" s="36">
        <f t="shared" si="142"/>
        <v>1.72045</v>
      </c>
      <c r="AE107" s="36">
        <f t="shared" si="142"/>
        <v>1.72045</v>
      </c>
      <c r="AF107" s="36">
        <f t="shared" si="142"/>
        <v>1.72045</v>
      </c>
      <c r="AG107" s="36">
        <f t="shared" si="142"/>
        <v>1.72045</v>
      </c>
      <c r="AH107" s="36">
        <f t="shared" si="142"/>
        <v>1.72045</v>
      </c>
      <c r="AI107" s="36">
        <f t="shared" si="142"/>
        <v>1.72045</v>
      </c>
      <c r="AJ107" s="36">
        <f t="shared" si="142"/>
        <v>1.72045</v>
      </c>
      <c r="AK107" s="36">
        <f t="shared" si="142"/>
        <v>1.72045</v>
      </c>
      <c r="AL107" s="36">
        <f t="shared" si="142"/>
        <v>1.72045</v>
      </c>
      <c r="AM107" s="36">
        <f t="shared" si="142"/>
        <v>1.72045</v>
      </c>
      <c r="AN107" s="36">
        <f t="shared" si="142"/>
        <v>1.72045</v>
      </c>
      <c r="AO107" s="36">
        <f t="shared" si="142"/>
        <v>1.72045</v>
      </c>
      <c r="AP107" s="36">
        <f t="shared" si="142"/>
        <v>1.72045</v>
      </c>
      <c r="AQ107" s="36">
        <f t="shared" si="142"/>
        <v>1.72045</v>
      </c>
      <c r="AR107" s="36">
        <f t="shared" si="142"/>
        <v>1.72045</v>
      </c>
      <c r="AS107" s="36">
        <f t="shared" si="142"/>
        <v>1.72045</v>
      </c>
      <c r="AT107" s="36">
        <f t="shared" si="142"/>
        <v>1.72045</v>
      </c>
      <c r="AU107" s="36">
        <f t="shared" si="142"/>
        <v>1.72045</v>
      </c>
      <c r="AV107" s="36">
        <f t="shared" si="142"/>
        <v>1.72045</v>
      </c>
      <c r="AW107" s="36">
        <f t="shared" si="142"/>
        <v>1.72045</v>
      </c>
      <c r="AX107" s="36">
        <f t="shared" si="142"/>
        <v>1.72045</v>
      </c>
      <c r="AY107" s="36">
        <f t="shared" si="142"/>
        <v>1.72045</v>
      </c>
      <c r="AZ107" s="36">
        <f t="shared" si="142"/>
        <v>1.72045</v>
      </c>
      <c r="BA107" s="36">
        <f t="shared" si="142"/>
        <v>1.72045</v>
      </c>
      <c r="BB107" s="36">
        <f t="shared" si="142"/>
        <v>1.72045</v>
      </c>
      <c r="BC107" s="36">
        <f t="shared" si="142"/>
        <v>1.72045</v>
      </c>
      <c r="BD107" s="36">
        <f t="shared" si="142"/>
        <v>1.72045</v>
      </c>
      <c r="BE107" s="36">
        <f t="shared" si="142"/>
        <v>1.72045</v>
      </c>
      <c r="BF107" s="36">
        <f t="shared" si="142"/>
        <v>1.72045</v>
      </c>
      <c r="BG107" s="36">
        <f t="shared" si="142"/>
        <v>1.72045</v>
      </c>
      <c r="BH107" s="36">
        <f t="shared" si="142"/>
        <v>1.72045</v>
      </c>
      <c r="BI107" s="36">
        <f t="shared" si="142"/>
        <v>1.72045</v>
      </c>
      <c r="BJ107" s="36">
        <f t="shared" si="142"/>
        <v>1.72045</v>
      </c>
      <c r="BK107" s="36">
        <f t="shared" si="142"/>
        <v>1.72045</v>
      </c>
      <c r="BL107" s="36">
        <f t="shared" si="142"/>
        <v>1.72045</v>
      </c>
      <c r="BM107" s="36">
        <f t="shared" si="142"/>
        <v>1.72045</v>
      </c>
      <c r="BN107" s="36">
        <f t="shared" si="142"/>
        <v>1.72045</v>
      </c>
      <c r="BO107" s="36">
        <f t="shared" si="142"/>
        <v>1.72045</v>
      </c>
      <c r="BP107" s="36">
        <f t="shared" si="142"/>
        <v>1.72045</v>
      </c>
      <c r="BQ107" s="36">
        <f t="shared" si="142"/>
        <v>1.72045</v>
      </c>
      <c r="BR107" s="36">
        <f t="shared" si="142"/>
        <v>1.72045</v>
      </c>
      <c r="BS107" s="36">
        <f t="shared" si="142"/>
        <v>1.72045</v>
      </c>
      <c r="BT107" s="36">
        <f t="shared" ref="BT107:CV107" si="143">BS107</f>
        <v>1.72045</v>
      </c>
      <c r="BU107" s="36">
        <f t="shared" si="143"/>
        <v>1.72045</v>
      </c>
      <c r="BV107" s="36">
        <f t="shared" si="143"/>
        <v>1.72045</v>
      </c>
      <c r="BW107" s="36">
        <f t="shared" si="143"/>
        <v>1.72045</v>
      </c>
      <c r="BX107" s="36">
        <f t="shared" si="143"/>
        <v>1.72045</v>
      </c>
      <c r="BY107" s="36">
        <f t="shared" si="143"/>
        <v>1.72045</v>
      </c>
      <c r="BZ107" s="37">
        <f t="shared" si="143"/>
        <v>1.72045</v>
      </c>
      <c r="CA107" s="36">
        <f t="shared" si="143"/>
        <v>1.72045</v>
      </c>
      <c r="CB107" s="37">
        <f t="shared" si="143"/>
        <v>1.72045</v>
      </c>
      <c r="CC107" s="36">
        <f t="shared" si="143"/>
        <v>1.72045</v>
      </c>
      <c r="CD107" s="37">
        <f t="shared" si="143"/>
        <v>1.72045</v>
      </c>
      <c r="CE107" s="36">
        <f t="shared" si="143"/>
        <v>1.72045</v>
      </c>
      <c r="CF107" s="37">
        <f t="shared" si="143"/>
        <v>1.72045</v>
      </c>
      <c r="CG107" s="37">
        <f t="shared" si="143"/>
        <v>1.72045</v>
      </c>
      <c r="CH107" s="37">
        <f t="shared" si="143"/>
        <v>1.72045</v>
      </c>
      <c r="CI107" s="37">
        <f t="shared" si="143"/>
        <v>1.72045</v>
      </c>
      <c r="CJ107" s="37">
        <f t="shared" si="143"/>
        <v>1.72045</v>
      </c>
      <c r="CK107" s="37">
        <f t="shared" si="143"/>
        <v>1.72045</v>
      </c>
      <c r="CL107" s="37">
        <f t="shared" si="143"/>
        <v>1.72045</v>
      </c>
      <c r="CM107" s="37">
        <f t="shared" si="143"/>
        <v>1.72045</v>
      </c>
      <c r="CN107" s="37">
        <f t="shared" si="143"/>
        <v>1.72045</v>
      </c>
      <c r="CO107" s="37">
        <f t="shared" si="143"/>
        <v>1.72045</v>
      </c>
      <c r="CP107" s="37">
        <f t="shared" si="143"/>
        <v>1.72045</v>
      </c>
      <c r="CQ107" s="37">
        <f t="shared" si="143"/>
        <v>1.72045</v>
      </c>
      <c r="CR107" s="37">
        <f t="shared" si="143"/>
        <v>1.72045</v>
      </c>
      <c r="CS107" s="37">
        <f t="shared" si="143"/>
        <v>1.72045</v>
      </c>
      <c r="CT107" s="37">
        <f t="shared" si="143"/>
        <v>1.72045</v>
      </c>
      <c r="CU107" s="37">
        <f t="shared" si="143"/>
        <v>1.72045</v>
      </c>
      <c r="CV107" s="37">
        <f t="shared" si="143"/>
        <v>1.72045</v>
      </c>
      <c r="CW107" s="37">
        <f>CV107</f>
        <v>1.72045</v>
      </c>
      <c r="CX107" s="68"/>
    </row>
    <row r="108" spans="1:102" s="25" customFormat="1" ht="21" customHeight="1" x14ac:dyDescent="0.3">
      <c r="A108" s="4" t="s">
        <v>98</v>
      </c>
      <c r="B108" s="7" t="s">
        <v>123</v>
      </c>
      <c r="C108" s="4" t="s">
        <v>126</v>
      </c>
      <c r="D108" s="32">
        <f>SUM(F108:CB108)</f>
        <v>15864294.610533377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 t="shared" ref="J108:AO108" si="144">J106*POWER((1+(J107/100)),J99)</f>
        <v>118585.38049555197</v>
      </c>
      <c r="K108" s="8">
        <f t="shared" si="144"/>
        <v>124434.81160084417</v>
      </c>
      <c r="L108" s="8">
        <f t="shared" si="144"/>
        <v>104618.64975183168</v>
      </c>
      <c r="M108" s="8">
        <f t="shared" si="144"/>
        <v>102477.13311476534</v>
      </c>
      <c r="N108" s="8">
        <f t="shared" si="144"/>
        <v>106913.02661685983</v>
      </c>
      <c r="O108" s="8">
        <f t="shared" si="144"/>
        <v>82923.713984758317</v>
      </c>
      <c r="P108" s="8">
        <f t="shared" si="144"/>
        <v>74670.823789975271</v>
      </c>
      <c r="Q108" s="8">
        <f t="shared" si="144"/>
        <v>70329.164794323995</v>
      </c>
      <c r="R108" s="8">
        <f t="shared" si="144"/>
        <v>70108.360051827389</v>
      </c>
      <c r="S108" s="8">
        <f t="shared" si="144"/>
        <v>71314.53933233906</v>
      </c>
      <c r="T108" s="8">
        <f t="shared" si="144"/>
        <v>72541.470324282287</v>
      </c>
      <c r="U108" s="8">
        <f t="shared" si="144"/>
        <v>73789.510050476412</v>
      </c>
      <c r="V108" s="8">
        <f t="shared" si="144"/>
        <v>41359.052760321953</v>
      </c>
      <c r="W108" s="8">
        <f t="shared" si="144"/>
        <v>42070.614583536924</v>
      </c>
      <c r="X108" s="8">
        <f t="shared" si="144"/>
        <v>11094.849233517618</v>
      </c>
      <c r="Y108" s="8">
        <f t="shared" si="144"/>
        <v>11285.730567155673</v>
      </c>
      <c r="Z108" s="8">
        <f t="shared" si="144"/>
        <v>11479.895918698303</v>
      </c>
      <c r="AA108" s="8">
        <f t="shared" si="144"/>
        <v>11677.401788031551</v>
      </c>
      <c r="AB108" s="8">
        <f t="shared" si="144"/>
        <v>11878.305647093743</v>
      </c>
      <c r="AC108" s="8">
        <f t="shared" si="144"/>
        <v>82852.566559537154</v>
      </c>
      <c r="AD108" s="8">
        <f t="shared" si="144"/>
        <v>184358.13274574222</v>
      </c>
      <c r="AE108" s="8">
        <f t="shared" si="144"/>
        <v>278615.88447169861</v>
      </c>
      <c r="AF108" s="8">
        <f t="shared" si="144"/>
        <v>376062.38212442969</v>
      </c>
      <c r="AG108" s="8">
        <f t="shared" si="144"/>
        <v>382532.3473776895</v>
      </c>
      <c r="AH108" s="8">
        <f t="shared" si="144"/>
        <v>293245.05083628616</v>
      </c>
      <c r="AI108" s="8">
        <f t="shared" si="144"/>
        <v>200772.24011478786</v>
      </c>
      <c r="AJ108" s="8">
        <f t="shared" si="144"/>
        <v>126425.88283609312</v>
      </c>
      <c r="AK108" s="8">
        <f t="shared" si="144"/>
        <v>170148.98487095104</v>
      </c>
      <c r="AL108" s="8">
        <f t="shared" si="144"/>
        <v>213326.61844887573</v>
      </c>
      <c r="AM108" s="8">
        <f t="shared" si="144"/>
        <v>219043.93584329999</v>
      </c>
      <c r="AN108" s="8">
        <f t="shared" si="144"/>
        <v>220730.11763716544</v>
      </c>
      <c r="AO108" s="8">
        <f t="shared" si="144"/>
        <v>224527.66894605412</v>
      </c>
      <c r="AP108" s="8">
        <f t="shared" ref="AP108:BU108" si="145">AP106*POWER((1+(AP107/100)),AP99)</f>
        <v>228390.5552264365</v>
      </c>
      <c r="AQ108" s="8">
        <f t="shared" si="145"/>
        <v>232319.90053382979</v>
      </c>
      <c r="AR108" s="8">
        <f t="shared" si="145"/>
        <v>236316.84826256408</v>
      </c>
      <c r="AS108" s="8">
        <f t="shared" si="145"/>
        <v>240382.56147849743</v>
      </c>
      <c r="AT108" s="8">
        <f t="shared" si="145"/>
        <v>246824.99894856228</v>
      </c>
      <c r="AU108" s="8">
        <f t="shared" si="145"/>
        <v>248725.03702948714</v>
      </c>
      <c r="AV108" s="8">
        <f t="shared" si="145"/>
        <v>253004.22692906094</v>
      </c>
      <c r="AW108" s="8">
        <f t="shared" si="145"/>
        <v>254929.14156492936</v>
      </c>
      <c r="AX108" s="8">
        <f t="shared" si="145"/>
        <v>259315.06998098321</v>
      </c>
      <c r="AY108" s="8">
        <f t="shared" si="145"/>
        <v>258752.14265290019</v>
      </c>
      <c r="AZ108" s="8">
        <f t="shared" si="145"/>
        <v>263203.84389117203</v>
      </c>
      <c r="BA108" s="8">
        <f t="shared" si="145"/>
        <v>267732.13442339777</v>
      </c>
      <c r="BB108" s="8">
        <f t="shared" si="145"/>
        <v>272338.33193008509</v>
      </c>
      <c r="BC108" s="8">
        <f t="shared" si="145"/>
        <v>277023.7767617763</v>
      </c>
      <c r="BD108" s="8">
        <f t="shared" si="145"/>
        <v>281789.83232907433</v>
      </c>
      <c r="BE108" s="8">
        <f t="shared" si="145"/>
        <v>286637.88549937995</v>
      </c>
      <c r="BF108" s="8">
        <f t="shared" si="145"/>
        <v>291569.34700045397</v>
      </c>
      <c r="BG108" s="8">
        <f t="shared" si="145"/>
        <v>296585.65183092339</v>
      </c>
      <c r="BH108" s="8">
        <f t="shared" si="145"/>
        <v>301688.25967784855</v>
      </c>
      <c r="BI108" s="8">
        <f t="shared" si="145"/>
        <v>306878.65534147614</v>
      </c>
      <c r="BJ108" s="8">
        <f t="shared" si="145"/>
        <v>312158.34916729858</v>
      </c>
      <c r="BK108" s="8">
        <f t="shared" si="145"/>
        <v>277452.41722038126</v>
      </c>
      <c r="BL108" s="8">
        <f t="shared" si="145"/>
        <v>329263.4885545242</v>
      </c>
      <c r="BM108" s="8">
        <f t="shared" si="145"/>
        <v>331738.50888866192</v>
      </c>
      <c r="BN108" s="8">
        <f t="shared" si="145"/>
        <v>356913.93699165439</v>
      </c>
      <c r="BO108" s="8">
        <f t="shared" si="145"/>
        <v>346551.98723787162</v>
      </c>
      <c r="BP108" s="8">
        <f t="shared" si="145"/>
        <v>359228.79787187331</v>
      </c>
      <c r="BQ108" s="8">
        <f t="shared" si="145"/>
        <v>358579.07215990935</v>
      </c>
      <c r="BR108" s="8">
        <f t="shared" si="145"/>
        <v>347379.28172084241</v>
      </c>
      <c r="BS108" s="8">
        <f t="shared" si="145"/>
        <v>367489.99931613705</v>
      </c>
      <c r="BT108" s="8">
        <f t="shared" si="145"/>
        <v>359435.07789362647</v>
      </c>
      <c r="BU108" s="8">
        <f t="shared" si="145"/>
        <v>383899.92762580985</v>
      </c>
      <c r="BV108" s="8">
        <f t="shared" ref="BV108:CU108" si="146">BV106*POWER((1+(BV107/100)),BV99)</f>
        <v>371909.27041014103</v>
      </c>
      <c r="BW108" s="8">
        <f t="shared" si="146"/>
        <v>378307.78345291241</v>
      </c>
      <c r="BX108" s="8">
        <f t="shared" si="146"/>
        <v>384816.37971332809</v>
      </c>
      <c r="BY108" s="8">
        <f t="shared" si="146"/>
        <v>270091.49765149324</v>
      </c>
      <c r="BZ108" s="33">
        <f t="shared" si="146"/>
        <v>274738.28682283836</v>
      </c>
      <c r="CA108" s="8">
        <f t="shared" si="146"/>
        <v>279465.02167848195</v>
      </c>
      <c r="CB108" s="33">
        <f t="shared" si="146"/>
        <v>284273.07764394931</v>
      </c>
      <c r="CC108" s="8">
        <f t="shared" si="146"/>
        <v>289163.85380827478</v>
      </c>
      <c r="CD108" s="33">
        <f t="shared" si="146"/>
        <v>294138.77333111921</v>
      </c>
      <c r="CE108" s="8">
        <f t="shared" si="146"/>
        <v>299199.28385689447</v>
      </c>
      <c r="CF108" s="33">
        <f t="shared" si="146"/>
        <v>304346.85793601046</v>
      </c>
      <c r="CG108" s="33">
        <f t="shared" si="146"/>
        <v>309582.99345337064</v>
      </c>
      <c r="CH108" s="33">
        <f t="shared" si="146"/>
        <v>314909.21406423918</v>
      </c>
      <c r="CI108" s="33">
        <f t="shared" si="146"/>
        <v>320327.06963760738</v>
      </c>
      <c r="CJ108" s="33">
        <f t="shared" si="146"/>
        <v>325838.13670718763</v>
      </c>
      <c r="CK108" s="33">
        <f t="shared" si="146"/>
        <v>331444.01893016644</v>
      </c>
      <c r="CL108" s="33">
        <f t="shared" si="146"/>
        <v>337146.34755385056</v>
      </c>
      <c r="CM108" s="33">
        <f t="shared" si="146"/>
        <v>342946.78189034085</v>
      </c>
      <c r="CN108" s="33">
        <f t="shared" si="146"/>
        <v>348847.00979937328</v>
      </c>
      <c r="CO108" s="33">
        <f t="shared" si="146"/>
        <v>354848.74817946664</v>
      </c>
      <c r="CP108" s="33">
        <f t="shared" si="146"/>
        <v>360953.74346752034</v>
      </c>
      <c r="CQ108" s="33">
        <f t="shared" si="146"/>
        <v>367163.7721470074</v>
      </c>
      <c r="CR108" s="33">
        <f t="shared" si="146"/>
        <v>0</v>
      </c>
      <c r="CS108" s="33">
        <f t="shared" si="146"/>
        <v>0</v>
      </c>
      <c r="CT108" s="33">
        <f t="shared" si="146"/>
        <v>0</v>
      </c>
      <c r="CU108" s="33">
        <f t="shared" si="146"/>
        <v>0</v>
      </c>
      <c r="CV108" s="33">
        <f t="shared" ref="CV108" si="147">CV106*POWER((1+(CV107/100)),CV99)</f>
        <v>0</v>
      </c>
      <c r="CW108" s="33">
        <f>CW106*POWER((1+(CW107/100)),CW99)</f>
        <v>0</v>
      </c>
      <c r="CX108" s="69"/>
    </row>
    <row r="109" spans="1:102" s="25" customFormat="1" ht="36.6" customHeight="1" x14ac:dyDescent="0.3">
      <c r="A109" s="4" t="s">
        <v>127</v>
      </c>
      <c r="B109" s="4" t="s">
        <v>96</v>
      </c>
      <c r="C109" s="36">
        <v>1.97</v>
      </c>
      <c r="D109" s="32"/>
      <c r="E109" s="32"/>
      <c r="F109" s="36">
        <f>C109</f>
        <v>1.97</v>
      </c>
      <c r="G109" s="36">
        <f>F109</f>
        <v>1.97</v>
      </c>
      <c r="H109" s="36">
        <f t="shared" ref="H109:BS109" si="148">G109</f>
        <v>1.97</v>
      </c>
      <c r="I109" s="36">
        <f t="shared" si="148"/>
        <v>1.97</v>
      </c>
      <c r="J109" s="36">
        <f t="shared" si="148"/>
        <v>1.97</v>
      </c>
      <c r="K109" s="36">
        <f t="shared" si="148"/>
        <v>1.97</v>
      </c>
      <c r="L109" s="36">
        <f t="shared" si="148"/>
        <v>1.97</v>
      </c>
      <c r="M109" s="36">
        <f t="shared" si="148"/>
        <v>1.97</v>
      </c>
      <c r="N109" s="36">
        <f t="shared" si="148"/>
        <v>1.97</v>
      </c>
      <c r="O109" s="36">
        <f t="shared" si="148"/>
        <v>1.97</v>
      </c>
      <c r="P109" s="36">
        <f t="shared" si="148"/>
        <v>1.97</v>
      </c>
      <c r="Q109" s="36">
        <f t="shared" si="148"/>
        <v>1.97</v>
      </c>
      <c r="R109" s="36">
        <f t="shared" si="148"/>
        <v>1.97</v>
      </c>
      <c r="S109" s="36">
        <f t="shared" si="148"/>
        <v>1.97</v>
      </c>
      <c r="T109" s="36">
        <f t="shared" si="148"/>
        <v>1.97</v>
      </c>
      <c r="U109" s="36">
        <f t="shared" si="148"/>
        <v>1.97</v>
      </c>
      <c r="V109" s="36">
        <f t="shared" si="148"/>
        <v>1.97</v>
      </c>
      <c r="W109" s="36">
        <f t="shared" si="148"/>
        <v>1.97</v>
      </c>
      <c r="X109" s="36">
        <f t="shared" si="148"/>
        <v>1.97</v>
      </c>
      <c r="Y109" s="36">
        <f t="shared" si="148"/>
        <v>1.97</v>
      </c>
      <c r="Z109" s="36">
        <f t="shared" si="148"/>
        <v>1.97</v>
      </c>
      <c r="AA109" s="36">
        <f t="shared" si="148"/>
        <v>1.97</v>
      </c>
      <c r="AB109" s="36">
        <f t="shared" si="148"/>
        <v>1.97</v>
      </c>
      <c r="AC109" s="36">
        <f t="shared" si="148"/>
        <v>1.97</v>
      </c>
      <c r="AD109" s="36">
        <f t="shared" si="148"/>
        <v>1.97</v>
      </c>
      <c r="AE109" s="36">
        <f t="shared" si="148"/>
        <v>1.97</v>
      </c>
      <c r="AF109" s="36">
        <f t="shared" si="148"/>
        <v>1.97</v>
      </c>
      <c r="AG109" s="36">
        <f t="shared" si="148"/>
        <v>1.97</v>
      </c>
      <c r="AH109" s="36">
        <f t="shared" si="148"/>
        <v>1.97</v>
      </c>
      <c r="AI109" s="36">
        <f t="shared" si="148"/>
        <v>1.97</v>
      </c>
      <c r="AJ109" s="36">
        <f t="shared" si="148"/>
        <v>1.97</v>
      </c>
      <c r="AK109" s="36">
        <f t="shared" si="148"/>
        <v>1.97</v>
      </c>
      <c r="AL109" s="36">
        <f t="shared" si="148"/>
        <v>1.97</v>
      </c>
      <c r="AM109" s="36">
        <f t="shared" si="148"/>
        <v>1.97</v>
      </c>
      <c r="AN109" s="36">
        <f t="shared" si="148"/>
        <v>1.97</v>
      </c>
      <c r="AO109" s="36">
        <f t="shared" si="148"/>
        <v>1.97</v>
      </c>
      <c r="AP109" s="36">
        <f t="shared" si="148"/>
        <v>1.97</v>
      </c>
      <c r="AQ109" s="36">
        <f t="shared" si="148"/>
        <v>1.97</v>
      </c>
      <c r="AR109" s="36">
        <f t="shared" si="148"/>
        <v>1.97</v>
      </c>
      <c r="AS109" s="36">
        <f t="shared" si="148"/>
        <v>1.97</v>
      </c>
      <c r="AT109" s="36">
        <f t="shared" si="148"/>
        <v>1.97</v>
      </c>
      <c r="AU109" s="36">
        <f t="shared" si="148"/>
        <v>1.97</v>
      </c>
      <c r="AV109" s="36">
        <f t="shared" si="148"/>
        <v>1.97</v>
      </c>
      <c r="AW109" s="36">
        <f t="shared" si="148"/>
        <v>1.97</v>
      </c>
      <c r="AX109" s="36">
        <f t="shared" si="148"/>
        <v>1.97</v>
      </c>
      <c r="AY109" s="36">
        <f t="shared" si="148"/>
        <v>1.97</v>
      </c>
      <c r="AZ109" s="36">
        <f t="shared" si="148"/>
        <v>1.97</v>
      </c>
      <c r="BA109" s="36">
        <f t="shared" si="148"/>
        <v>1.97</v>
      </c>
      <c r="BB109" s="36">
        <f t="shared" si="148"/>
        <v>1.97</v>
      </c>
      <c r="BC109" s="36">
        <f t="shared" si="148"/>
        <v>1.97</v>
      </c>
      <c r="BD109" s="36">
        <f t="shared" si="148"/>
        <v>1.97</v>
      </c>
      <c r="BE109" s="36">
        <f t="shared" si="148"/>
        <v>1.97</v>
      </c>
      <c r="BF109" s="36">
        <f t="shared" si="148"/>
        <v>1.97</v>
      </c>
      <c r="BG109" s="36">
        <f t="shared" si="148"/>
        <v>1.97</v>
      </c>
      <c r="BH109" s="36">
        <f t="shared" si="148"/>
        <v>1.97</v>
      </c>
      <c r="BI109" s="36">
        <f t="shared" si="148"/>
        <v>1.97</v>
      </c>
      <c r="BJ109" s="36">
        <f t="shared" si="148"/>
        <v>1.97</v>
      </c>
      <c r="BK109" s="36">
        <f t="shared" si="148"/>
        <v>1.97</v>
      </c>
      <c r="BL109" s="36">
        <f t="shared" si="148"/>
        <v>1.97</v>
      </c>
      <c r="BM109" s="36">
        <f t="shared" si="148"/>
        <v>1.97</v>
      </c>
      <c r="BN109" s="36">
        <f t="shared" si="148"/>
        <v>1.97</v>
      </c>
      <c r="BO109" s="36">
        <f t="shared" si="148"/>
        <v>1.97</v>
      </c>
      <c r="BP109" s="36">
        <f t="shared" si="148"/>
        <v>1.97</v>
      </c>
      <c r="BQ109" s="36">
        <f t="shared" si="148"/>
        <v>1.97</v>
      </c>
      <c r="BR109" s="36">
        <f t="shared" si="148"/>
        <v>1.97</v>
      </c>
      <c r="BS109" s="36">
        <f t="shared" si="148"/>
        <v>1.97</v>
      </c>
      <c r="BT109" s="36">
        <f t="shared" ref="BT109:CV109" si="149">BS109</f>
        <v>1.97</v>
      </c>
      <c r="BU109" s="36">
        <f t="shared" si="149"/>
        <v>1.97</v>
      </c>
      <c r="BV109" s="36">
        <f t="shared" si="149"/>
        <v>1.97</v>
      </c>
      <c r="BW109" s="36">
        <f t="shared" si="149"/>
        <v>1.97</v>
      </c>
      <c r="BX109" s="36">
        <f t="shared" si="149"/>
        <v>1.97</v>
      </c>
      <c r="BY109" s="36">
        <f t="shared" si="149"/>
        <v>1.97</v>
      </c>
      <c r="BZ109" s="37">
        <f t="shared" si="149"/>
        <v>1.97</v>
      </c>
      <c r="CA109" s="36">
        <f t="shared" si="149"/>
        <v>1.97</v>
      </c>
      <c r="CB109" s="37">
        <f t="shared" si="149"/>
        <v>1.97</v>
      </c>
      <c r="CC109" s="36">
        <f t="shared" si="149"/>
        <v>1.97</v>
      </c>
      <c r="CD109" s="37">
        <f t="shared" si="149"/>
        <v>1.97</v>
      </c>
      <c r="CE109" s="36">
        <f t="shared" si="149"/>
        <v>1.97</v>
      </c>
      <c r="CF109" s="37">
        <f t="shared" si="149"/>
        <v>1.97</v>
      </c>
      <c r="CG109" s="37">
        <f t="shared" si="149"/>
        <v>1.97</v>
      </c>
      <c r="CH109" s="37">
        <f t="shared" si="149"/>
        <v>1.97</v>
      </c>
      <c r="CI109" s="37">
        <f t="shared" si="149"/>
        <v>1.97</v>
      </c>
      <c r="CJ109" s="37">
        <f t="shared" si="149"/>
        <v>1.97</v>
      </c>
      <c r="CK109" s="37">
        <f t="shared" si="149"/>
        <v>1.97</v>
      </c>
      <c r="CL109" s="37">
        <f t="shared" si="149"/>
        <v>1.97</v>
      </c>
      <c r="CM109" s="37">
        <f t="shared" si="149"/>
        <v>1.97</v>
      </c>
      <c r="CN109" s="37">
        <f t="shared" si="149"/>
        <v>1.97</v>
      </c>
      <c r="CO109" s="37">
        <f t="shared" si="149"/>
        <v>1.97</v>
      </c>
      <c r="CP109" s="37">
        <f t="shared" si="149"/>
        <v>1.97</v>
      </c>
      <c r="CQ109" s="37">
        <f t="shared" si="149"/>
        <v>1.97</v>
      </c>
      <c r="CR109" s="37">
        <f t="shared" si="149"/>
        <v>1.97</v>
      </c>
      <c r="CS109" s="37">
        <f t="shared" si="149"/>
        <v>1.97</v>
      </c>
      <c r="CT109" s="37">
        <f t="shared" si="149"/>
        <v>1.97</v>
      </c>
      <c r="CU109" s="37">
        <f t="shared" si="149"/>
        <v>1.97</v>
      </c>
      <c r="CV109" s="37">
        <f t="shared" si="149"/>
        <v>1.97</v>
      </c>
      <c r="CW109" s="37">
        <f>CV109</f>
        <v>1.97</v>
      </c>
      <c r="CX109" s="68"/>
    </row>
    <row r="110" spans="1:102" s="25" customFormat="1" ht="21" customHeight="1" x14ac:dyDescent="0.3">
      <c r="A110" s="4" t="s">
        <v>98</v>
      </c>
      <c r="B110" s="7" t="s">
        <v>123</v>
      </c>
      <c r="C110" s="4" t="s">
        <v>128</v>
      </c>
      <c r="D110" s="32">
        <f>SUM(F110:CB110)</f>
        <v>50698612.395549081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f>J108*POWER((1+(J109/100)),J99)</f>
        <v>152817.32819003079</v>
      </c>
      <c r="K110" s="8">
        <f>K108*POWER((1+(K109/100)),K99)</f>
        <v>163514.30953682176</v>
      </c>
      <c r="L110" s="8">
        <f t="shared" ref="L110:BV110" si="150">L108*POWER((1+(L109/100)),L99)</f>
        <v>140183.01620043002</v>
      </c>
      <c r="M110" s="8">
        <f t="shared" si="150"/>
        <v>140018.58227474248</v>
      </c>
      <c r="N110" s="8">
        <f t="shared" si="150"/>
        <v>148957.28651627287</v>
      </c>
      <c r="O110" s="8">
        <f t="shared" si="150"/>
        <v>117810.03702376119</v>
      </c>
      <c r="P110" s="8">
        <f t="shared" si="150"/>
        <v>108175.00136923138</v>
      </c>
      <c r="Q110" s="8">
        <f t="shared" si="150"/>
        <v>103892.41603188892</v>
      </c>
      <c r="R110" s="8">
        <f t="shared" si="150"/>
        <v>105606.49129933574</v>
      </c>
      <c r="S110" s="8">
        <f t="shared" si="150"/>
        <v>109539.63912301938</v>
      </c>
      <c r="T110" s="8">
        <f t="shared" si="150"/>
        <v>113619.27085704432</v>
      </c>
      <c r="U110" s="8">
        <f t="shared" si="150"/>
        <v>117850.84206447371</v>
      </c>
      <c r="V110" s="8">
        <f t="shared" si="150"/>
        <v>67356.741026338728</v>
      </c>
      <c r="W110" s="8">
        <f t="shared" si="150"/>
        <v>69865.337004849716</v>
      </c>
      <c r="X110" s="8">
        <f t="shared" si="150"/>
        <v>18787.834514477272</v>
      </c>
      <c r="Y110" s="8">
        <f t="shared" si="150"/>
        <v>19487.557888705222</v>
      </c>
      <c r="Z110" s="8">
        <f t="shared" si="150"/>
        <v>20213.341360495957</v>
      </c>
      <c r="AA110" s="8">
        <f t="shared" si="150"/>
        <v>20966.155497233689</v>
      </c>
      <c r="AB110" s="8">
        <f t="shared" si="150"/>
        <v>21747.00701355972</v>
      </c>
      <c r="AC110" s="8">
        <f t="shared" si="150"/>
        <v>154676.16080653909</v>
      </c>
      <c r="AD110" s="8">
        <f t="shared" si="150"/>
        <v>350955.56861179805</v>
      </c>
      <c r="AE110" s="8">
        <f t="shared" si="150"/>
        <v>540839.15940334322</v>
      </c>
      <c r="AF110" s="8">
        <f t="shared" si="150"/>
        <v>744379.78114022734</v>
      </c>
      <c r="AG110" s="8">
        <f t="shared" si="150"/>
        <v>772103.03640762635</v>
      </c>
      <c r="AH110" s="8">
        <f t="shared" si="150"/>
        <v>603545.762887466</v>
      </c>
      <c r="AI110" s="8">
        <f t="shared" si="150"/>
        <v>421362.22453000257</v>
      </c>
      <c r="AJ110" s="8">
        <f t="shared" si="150"/>
        <v>270557.98000838968</v>
      </c>
      <c r="AK110" s="8">
        <f t="shared" si="150"/>
        <v>371301.01334764226</v>
      </c>
      <c r="AL110" s="8">
        <f t="shared" si="150"/>
        <v>474694.54455195769</v>
      </c>
      <c r="AM110" s="8">
        <f t="shared" si="150"/>
        <v>497018.83277282963</v>
      </c>
      <c r="AN110" s="8">
        <f t="shared" si="150"/>
        <v>510711.48532845371</v>
      </c>
      <c r="AO110" s="8">
        <f t="shared" si="150"/>
        <v>529732.13209301978</v>
      </c>
      <c r="AP110" s="8">
        <f t="shared" si="150"/>
        <v>549461.17295823852</v>
      </c>
      <c r="AQ110" s="8">
        <f t="shared" si="150"/>
        <v>569924.99094925402</v>
      </c>
      <c r="AR110" s="8">
        <f t="shared" si="150"/>
        <v>591150.95168552455</v>
      </c>
      <c r="AS110" s="8">
        <f t="shared" si="150"/>
        <v>613167.43997600419</v>
      </c>
      <c r="AT110" s="8">
        <f t="shared" si="150"/>
        <v>642003.93454873713</v>
      </c>
      <c r="AU110" s="8">
        <f t="shared" si="150"/>
        <v>659690.86356524285</v>
      </c>
      <c r="AV110" s="8">
        <f t="shared" si="150"/>
        <v>684260.01317349181</v>
      </c>
      <c r="AW110" s="8">
        <f t="shared" si="150"/>
        <v>703048.5021318635</v>
      </c>
      <c r="AX110" s="8">
        <f t="shared" si="150"/>
        <v>729232.43885850115</v>
      </c>
      <c r="AY110" s="8">
        <f t="shared" si="150"/>
        <v>741984.09697078564</v>
      </c>
      <c r="AZ110" s="8">
        <f t="shared" si="150"/>
        <v>769618.12874575192</v>
      </c>
      <c r="BA110" s="8">
        <f t="shared" si="150"/>
        <v>798281.34661144123</v>
      </c>
      <c r="BB110" s="8">
        <f t="shared" si="150"/>
        <v>828012.08098659024</v>
      </c>
      <c r="BC110" s="8">
        <f t="shared" si="150"/>
        <v>858850.08984615246</v>
      </c>
      <c r="BD110" s="8">
        <f t="shared" si="150"/>
        <v>890836.6118883841</v>
      </c>
      <c r="BE110" s="8">
        <f t="shared" si="150"/>
        <v>924014.42168205709</v>
      </c>
      <c r="BF110" s="8">
        <f t="shared" si="150"/>
        <v>958427.88686754345</v>
      </c>
      <c r="BG110" s="8">
        <f t="shared" si="150"/>
        <v>994123.02748826565</v>
      </c>
      <c r="BH110" s="8">
        <f t="shared" si="150"/>
        <v>1031147.5775318469</v>
      </c>
      <c r="BI110" s="8">
        <f t="shared" si="150"/>
        <v>1069551.0487632747</v>
      </c>
      <c r="BJ110" s="8">
        <f t="shared" si="150"/>
        <v>1109384.7969354226</v>
      </c>
      <c r="BK110" s="8">
        <f t="shared" si="150"/>
        <v>1005467.8460377998</v>
      </c>
      <c r="BL110" s="8">
        <f t="shared" si="150"/>
        <v>1216734.0686918409</v>
      </c>
      <c r="BM110" s="8">
        <f t="shared" si="150"/>
        <v>1250029.898906474</v>
      </c>
      <c r="BN110" s="8">
        <f t="shared" si="150"/>
        <v>1371388.2962331155</v>
      </c>
      <c r="BO110" s="8">
        <f t="shared" si="150"/>
        <v>1357806.0666500772</v>
      </c>
      <c r="BP110" s="8">
        <f t="shared" si="150"/>
        <v>1435201.6184903516</v>
      </c>
      <c r="BQ110" s="8">
        <f t="shared" si="150"/>
        <v>1460828.1494815983</v>
      </c>
      <c r="BR110" s="8">
        <f t="shared" si="150"/>
        <v>1443080.3794635502</v>
      </c>
      <c r="BS110" s="8">
        <f t="shared" si="150"/>
        <v>1556698.666236809</v>
      </c>
      <c r="BT110" s="8">
        <f t="shared" si="150"/>
        <v>1552572.5595599515</v>
      </c>
      <c r="BU110" s="8">
        <f t="shared" si="150"/>
        <v>1690915.4691511649</v>
      </c>
      <c r="BV110" s="8">
        <f t="shared" si="150"/>
        <v>1670372.3416949308</v>
      </c>
      <c r="BW110" s="8">
        <f t="shared" ref="BW110:CV110" si="151">BW108*POWER((1+(BW109/100)),BW99)</f>
        <v>1732582.7348217801</v>
      </c>
      <c r="BX110" s="8">
        <f t="shared" si="151"/>
        <v>1797110.0562863369</v>
      </c>
      <c r="BY110" s="8">
        <f t="shared" si="151"/>
        <v>1286188.0115462462</v>
      </c>
      <c r="BZ110" s="33">
        <f t="shared" si="151"/>
        <v>1334090.0629847543</v>
      </c>
      <c r="CA110" s="8">
        <f t="shared" si="151"/>
        <v>1383776.1510582014</v>
      </c>
      <c r="CB110" s="33">
        <f t="shared" si="151"/>
        <v>1435312.7194077088</v>
      </c>
      <c r="CC110" s="8">
        <f t="shared" si="151"/>
        <v>1488768.686263408</v>
      </c>
      <c r="CD110" s="33">
        <f t="shared" si="151"/>
        <v>1544215.5366066135</v>
      </c>
      <c r="CE110" s="8">
        <f t="shared" si="151"/>
        <v>1601727.4177644434</v>
      </c>
      <c r="CF110" s="33">
        <f t="shared" si="151"/>
        <v>1661381.2385647024</v>
      </c>
      <c r="CG110" s="33">
        <f t="shared" si="151"/>
        <v>1723256.7721836362</v>
      </c>
      <c r="CH110" s="33">
        <f t="shared" si="151"/>
        <v>1787436.7628240869</v>
      </c>
      <c r="CI110" s="33">
        <f t="shared" si="151"/>
        <v>1854007.036366713</v>
      </c>
      <c r="CJ110" s="33">
        <f t="shared" si="151"/>
        <v>1923056.6151422348</v>
      </c>
      <c r="CK110" s="33">
        <f t="shared" si="151"/>
        <v>1994677.8369781955</v>
      </c>
      <c r="CL110" s="33">
        <f t="shared" si="151"/>
        <v>2068966.4786794295</v>
      </c>
      <c r="CM110" s="33">
        <f t="shared" si="151"/>
        <v>2146021.884107369</v>
      </c>
      <c r="CN110" s="33">
        <f t="shared" si="151"/>
        <v>2225947.0970294611</v>
      </c>
      <c r="CO110" s="33">
        <f t="shared" si="151"/>
        <v>2308848.9989163526</v>
      </c>
      <c r="CP110" s="33">
        <f t="shared" si="151"/>
        <v>2394838.451871118</v>
      </c>
      <c r="CQ110" s="33">
        <f t="shared" si="151"/>
        <v>2484030.4468816575</v>
      </c>
      <c r="CR110" s="33">
        <f t="shared" si="151"/>
        <v>0</v>
      </c>
      <c r="CS110" s="33">
        <f t="shared" si="151"/>
        <v>0</v>
      </c>
      <c r="CT110" s="33">
        <f t="shared" si="151"/>
        <v>0</v>
      </c>
      <c r="CU110" s="33">
        <f t="shared" si="151"/>
        <v>0</v>
      </c>
      <c r="CV110" s="33">
        <f t="shared" si="151"/>
        <v>0</v>
      </c>
      <c r="CW110" s="33">
        <f>CW108*POWER((1+(CW109/100)),CW99)</f>
        <v>0</v>
      </c>
      <c r="CX110" s="69"/>
    </row>
    <row r="111" spans="1:102" s="44" customFormat="1" ht="21" customHeight="1" x14ac:dyDescent="0.3">
      <c r="A111" s="38"/>
      <c r="B111" s="38" t="s">
        <v>121</v>
      </c>
      <c r="C111" s="38"/>
      <c r="D111" s="39"/>
      <c r="E111" s="39"/>
      <c r="F111" s="41">
        <v>1</v>
      </c>
      <c r="G111" s="41">
        <v>2</v>
      </c>
      <c r="H111" s="41">
        <v>3</v>
      </c>
      <c r="I111" s="41">
        <v>4</v>
      </c>
      <c r="J111" s="41">
        <v>5</v>
      </c>
      <c r="K111" s="41">
        <v>6</v>
      </c>
      <c r="L111" s="41">
        <v>7</v>
      </c>
      <c r="M111" s="41">
        <v>8</v>
      </c>
      <c r="N111" s="41">
        <v>9</v>
      </c>
      <c r="O111" s="41">
        <v>10</v>
      </c>
      <c r="P111" s="41">
        <v>11</v>
      </c>
      <c r="Q111" s="41">
        <v>12</v>
      </c>
      <c r="R111" s="41">
        <v>13</v>
      </c>
      <c r="S111" s="41">
        <v>14</v>
      </c>
      <c r="T111" s="41">
        <v>15</v>
      </c>
      <c r="U111" s="41">
        <v>16</v>
      </c>
      <c r="V111" s="41">
        <v>17</v>
      </c>
      <c r="W111" s="41">
        <v>18</v>
      </c>
      <c r="X111" s="41">
        <v>19</v>
      </c>
      <c r="Y111" s="41">
        <v>20</v>
      </c>
      <c r="Z111" s="41">
        <v>21</v>
      </c>
      <c r="AA111" s="41">
        <v>22</v>
      </c>
      <c r="AB111" s="41">
        <v>23</v>
      </c>
      <c r="AC111" s="41">
        <v>24</v>
      </c>
      <c r="AD111" s="41">
        <v>25</v>
      </c>
      <c r="AE111" s="41">
        <v>26</v>
      </c>
      <c r="AF111" s="41">
        <v>27</v>
      </c>
      <c r="AG111" s="41">
        <v>28</v>
      </c>
      <c r="AH111" s="41">
        <v>29</v>
      </c>
      <c r="AI111" s="41">
        <v>30</v>
      </c>
      <c r="AJ111" s="41">
        <v>31</v>
      </c>
      <c r="AK111" s="41">
        <v>32</v>
      </c>
      <c r="AL111" s="41">
        <v>33</v>
      </c>
      <c r="AM111" s="41">
        <v>34</v>
      </c>
      <c r="AN111" s="41">
        <v>35</v>
      </c>
      <c r="AO111" s="41">
        <v>36</v>
      </c>
      <c r="AP111" s="41">
        <v>37</v>
      </c>
      <c r="AQ111" s="41">
        <v>38</v>
      </c>
      <c r="AR111" s="41">
        <v>39</v>
      </c>
      <c r="AS111" s="41">
        <v>40</v>
      </c>
      <c r="AT111" s="41">
        <v>41</v>
      </c>
      <c r="AU111" s="41">
        <v>42</v>
      </c>
      <c r="AV111" s="41">
        <v>43</v>
      </c>
      <c r="AW111" s="41">
        <v>44</v>
      </c>
      <c r="AX111" s="41">
        <v>45</v>
      </c>
      <c r="AY111" s="41">
        <v>46</v>
      </c>
      <c r="AZ111" s="41">
        <v>47</v>
      </c>
      <c r="BA111" s="41">
        <v>48</v>
      </c>
      <c r="BB111" s="41">
        <v>49</v>
      </c>
      <c r="BC111" s="41">
        <v>50</v>
      </c>
      <c r="BD111" s="41">
        <v>51</v>
      </c>
      <c r="BE111" s="41">
        <v>52</v>
      </c>
      <c r="BF111" s="41">
        <v>53</v>
      </c>
      <c r="BG111" s="41">
        <v>54</v>
      </c>
      <c r="BH111" s="41">
        <v>55</v>
      </c>
      <c r="BI111" s="41">
        <v>56</v>
      </c>
      <c r="BJ111" s="41">
        <v>57</v>
      </c>
      <c r="BK111" s="41">
        <v>58</v>
      </c>
      <c r="BL111" s="41">
        <v>59</v>
      </c>
      <c r="BM111" s="41">
        <v>60</v>
      </c>
      <c r="BN111" s="41">
        <v>61</v>
      </c>
      <c r="BO111" s="41">
        <v>62</v>
      </c>
      <c r="BP111" s="41">
        <v>63</v>
      </c>
      <c r="BQ111" s="41">
        <v>64</v>
      </c>
      <c r="BR111" s="41">
        <v>65</v>
      </c>
      <c r="BS111" s="41">
        <v>66</v>
      </c>
      <c r="BT111" s="41">
        <v>67</v>
      </c>
      <c r="BU111" s="41">
        <v>68</v>
      </c>
      <c r="BV111" s="41">
        <v>69</v>
      </c>
      <c r="BW111" s="41">
        <v>70</v>
      </c>
      <c r="BX111" s="41">
        <v>71</v>
      </c>
      <c r="BY111" s="41">
        <v>72</v>
      </c>
      <c r="BZ111" s="42">
        <v>73</v>
      </c>
      <c r="CA111" s="42">
        <v>73</v>
      </c>
      <c r="CB111" s="42">
        <v>73</v>
      </c>
      <c r="CC111" s="42">
        <v>73</v>
      </c>
      <c r="CD111" s="42">
        <v>73</v>
      </c>
      <c r="CE111" s="42">
        <v>73</v>
      </c>
      <c r="CF111" s="42">
        <v>73</v>
      </c>
      <c r="CG111" s="42">
        <v>73</v>
      </c>
      <c r="CH111" s="42">
        <v>73</v>
      </c>
      <c r="CI111" s="42">
        <v>73</v>
      </c>
      <c r="CJ111" s="42">
        <v>73</v>
      </c>
      <c r="CK111" s="42">
        <v>73</v>
      </c>
      <c r="CL111" s="42">
        <v>73</v>
      </c>
      <c r="CM111" s="42">
        <v>73</v>
      </c>
      <c r="CN111" s="42">
        <v>73</v>
      </c>
      <c r="CO111" s="42">
        <v>73</v>
      </c>
      <c r="CP111" s="42">
        <v>73</v>
      </c>
      <c r="CQ111" s="42">
        <v>73</v>
      </c>
      <c r="CR111" s="42">
        <v>73</v>
      </c>
      <c r="CS111" s="42">
        <v>73</v>
      </c>
      <c r="CT111" s="42">
        <v>73</v>
      </c>
      <c r="CU111" s="42">
        <v>73</v>
      </c>
      <c r="CV111" s="42">
        <v>73</v>
      </c>
      <c r="CW111" s="42">
        <v>73</v>
      </c>
      <c r="CX111" s="70"/>
    </row>
    <row r="112" spans="1:102" s="25" customFormat="1" ht="37.200000000000003" customHeight="1" x14ac:dyDescent="0.3">
      <c r="A112" s="31" t="s">
        <v>130</v>
      </c>
      <c r="B112" s="7" t="s">
        <v>123</v>
      </c>
      <c r="C112" s="4" t="s">
        <v>124</v>
      </c>
      <c r="D112" s="32">
        <f>SUM(F112:CB112)</f>
        <v>2055000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53000</v>
      </c>
      <c r="L112" s="8">
        <v>53000</v>
      </c>
      <c r="M112" s="8">
        <v>53000</v>
      </c>
      <c r="N112" s="8">
        <v>53000</v>
      </c>
      <c r="O112" s="8">
        <v>53000</v>
      </c>
      <c r="P112" s="8">
        <v>53000</v>
      </c>
      <c r="Q112" s="8">
        <v>53000</v>
      </c>
      <c r="R112" s="8">
        <v>53000</v>
      </c>
      <c r="S112" s="8">
        <v>53000</v>
      </c>
      <c r="T112" s="8">
        <v>53000</v>
      </c>
      <c r="U112" s="8">
        <v>53000</v>
      </c>
      <c r="V112" s="8">
        <v>53000</v>
      </c>
      <c r="W112" s="8">
        <v>53000</v>
      </c>
      <c r="X112" s="8">
        <v>53000</v>
      </c>
      <c r="Y112" s="8">
        <v>53000</v>
      </c>
      <c r="Z112" s="8">
        <v>53000</v>
      </c>
      <c r="AA112" s="8">
        <v>53000</v>
      </c>
      <c r="AB112" s="8">
        <v>53000</v>
      </c>
      <c r="AC112" s="8">
        <v>53000</v>
      </c>
      <c r="AD112" s="8">
        <v>53000</v>
      </c>
      <c r="AE112" s="8">
        <v>53000</v>
      </c>
      <c r="AF112" s="8">
        <v>53000</v>
      </c>
      <c r="AG112" s="8">
        <v>53000</v>
      </c>
      <c r="AH112" s="8">
        <v>53000</v>
      </c>
      <c r="AI112" s="8">
        <v>53000</v>
      </c>
      <c r="AJ112" s="8">
        <v>53000</v>
      </c>
      <c r="AK112" s="8">
        <v>53000</v>
      </c>
      <c r="AL112" s="8">
        <v>53000</v>
      </c>
      <c r="AM112" s="8">
        <v>53000</v>
      </c>
      <c r="AN112" s="8">
        <v>53000</v>
      </c>
      <c r="AO112" s="8">
        <v>93000</v>
      </c>
      <c r="AP112" s="8">
        <v>93000</v>
      </c>
      <c r="AQ112" s="8">
        <v>93000</v>
      </c>
      <c r="AR112" s="8">
        <v>93000</v>
      </c>
      <c r="AS112" s="8">
        <v>93000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69"/>
    </row>
    <row r="113" spans="1:102" s="25" customFormat="1" ht="21" customHeight="1" x14ac:dyDescent="0.3">
      <c r="A113" s="4" t="s">
        <v>125</v>
      </c>
      <c r="B113" s="4" t="s">
        <v>96</v>
      </c>
      <c r="C113" s="36">
        <v>1.72045</v>
      </c>
      <c r="D113" s="32"/>
      <c r="E113" s="32"/>
      <c r="F113" s="36">
        <f>C113</f>
        <v>1.72045</v>
      </c>
      <c r="G113" s="36">
        <f>F113</f>
        <v>1.72045</v>
      </c>
      <c r="H113" s="36">
        <f t="shared" ref="H113:BS113" si="152">G113</f>
        <v>1.72045</v>
      </c>
      <c r="I113" s="36">
        <f t="shared" si="152"/>
        <v>1.72045</v>
      </c>
      <c r="J113" s="36">
        <f t="shared" si="152"/>
        <v>1.72045</v>
      </c>
      <c r="K113" s="36">
        <f t="shared" si="152"/>
        <v>1.72045</v>
      </c>
      <c r="L113" s="36">
        <f t="shared" si="152"/>
        <v>1.72045</v>
      </c>
      <c r="M113" s="36">
        <f t="shared" si="152"/>
        <v>1.72045</v>
      </c>
      <c r="N113" s="36">
        <f t="shared" si="152"/>
        <v>1.72045</v>
      </c>
      <c r="O113" s="36">
        <f t="shared" si="152"/>
        <v>1.72045</v>
      </c>
      <c r="P113" s="36">
        <f t="shared" si="152"/>
        <v>1.72045</v>
      </c>
      <c r="Q113" s="36">
        <f t="shared" si="152"/>
        <v>1.72045</v>
      </c>
      <c r="R113" s="36">
        <f t="shared" si="152"/>
        <v>1.72045</v>
      </c>
      <c r="S113" s="36">
        <f t="shared" si="152"/>
        <v>1.72045</v>
      </c>
      <c r="T113" s="36">
        <f t="shared" si="152"/>
        <v>1.72045</v>
      </c>
      <c r="U113" s="36">
        <f t="shared" si="152"/>
        <v>1.72045</v>
      </c>
      <c r="V113" s="36">
        <f t="shared" si="152"/>
        <v>1.72045</v>
      </c>
      <c r="W113" s="36">
        <f t="shared" si="152"/>
        <v>1.72045</v>
      </c>
      <c r="X113" s="36">
        <f t="shared" si="152"/>
        <v>1.72045</v>
      </c>
      <c r="Y113" s="36">
        <f t="shared" si="152"/>
        <v>1.72045</v>
      </c>
      <c r="Z113" s="36">
        <f t="shared" si="152"/>
        <v>1.72045</v>
      </c>
      <c r="AA113" s="36">
        <f t="shared" si="152"/>
        <v>1.72045</v>
      </c>
      <c r="AB113" s="36">
        <f t="shared" si="152"/>
        <v>1.72045</v>
      </c>
      <c r="AC113" s="36">
        <f t="shared" si="152"/>
        <v>1.72045</v>
      </c>
      <c r="AD113" s="36">
        <f t="shared" si="152"/>
        <v>1.72045</v>
      </c>
      <c r="AE113" s="36">
        <f t="shared" si="152"/>
        <v>1.72045</v>
      </c>
      <c r="AF113" s="36">
        <f t="shared" si="152"/>
        <v>1.72045</v>
      </c>
      <c r="AG113" s="36">
        <f t="shared" si="152"/>
        <v>1.72045</v>
      </c>
      <c r="AH113" s="36">
        <f t="shared" si="152"/>
        <v>1.72045</v>
      </c>
      <c r="AI113" s="36">
        <f t="shared" si="152"/>
        <v>1.72045</v>
      </c>
      <c r="AJ113" s="36">
        <f t="shared" si="152"/>
        <v>1.72045</v>
      </c>
      <c r="AK113" s="36">
        <f t="shared" si="152"/>
        <v>1.72045</v>
      </c>
      <c r="AL113" s="36">
        <f t="shared" si="152"/>
        <v>1.72045</v>
      </c>
      <c r="AM113" s="36">
        <f t="shared" si="152"/>
        <v>1.72045</v>
      </c>
      <c r="AN113" s="36">
        <f t="shared" si="152"/>
        <v>1.72045</v>
      </c>
      <c r="AO113" s="36">
        <f t="shared" si="152"/>
        <v>1.72045</v>
      </c>
      <c r="AP113" s="36">
        <f t="shared" si="152"/>
        <v>1.72045</v>
      </c>
      <c r="AQ113" s="36">
        <f t="shared" si="152"/>
        <v>1.72045</v>
      </c>
      <c r="AR113" s="36">
        <f t="shared" si="152"/>
        <v>1.72045</v>
      </c>
      <c r="AS113" s="36">
        <f t="shared" si="152"/>
        <v>1.72045</v>
      </c>
      <c r="AT113" s="36">
        <f t="shared" si="152"/>
        <v>1.72045</v>
      </c>
      <c r="AU113" s="36">
        <f t="shared" si="152"/>
        <v>1.72045</v>
      </c>
      <c r="AV113" s="36">
        <f t="shared" si="152"/>
        <v>1.72045</v>
      </c>
      <c r="AW113" s="36">
        <f t="shared" si="152"/>
        <v>1.72045</v>
      </c>
      <c r="AX113" s="36">
        <f t="shared" si="152"/>
        <v>1.72045</v>
      </c>
      <c r="AY113" s="36">
        <f t="shared" si="152"/>
        <v>1.72045</v>
      </c>
      <c r="AZ113" s="36">
        <f t="shared" si="152"/>
        <v>1.72045</v>
      </c>
      <c r="BA113" s="36">
        <f t="shared" si="152"/>
        <v>1.72045</v>
      </c>
      <c r="BB113" s="36">
        <f t="shared" si="152"/>
        <v>1.72045</v>
      </c>
      <c r="BC113" s="36">
        <f t="shared" si="152"/>
        <v>1.72045</v>
      </c>
      <c r="BD113" s="36">
        <f t="shared" si="152"/>
        <v>1.72045</v>
      </c>
      <c r="BE113" s="36">
        <f t="shared" si="152"/>
        <v>1.72045</v>
      </c>
      <c r="BF113" s="36">
        <f t="shared" si="152"/>
        <v>1.72045</v>
      </c>
      <c r="BG113" s="36">
        <f t="shared" si="152"/>
        <v>1.72045</v>
      </c>
      <c r="BH113" s="36">
        <f t="shared" si="152"/>
        <v>1.72045</v>
      </c>
      <c r="BI113" s="36">
        <f t="shared" si="152"/>
        <v>1.72045</v>
      </c>
      <c r="BJ113" s="36">
        <f t="shared" si="152"/>
        <v>1.72045</v>
      </c>
      <c r="BK113" s="36">
        <f t="shared" si="152"/>
        <v>1.72045</v>
      </c>
      <c r="BL113" s="36">
        <f t="shared" si="152"/>
        <v>1.72045</v>
      </c>
      <c r="BM113" s="36">
        <f t="shared" si="152"/>
        <v>1.72045</v>
      </c>
      <c r="BN113" s="36">
        <f t="shared" si="152"/>
        <v>1.72045</v>
      </c>
      <c r="BO113" s="36">
        <f t="shared" si="152"/>
        <v>1.72045</v>
      </c>
      <c r="BP113" s="36">
        <f t="shared" si="152"/>
        <v>1.72045</v>
      </c>
      <c r="BQ113" s="36">
        <f t="shared" si="152"/>
        <v>1.72045</v>
      </c>
      <c r="BR113" s="36">
        <f t="shared" si="152"/>
        <v>1.72045</v>
      </c>
      <c r="BS113" s="36">
        <f t="shared" si="152"/>
        <v>1.72045</v>
      </c>
      <c r="BT113" s="36">
        <f t="shared" ref="BT113:CV113" si="153">BS113</f>
        <v>1.72045</v>
      </c>
      <c r="BU113" s="36">
        <f t="shared" si="153"/>
        <v>1.72045</v>
      </c>
      <c r="BV113" s="36">
        <f t="shared" si="153"/>
        <v>1.72045</v>
      </c>
      <c r="BW113" s="36">
        <f t="shared" si="153"/>
        <v>1.72045</v>
      </c>
      <c r="BX113" s="36">
        <f t="shared" si="153"/>
        <v>1.72045</v>
      </c>
      <c r="BY113" s="36">
        <f t="shared" si="153"/>
        <v>1.72045</v>
      </c>
      <c r="BZ113" s="37">
        <f t="shared" si="153"/>
        <v>1.72045</v>
      </c>
      <c r="CA113" s="37">
        <f t="shared" si="153"/>
        <v>1.72045</v>
      </c>
      <c r="CB113" s="37">
        <f t="shared" si="153"/>
        <v>1.72045</v>
      </c>
      <c r="CC113" s="37">
        <f t="shared" si="153"/>
        <v>1.72045</v>
      </c>
      <c r="CD113" s="37">
        <f t="shared" si="153"/>
        <v>1.72045</v>
      </c>
      <c r="CE113" s="37">
        <f t="shared" si="153"/>
        <v>1.72045</v>
      </c>
      <c r="CF113" s="37">
        <f t="shared" si="153"/>
        <v>1.72045</v>
      </c>
      <c r="CG113" s="37">
        <f t="shared" si="153"/>
        <v>1.72045</v>
      </c>
      <c r="CH113" s="37">
        <f t="shared" si="153"/>
        <v>1.72045</v>
      </c>
      <c r="CI113" s="37">
        <f t="shared" si="153"/>
        <v>1.72045</v>
      </c>
      <c r="CJ113" s="37">
        <f t="shared" si="153"/>
        <v>1.72045</v>
      </c>
      <c r="CK113" s="37">
        <f t="shared" si="153"/>
        <v>1.72045</v>
      </c>
      <c r="CL113" s="37">
        <f t="shared" si="153"/>
        <v>1.72045</v>
      </c>
      <c r="CM113" s="37">
        <f t="shared" si="153"/>
        <v>1.72045</v>
      </c>
      <c r="CN113" s="37">
        <f t="shared" si="153"/>
        <v>1.72045</v>
      </c>
      <c r="CO113" s="37">
        <f t="shared" si="153"/>
        <v>1.72045</v>
      </c>
      <c r="CP113" s="37">
        <f t="shared" si="153"/>
        <v>1.72045</v>
      </c>
      <c r="CQ113" s="37">
        <f t="shared" si="153"/>
        <v>1.72045</v>
      </c>
      <c r="CR113" s="37">
        <f t="shared" si="153"/>
        <v>1.72045</v>
      </c>
      <c r="CS113" s="37">
        <f t="shared" si="153"/>
        <v>1.72045</v>
      </c>
      <c r="CT113" s="37">
        <f t="shared" si="153"/>
        <v>1.72045</v>
      </c>
      <c r="CU113" s="37">
        <f t="shared" si="153"/>
        <v>1.72045</v>
      </c>
      <c r="CV113" s="37">
        <f t="shared" si="153"/>
        <v>1.72045</v>
      </c>
      <c r="CW113" s="37">
        <f>CV113</f>
        <v>1.72045</v>
      </c>
      <c r="CX113" s="68"/>
    </row>
    <row r="114" spans="1:102" s="25" customFormat="1" ht="21" customHeight="1" x14ac:dyDescent="0.3">
      <c r="A114" s="4" t="s">
        <v>98</v>
      </c>
      <c r="B114" s="7" t="s">
        <v>123</v>
      </c>
      <c r="C114" s="4" t="s">
        <v>126</v>
      </c>
      <c r="D114" s="32">
        <f>SUM(F114:CB114)</f>
        <v>3633138.9651985047</v>
      </c>
      <c r="E114" s="32"/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f>K112*POWER((1+(K113/100)),K99)</f>
        <v>67296.377702497353</v>
      </c>
      <c r="L114" s="8">
        <f t="shared" ref="L114:BW114" si="154">L112*POWER((1+(L113/100)),L99)</f>
        <v>68454.178232679988</v>
      </c>
      <c r="M114" s="8">
        <f t="shared" si="154"/>
        <v>69631.898142084145</v>
      </c>
      <c r="N114" s="8">
        <f t="shared" si="154"/>
        <v>70829.880133669634</v>
      </c>
      <c r="O114" s="8">
        <f t="shared" si="154"/>
        <v>72048.472806429359</v>
      </c>
      <c r="P114" s="8">
        <f t="shared" si="154"/>
        <v>73288.030756827575</v>
      </c>
      <c r="Q114" s="8">
        <f t="shared" si="154"/>
        <v>74548.914681983428</v>
      </c>
      <c r="R114" s="8">
        <f t="shared" si="154"/>
        <v>75831.491484629616</v>
      </c>
      <c r="S114" s="8">
        <f t="shared" si="154"/>
        <v>77136.134379876938</v>
      </c>
      <c r="T114" s="8">
        <f t="shared" si="154"/>
        <v>78463.223003815539</v>
      </c>
      <c r="U114" s="8">
        <f t="shared" si="154"/>
        <v>79813.143523984691</v>
      </c>
      <c r="V114" s="8">
        <f t="shared" si="154"/>
        <v>81186.288751743094</v>
      </c>
      <c r="W114" s="8">
        <f t="shared" si="154"/>
        <v>82583.058256572476</v>
      </c>
      <c r="X114" s="8">
        <f t="shared" si="154"/>
        <v>84003.858482347685</v>
      </c>
      <c r="Y114" s="8">
        <f t="shared" si="154"/>
        <v>85449.102865607245</v>
      </c>
      <c r="Z114" s="8">
        <f t="shared" si="154"/>
        <v>86919.211955858584</v>
      </c>
      <c r="AA114" s="8">
        <f t="shared" si="154"/>
        <v>88414.613537953177</v>
      </c>
      <c r="AB114" s="8">
        <f t="shared" si="154"/>
        <v>89935.742756566906</v>
      </c>
      <c r="AC114" s="8">
        <f t="shared" si="154"/>
        <v>91483.042242822281</v>
      </c>
      <c r="AD114" s="8">
        <f t="shared" si="154"/>
        <v>93056.962243088914</v>
      </c>
      <c r="AE114" s="8">
        <f t="shared" si="154"/>
        <v>94657.960750000158</v>
      </c>
      <c r="AF114" s="8">
        <f t="shared" si="154"/>
        <v>96286.503635723537</v>
      </c>
      <c r="AG114" s="8">
        <f t="shared" si="154"/>
        <v>97943.064787524359</v>
      </c>
      <c r="AH114" s="8">
        <f t="shared" si="154"/>
        <v>99628.126245661319</v>
      </c>
      <c r="AI114" s="8">
        <f t="shared" si="154"/>
        <v>101342.17834365483</v>
      </c>
      <c r="AJ114" s="8">
        <f t="shared" si="154"/>
        <v>103085.71985096825</v>
      </c>
      <c r="AK114" s="8">
        <f t="shared" si="154"/>
        <v>104859.25811814425</v>
      </c>
      <c r="AL114" s="8">
        <f t="shared" si="154"/>
        <v>106663.30922443786</v>
      </c>
      <c r="AM114" s="8">
        <f t="shared" si="154"/>
        <v>108498.39812798971</v>
      </c>
      <c r="AN114" s="8">
        <f t="shared" si="154"/>
        <v>110365.05881858272</v>
      </c>
      <c r="AO114" s="8">
        <f t="shared" si="154"/>
        <v>196991.25671682105</v>
      </c>
      <c r="AP114" s="8">
        <f t="shared" si="154"/>
        <v>200380.39279300559</v>
      </c>
      <c r="AQ114" s="8">
        <f t="shared" si="154"/>
        <v>203827.83726081293</v>
      </c>
      <c r="AR114" s="8">
        <f t="shared" si="154"/>
        <v>207334.59328696658</v>
      </c>
      <c r="AS114" s="8">
        <f t="shared" si="154"/>
        <v>210901.68129717227</v>
      </c>
      <c r="AT114" s="8">
        <f t="shared" si="154"/>
        <v>0</v>
      </c>
      <c r="AU114" s="8">
        <f t="shared" si="154"/>
        <v>0</v>
      </c>
      <c r="AV114" s="8">
        <f t="shared" si="154"/>
        <v>0</v>
      </c>
      <c r="AW114" s="8">
        <f t="shared" si="154"/>
        <v>0</v>
      </c>
      <c r="AX114" s="8">
        <f t="shared" si="154"/>
        <v>0</v>
      </c>
      <c r="AY114" s="8">
        <f t="shared" si="154"/>
        <v>0</v>
      </c>
      <c r="AZ114" s="8">
        <f t="shared" si="154"/>
        <v>0</v>
      </c>
      <c r="BA114" s="8">
        <f t="shared" si="154"/>
        <v>0</v>
      </c>
      <c r="BB114" s="8">
        <f t="shared" si="154"/>
        <v>0</v>
      </c>
      <c r="BC114" s="8">
        <f t="shared" si="154"/>
        <v>0</v>
      </c>
      <c r="BD114" s="8">
        <f t="shared" si="154"/>
        <v>0</v>
      </c>
      <c r="BE114" s="8">
        <f t="shared" si="154"/>
        <v>0</v>
      </c>
      <c r="BF114" s="8">
        <f t="shared" si="154"/>
        <v>0</v>
      </c>
      <c r="BG114" s="8">
        <f t="shared" si="154"/>
        <v>0</v>
      </c>
      <c r="BH114" s="8">
        <f t="shared" si="154"/>
        <v>0</v>
      </c>
      <c r="BI114" s="8">
        <f t="shared" si="154"/>
        <v>0</v>
      </c>
      <c r="BJ114" s="8">
        <f t="shared" si="154"/>
        <v>0</v>
      </c>
      <c r="BK114" s="8">
        <f t="shared" si="154"/>
        <v>0</v>
      </c>
      <c r="BL114" s="8">
        <f t="shared" si="154"/>
        <v>0</v>
      </c>
      <c r="BM114" s="8">
        <f t="shared" si="154"/>
        <v>0</v>
      </c>
      <c r="BN114" s="8">
        <f t="shared" si="154"/>
        <v>0</v>
      </c>
      <c r="BO114" s="8">
        <f t="shared" si="154"/>
        <v>0</v>
      </c>
      <c r="BP114" s="8">
        <f t="shared" si="154"/>
        <v>0</v>
      </c>
      <c r="BQ114" s="8">
        <f t="shared" si="154"/>
        <v>0</v>
      </c>
      <c r="BR114" s="8">
        <f t="shared" si="154"/>
        <v>0</v>
      </c>
      <c r="BS114" s="8">
        <f t="shared" si="154"/>
        <v>0</v>
      </c>
      <c r="BT114" s="8">
        <f t="shared" si="154"/>
        <v>0</v>
      </c>
      <c r="BU114" s="8">
        <f t="shared" si="154"/>
        <v>0</v>
      </c>
      <c r="BV114" s="8">
        <f t="shared" si="154"/>
        <v>0</v>
      </c>
      <c r="BW114" s="8">
        <f t="shared" si="154"/>
        <v>0</v>
      </c>
      <c r="BX114" s="8">
        <f t="shared" ref="BX114:CV114" si="155">BX112*POWER((1+(BX113/100)),BX99)</f>
        <v>0</v>
      </c>
      <c r="BY114" s="8">
        <f t="shared" si="155"/>
        <v>0</v>
      </c>
      <c r="BZ114" s="33">
        <f t="shared" si="155"/>
        <v>0</v>
      </c>
      <c r="CA114" s="33">
        <f t="shared" si="155"/>
        <v>0</v>
      </c>
      <c r="CB114" s="33">
        <f t="shared" si="155"/>
        <v>0</v>
      </c>
      <c r="CC114" s="33">
        <f t="shared" si="155"/>
        <v>0</v>
      </c>
      <c r="CD114" s="33">
        <f t="shared" si="155"/>
        <v>0</v>
      </c>
      <c r="CE114" s="33">
        <f t="shared" si="155"/>
        <v>0</v>
      </c>
      <c r="CF114" s="33">
        <f t="shared" si="155"/>
        <v>0</v>
      </c>
      <c r="CG114" s="33">
        <f t="shared" si="155"/>
        <v>0</v>
      </c>
      <c r="CH114" s="33">
        <f t="shared" si="155"/>
        <v>0</v>
      </c>
      <c r="CI114" s="33">
        <f t="shared" si="155"/>
        <v>0</v>
      </c>
      <c r="CJ114" s="33">
        <f t="shared" si="155"/>
        <v>0</v>
      </c>
      <c r="CK114" s="33">
        <f t="shared" si="155"/>
        <v>0</v>
      </c>
      <c r="CL114" s="33">
        <f t="shared" si="155"/>
        <v>0</v>
      </c>
      <c r="CM114" s="33">
        <f t="shared" si="155"/>
        <v>0</v>
      </c>
      <c r="CN114" s="33">
        <f t="shared" si="155"/>
        <v>0</v>
      </c>
      <c r="CO114" s="33">
        <f t="shared" si="155"/>
        <v>0</v>
      </c>
      <c r="CP114" s="33">
        <f t="shared" si="155"/>
        <v>0</v>
      </c>
      <c r="CQ114" s="33">
        <f t="shared" si="155"/>
        <v>0</v>
      </c>
      <c r="CR114" s="33">
        <f t="shared" si="155"/>
        <v>0</v>
      </c>
      <c r="CS114" s="33">
        <f t="shared" si="155"/>
        <v>0</v>
      </c>
      <c r="CT114" s="33">
        <f t="shared" si="155"/>
        <v>0</v>
      </c>
      <c r="CU114" s="33">
        <f t="shared" si="155"/>
        <v>0</v>
      </c>
      <c r="CV114" s="33">
        <f t="shared" si="155"/>
        <v>0</v>
      </c>
      <c r="CW114" s="33">
        <f>CW112*POWER((1+(CW113/100)),CW99)</f>
        <v>0</v>
      </c>
      <c r="CX114" s="69"/>
    </row>
    <row r="115" spans="1:102" s="25" customFormat="1" ht="30.6" customHeight="1" x14ac:dyDescent="0.3">
      <c r="A115" s="4" t="s">
        <v>127</v>
      </c>
      <c r="B115" s="4" t="s">
        <v>96</v>
      </c>
      <c r="C115" s="36">
        <v>1.97</v>
      </c>
      <c r="D115" s="32"/>
      <c r="E115" s="32"/>
      <c r="F115" s="36">
        <f>C115</f>
        <v>1.97</v>
      </c>
      <c r="G115" s="36">
        <f>F115</f>
        <v>1.97</v>
      </c>
      <c r="H115" s="36">
        <f t="shared" ref="H115:BS115" si="156">G115</f>
        <v>1.97</v>
      </c>
      <c r="I115" s="36">
        <f t="shared" si="156"/>
        <v>1.97</v>
      </c>
      <c r="J115" s="36">
        <f t="shared" si="156"/>
        <v>1.97</v>
      </c>
      <c r="K115" s="36">
        <f t="shared" si="156"/>
        <v>1.97</v>
      </c>
      <c r="L115" s="36">
        <f t="shared" si="156"/>
        <v>1.97</v>
      </c>
      <c r="M115" s="36">
        <f t="shared" si="156"/>
        <v>1.97</v>
      </c>
      <c r="N115" s="36">
        <f t="shared" si="156"/>
        <v>1.97</v>
      </c>
      <c r="O115" s="36">
        <f t="shared" si="156"/>
        <v>1.97</v>
      </c>
      <c r="P115" s="36">
        <f t="shared" si="156"/>
        <v>1.97</v>
      </c>
      <c r="Q115" s="36">
        <f t="shared" si="156"/>
        <v>1.97</v>
      </c>
      <c r="R115" s="36">
        <f t="shared" si="156"/>
        <v>1.97</v>
      </c>
      <c r="S115" s="36">
        <f t="shared" si="156"/>
        <v>1.97</v>
      </c>
      <c r="T115" s="36">
        <f t="shared" si="156"/>
        <v>1.97</v>
      </c>
      <c r="U115" s="36">
        <f t="shared" si="156"/>
        <v>1.97</v>
      </c>
      <c r="V115" s="36">
        <f t="shared" si="156"/>
        <v>1.97</v>
      </c>
      <c r="W115" s="36">
        <f t="shared" si="156"/>
        <v>1.97</v>
      </c>
      <c r="X115" s="36">
        <f t="shared" si="156"/>
        <v>1.97</v>
      </c>
      <c r="Y115" s="36">
        <f t="shared" si="156"/>
        <v>1.97</v>
      </c>
      <c r="Z115" s="36">
        <f t="shared" si="156"/>
        <v>1.97</v>
      </c>
      <c r="AA115" s="36">
        <f t="shared" si="156"/>
        <v>1.97</v>
      </c>
      <c r="AB115" s="36">
        <f t="shared" si="156"/>
        <v>1.97</v>
      </c>
      <c r="AC115" s="36">
        <f t="shared" si="156"/>
        <v>1.97</v>
      </c>
      <c r="AD115" s="36">
        <f t="shared" si="156"/>
        <v>1.97</v>
      </c>
      <c r="AE115" s="36">
        <f t="shared" si="156"/>
        <v>1.97</v>
      </c>
      <c r="AF115" s="36">
        <f t="shared" si="156"/>
        <v>1.97</v>
      </c>
      <c r="AG115" s="36">
        <f t="shared" si="156"/>
        <v>1.97</v>
      </c>
      <c r="AH115" s="36">
        <f t="shared" si="156"/>
        <v>1.97</v>
      </c>
      <c r="AI115" s="36">
        <f t="shared" si="156"/>
        <v>1.97</v>
      </c>
      <c r="AJ115" s="36">
        <f t="shared" si="156"/>
        <v>1.97</v>
      </c>
      <c r="AK115" s="36">
        <f t="shared" si="156"/>
        <v>1.97</v>
      </c>
      <c r="AL115" s="36">
        <f t="shared" si="156"/>
        <v>1.97</v>
      </c>
      <c r="AM115" s="36">
        <f t="shared" si="156"/>
        <v>1.97</v>
      </c>
      <c r="AN115" s="36">
        <f t="shared" si="156"/>
        <v>1.97</v>
      </c>
      <c r="AO115" s="36">
        <f t="shared" si="156"/>
        <v>1.97</v>
      </c>
      <c r="AP115" s="36">
        <f t="shared" si="156"/>
        <v>1.97</v>
      </c>
      <c r="AQ115" s="36">
        <f t="shared" si="156"/>
        <v>1.97</v>
      </c>
      <c r="AR115" s="36">
        <f t="shared" si="156"/>
        <v>1.97</v>
      </c>
      <c r="AS115" s="36">
        <f t="shared" si="156"/>
        <v>1.97</v>
      </c>
      <c r="AT115" s="36">
        <f t="shared" si="156"/>
        <v>1.97</v>
      </c>
      <c r="AU115" s="36">
        <f t="shared" si="156"/>
        <v>1.97</v>
      </c>
      <c r="AV115" s="36">
        <f t="shared" si="156"/>
        <v>1.97</v>
      </c>
      <c r="AW115" s="36">
        <f t="shared" si="156"/>
        <v>1.97</v>
      </c>
      <c r="AX115" s="36">
        <f t="shared" si="156"/>
        <v>1.97</v>
      </c>
      <c r="AY115" s="36">
        <f t="shared" si="156"/>
        <v>1.97</v>
      </c>
      <c r="AZ115" s="36">
        <f t="shared" si="156"/>
        <v>1.97</v>
      </c>
      <c r="BA115" s="36">
        <f t="shared" si="156"/>
        <v>1.97</v>
      </c>
      <c r="BB115" s="36">
        <f t="shared" si="156"/>
        <v>1.97</v>
      </c>
      <c r="BC115" s="36">
        <f t="shared" si="156"/>
        <v>1.97</v>
      </c>
      <c r="BD115" s="36">
        <f t="shared" si="156"/>
        <v>1.97</v>
      </c>
      <c r="BE115" s="36">
        <f t="shared" si="156"/>
        <v>1.97</v>
      </c>
      <c r="BF115" s="36">
        <f t="shared" si="156"/>
        <v>1.97</v>
      </c>
      <c r="BG115" s="36">
        <f t="shared" si="156"/>
        <v>1.97</v>
      </c>
      <c r="BH115" s="36">
        <f t="shared" si="156"/>
        <v>1.97</v>
      </c>
      <c r="BI115" s="36">
        <f t="shared" si="156"/>
        <v>1.97</v>
      </c>
      <c r="BJ115" s="36">
        <f t="shared" si="156"/>
        <v>1.97</v>
      </c>
      <c r="BK115" s="36">
        <f t="shared" si="156"/>
        <v>1.97</v>
      </c>
      <c r="BL115" s="36">
        <f t="shared" si="156"/>
        <v>1.97</v>
      </c>
      <c r="BM115" s="36">
        <f t="shared" si="156"/>
        <v>1.97</v>
      </c>
      <c r="BN115" s="36">
        <f t="shared" si="156"/>
        <v>1.97</v>
      </c>
      <c r="BO115" s="36">
        <f t="shared" si="156"/>
        <v>1.97</v>
      </c>
      <c r="BP115" s="36">
        <f t="shared" si="156"/>
        <v>1.97</v>
      </c>
      <c r="BQ115" s="36">
        <f t="shared" si="156"/>
        <v>1.97</v>
      </c>
      <c r="BR115" s="36">
        <f t="shared" si="156"/>
        <v>1.97</v>
      </c>
      <c r="BS115" s="36">
        <f t="shared" si="156"/>
        <v>1.97</v>
      </c>
      <c r="BT115" s="36">
        <f t="shared" ref="BT115:CV115" si="157">BS115</f>
        <v>1.97</v>
      </c>
      <c r="BU115" s="36">
        <f t="shared" si="157"/>
        <v>1.97</v>
      </c>
      <c r="BV115" s="36">
        <f t="shared" si="157"/>
        <v>1.97</v>
      </c>
      <c r="BW115" s="36">
        <f t="shared" si="157"/>
        <v>1.97</v>
      </c>
      <c r="BX115" s="36">
        <f t="shared" si="157"/>
        <v>1.97</v>
      </c>
      <c r="BY115" s="36">
        <f t="shared" si="157"/>
        <v>1.97</v>
      </c>
      <c r="BZ115" s="37">
        <f t="shared" si="157"/>
        <v>1.97</v>
      </c>
      <c r="CA115" s="37">
        <f t="shared" si="157"/>
        <v>1.97</v>
      </c>
      <c r="CB115" s="37">
        <f t="shared" si="157"/>
        <v>1.97</v>
      </c>
      <c r="CC115" s="37">
        <f t="shared" si="157"/>
        <v>1.97</v>
      </c>
      <c r="CD115" s="37">
        <f t="shared" si="157"/>
        <v>1.97</v>
      </c>
      <c r="CE115" s="37">
        <f t="shared" si="157"/>
        <v>1.97</v>
      </c>
      <c r="CF115" s="37">
        <f t="shared" si="157"/>
        <v>1.97</v>
      </c>
      <c r="CG115" s="37">
        <f t="shared" si="157"/>
        <v>1.97</v>
      </c>
      <c r="CH115" s="37">
        <f t="shared" si="157"/>
        <v>1.97</v>
      </c>
      <c r="CI115" s="37">
        <f t="shared" si="157"/>
        <v>1.97</v>
      </c>
      <c r="CJ115" s="37">
        <f t="shared" si="157"/>
        <v>1.97</v>
      </c>
      <c r="CK115" s="37">
        <f t="shared" si="157"/>
        <v>1.97</v>
      </c>
      <c r="CL115" s="37">
        <f t="shared" si="157"/>
        <v>1.97</v>
      </c>
      <c r="CM115" s="37">
        <f t="shared" si="157"/>
        <v>1.97</v>
      </c>
      <c r="CN115" s="37">
        <f t="shared" si="157"/>
        <v>1.97</v>
      </c>
      <c r="CO115" s="37">
        <f t="shared" si="157"/>
        <v>1.97</v>
      </c>
      <c r="CP115" s="37">
        <f t="shared" si="157"/>
        <v>1.97</v>
      </c>
      <c r="CQ115" s="37">
        <f t="shared" si="157"/>
        <v>1.97</v>
      </c>
      <c r="CR115" s="37">
        <f t="shared" si="157"/>
        <v>1.97</v>
      </c>
      <c r="CS115" s="37">
        <f t="shared" si="157"/>
        <v>1.97</v>
      </c>
      <c r="CT115" s="37">
        <f t="shared" si="157"/>
        <v>1.97</v>
      </c>
      <c r="CU115" s="37">
        <f t="shared" si="157"/>
        <v>1.97</v>
      </c>
      <c r="CV115" s="37">
        <f t="shared" si="157"/>
        <v>1.97</v>
      </c>
      <c r="CW115" s="37">
        <f>CV115</f>
        <v>1.97</v>
      </c>
      <c r="CX115" s="68"/>
    </row>
    <row r="116" spans="1:102" s="25" customFormat="1" ht="27.75" customHeight="1" x14ac:dyDescent="0.3">
      <c r="A116" s="4" t="s">
        <v>98</v>
      </c>
      <c r="B116" s="7" t="s">
        <v>123</v>
      </c>
      <c r="C116" s="4" t="s">
        <v>128</v>
      </c>
      <c r="D116" s="32">
        <f>SUM(F116:CB116)</f>
        <v>8946591.8799726944</v>
      </c>
      <c r="E116" s="32"/>
      <c r="F116" s="8">
        <v>362418</v>
      </c>
      <c r="G116" s="8">
        <v>376362</v>
      </c>
      <c r="H116" s="8">
        <v>341195</v>
      </c>
      <c r="I116" s="8">
        <v>325815</v>
      </c>
      <c r="J116" s="8">
        <v>299973</v>
      </c>
      <c r="K116" s="8">
        <f>K114*POWER((1+(K115/100)),K99)</f>
        <v>88431.2082188934</v>
      </c>
      <c r="L116" s="8">
        <f t="shared" ref="L116:BW116" si="158">L114*POWER((1+(L115/100)),L99)</f>
        <v>91724.689612627059</v>
      </c>
      <c r="M116" s="8">
        <f t="shared" si="158"/>
        <v>95140.831545658366</v>
      </c>
      <c r="N116" s="8">
        <f t="shared" si="158"/>
        <v>98684.202317030766</v>
      </c>
      <c r="O116" s="8">
        <f t="shared" si="158"/>
        <v>102359.54036490727</v>
      </c>
      <c r="P116" s="8">
        <f t="shared" si="158"/>
        <v>106171.76060313449</v>
      </c>
      <c r="Q116" s="8">
        <f t="shared" si="158"/>
        <v>110125.96099380225</v>
      </c>
      <c r="R116" s="8">
        <f t="shared" si="158"/>
        <v>114227.42936458762</v>
      </c>
      <c r="S116" s="8">
        <f t="shared" si="158"/>
        <v>118481.65048000056</v>
      </c>
      <c r="T116" s="8">
        <f t="shared" si="158"/>
        <v>122894.31337598672</v>
      </c>
      <c r="U116" s="8">
        <f t="shared" si="158"/>
        <v>127471.31896769605</v>
      </c>
      <c r="V116" s="8">
        <f t="shared" si="158"/>
        <v>132218.78794059085</v>
      </c>
      <c r="W116" s="8">
        <f t="shared" si="158"/>
        <v>137143.06893544574</v>
      </c>
      <c r="X116" s="8">
        <f t="shared" si="158"/>
        <v>142250.74703818507</v>
      </c>
      <c r="Y116" s="8">
        <f t="shared" si="158"/>
        <v>147548.65258591095</v>
      </c>
      <c r="Z116" s="8">
        <f t="shared" si="158"/>
        <v>153043.87030089795</v>
      </c>
      <c r="AA116" s="8">
        <f t="shared" si="158"/>
        <v>158743.74876476938</v>
      </c>
      <c r="AB116" s="8">
        <f t="shared" si="158"/>
        <v>164655.91024552358</v>
      </c>
      <c r="AC116" s="8">
        <f t="shared" si="158"/>
        <v>170788.26089055359</v>
      </c>
      <c r="AD116" s="8">
        <f t="shared" si="158"/>
        <v>177149.0012992885</v>
      </c>
      <c r="AE116" s="8">
        <f t="shared" si="158"/>
        <v>183746.63748959737</v>
      </c>
      <c r="AF116" s="8">
        <f t="shared" si="158"/>
        <v>190589.99227261861</v>
      </c>
      <c r="AG116" s="8">
        <f t="shared" si="158"/>
        <v>197688.21705122798</v>
      </c>
      <c r="AH116" s="8">
        <f t="shared" si="158"/>
        <v>205050.80405792114</v>
      </c>
      <c r="AI116" s="8">
        <f t="shared" si="158"/>
        <v>212687.59904847748</v>
      </c>
      <c r="AJ116" s="8">
        <f t="shared" si="158"/>
        <v>220608.81446837928</v>
      </c>
      <c r="AK116" s="8">
        <f t="shared" si="158"/>
        <v>228825.04310959351</v>
      </c>
      <c r="AL116" s="8">
        <f t="shared" si="158"/>
        <v>237347.27227597884</v>
      </c>
      <c r="AM116" s="8">
        <f t="shared" si="158"/>
        <v>246186.89847626138</v>
      </c>
      <c r="AN116" s="8">
        <f t="shared" si="158"/>
        <v>255355.74266422685</v>
      </c>
      <c r="AO116" s="8">
        <f t="shared" si="158"/>
        <v>464764.98381746066</v>
      </c>
      <c r="AP116" s="8">
        <f t="shared" si="158"/>
        <v>482074.42533128464</v>
      </c>
      <c r="AQ116" s="8">
        <f t="shared" si="158"/>
        <v>500028.52979510027</v>
      </c>
      <c r="AR116" s="8">
        <f t="shared" si="158"/>
        <v>518651.30666748842</v>
      </c>
      <c r="AS116" s="8">
        <f t="shared" si="158"/>
        <v>537967.65960158862</v>
      </c>
      <c r="AT116" s="8">
        <f t="shared" si="158"/>
        <v>0</v>
      </c>
      <c r="AU116" s="8">
        <f t="shared" si="158"/>
        <v>0</v>
      </c>
      <c r="AV116" s="8">
        <f t="shared" si="158"/>
        <v>0</v>
      </c>
      <c r="AW116" s="8">
        <f t="shared" si="158"/>
        <v>0</v>
      </c>
      <c r="AX116" s="8">
        <f t="shared" si="158"/>
        <v>0</v>
      </c>
      <c r="AY116" s="8">
        <f t="shared" si="158"/>
        <v>0</v>
      </c>
      <c r="AZ116" s="8">
        <f t="shared" si="158"/>
        <v>0</v>
      </c>
      <c r="BA116" s="8">
        <f t="shared" si="158"/>
        <v>0</v>
      </c>
      <c r="BB116" s="8">
        <f t="shared" si="158"/>
        <v>0</v>
      </c>
      <c r="BC116" s="8">
        <f t="shared" si="158"/>
        <v>0</v>
      </c>
      <c r="BD116" s="8">
        <f t="shared" si="158"/>
        <v>0</v>
      </c>
      <c r="BE116" s="8">
        <f t="shared" si="158"/>
        <v>0</v>
      </c>
      <c r="BF116" s="8">
        <f t="shared" si="158"/>
        <v>0</v>
      </c>
      <c r="BG116" s="8">
        <f t="shared" si="158"/>
        <v>0</v>
      </c>
      <c r="BH116" s="8">
        <f t="shared" si="158"/>
        <v>0</v>
      </c>
      <c r="BI116" s="8">
        <f t="shared" si="158"/>
        <v>0</v>
      </c>
      <c r="BJ116" s="8">
        <f t="shared" si="158"/>
        <v>0</v>
      </c>
      <c r="BK116" s="8">
        <f t="shared" si="158"/>
        <v>0</v>
      </c>
      <c r="BL116" s="8">
        <f t="shared" si="158"/>
        <v>0</v>
      </c>
      <c r="BM116" s="8">
        <f t="shared" si="158"/>
        <v>0</v>
      </c>
      <c r="BN116" s="8">
        <f t="shared" si="158"/>
        <v>0</v>
      </c>
      <c r="BO116" s="8">
        <f t="shared" si="158"/>
        <v>0</v>
      </c>
      <c r="BP116" s="8">
        <f t="shared" si="158"/>
        <v>0</v>
      </c>
      <c r="BQ116" s="8">
        <f t="shared" si="158"/>
        <v>0</v>
      </c>
      <c r="BR116" s="8">
        <f t="shared" si="158"/>
        <v>0</v>
      </c>
      <c r="BS116" s="8">
        <f t="shared" si="158"/>
        <v>0</v>
      </c>
      <c r="BT116" s="8">
        <f t="shared" si="158"/>
        <v>0</v>
      </c>
      <c r="BU116" s="8">
        <f t="shared" si="158"/>
        <v>0</v>
      </c>
      <c r="BV116" s="8">
        <f t="shared" si="158"/>
        <v>0</v>
      </c>
      <c r="BW116" s="8">
        <f t="shared" si="158"/>
        <v>0</v>
      </c>
      <c r="BX116" s="8">
        <f t="shared" ref="BX116:CV116" si="159">BX114*POWER((1+(BX115/100)),BX99)</f>
        <v>0</v>
      </c>
      <c r="BY116" s="8">
        <f t="shared" si="159"/>
        <v>0</v>
      </c>
      <c r="BZ116" s="33">
        <f t="shared" si="159"/>
        <v>0</v>
      </c>
      <c r="CA116" s="33">
        <f t="shared" si="159"/>
        <v>0</v>
      </c>
      <c r="CB116" s="33">
        <f t="shared" si="159"/>
        <v>0</v>
      </c>
      <c r="CC116" s="33">
        <f t="shared" si="159"/>
        <v>0</v>
      </c>
      <c r="CD116" s="33">
        <f t="shared" si="159"/>
        <v>0</v>
      </c>
      <c r="CE116" s="33">
        <f t="shared" si="159"/>
        <v>0</v>
      </c>
      <c r="CF116" s="33">
        <f t="shared" si="159"/>
        <v>0</v>
      </c>
      <c r="CG116" s="33">
        <f t="shared" si="159"/>
        <v>0</v>
      </c>
      <c r="CH116" s="33">
        <f t="shared" si="159"/>
        <v>0</v>
      </c>
      <c r="CI116" s="33">
        <f t="shared" si="159"/>
        <v>0</v>
      </c>
      <c r="CJ116" s="33">
        <f t="shared" si="159"/>
        <v>0</v>
      </c>
      <c r="CK116" s="33">
        <f t="shared" si="159"/>
        <v>0</v>
      </c>
      <c r="CL116" s="33">
        <f t="shared" si="159"/>
        <v>0</v>
      </c>
      <c r="CM116" s="33">
        <f t="shared" si="159"/>
        <v>0</v>
      </c>
      <c r="CN116" s="33">
        <f t="shared" si="159"/>
        <v>0</v>
      </c>
      <c r="CO116" s="33">
        <f t="shared" si="159"/>
        <v>0</v>
      </c>
      <c r="CP116" s="33">
        <f t="shared" si="159"/>
        <v>0</v>
      </c>
      <c r="CQ116" s="33">
        <f t="shared" si="159"/>
        <v>0</v>
      </c>
      <c r="CR116" s="33">
        <f t="shared" si="159"/>
        <v>0</v>
      </c>
      <c r="CS116" s="33">
        <f t="shared" si="159"/>
        <v>0</v>
      </c>
      <c r="CT116" s="33">
        <f t="shared" si="159"/>
        <v>0</v>
      </c>
      <c r="CU116" s="33">
        <f t="shared" si="159"/>
        <v>0</v>
      </c>
      <c r="CV116" s="33">
        <f t="shared" si="159"/>
        <v>0</v>
      </c>
      <c r="CW116" s="33">
        <f>CW114*POWER((1+(CW115/100)),CW99)</f>
        <v>0</v>
      </c>
      <c r="CX116" s="69"/>
    </row>
    <row r="117" spans="1:102" s="44" customFormat="1" ht="21" customHeight="1" x14ac:dyDescent="0.3">
      <c r="A117" s="38" t="s">
        <v>172</v>
      </c>
      <c r="B117" s="38" t="s">
        <v>121</v>
      </c>
      <c r="C117" s="38"/>
      <c r="D117" s="39"/>
      <c r="E117" s="39"/>
      <c r="F117" s="41">
        <v>1</v>
      </c>
      <c r="G117" s="41">
        <v>2</v>
      </c>
      <c r="H117" s="41">
        <v>3</v>
      </c>
      <c r="I117" s="41">
        <v>4</v>
      </c>
      <c r="J117" s="41">
        <v>5</v>
      </c>
      <c r="K117" s="41">
        <v>6</v>
      </c>
      <c r="L117" s="41">
        <v>7</v>
      </c>
      <c r="M117" s="41">
        <v>8</v>
      </c>
      <c r="N117" s="41">
        <v>9</v>
      </c>
      <c r="O117" s="41">
        <v>10</v>
      </c>
      <c r="P117" s="41">
        <v>11</v>
      </c>
      <c r="Q117" s="41">
        <v>12</v>
      </c>
      <c r="R117" s="41">
        <v>13</v>
      </c>
      <c r="S117" s="41">
        <v>14</v>
      </c>
      <c r="T117" s="41">
        <v>15</v>
      </c>
      <c r="U117" s="41">
        <v>16</v>
      </c>
      <c r="V117" s="41">
        <v>17</v>
      </c>
      <c r="W117" s="41">
        <v>18</v>
      </c>
      <c r="X117" s="41">
        <v>19</v>
      </c>
      <c r="Y117" s="41">
        <v>20</v>
      </c>
      <c r="Z117" s="41">
        <v>21</v>
      </c>
      <c r="AA117" s="41">
        <v>22</v>
      </c>
      <c r="AB117" s="41">
        <v>23</v>
      </c>
      <c r="AC117" s="41">
        <v>24</v>
      </c>
      <c r="AD117" s="41">
        <v>25</v>
      </c>
      <c r="AE117" s="41">
        <v>26</v>
      </c>
      <c r="AF117" s="41">
        <v>27</v>
      </c>
      <c r="AG117" s="41">
        <v>28</v>
      </c>
      <c r="AH117" s="41">
        <v>29</v>
      </c>
      <c r="AI117" s="41">
        <v>30</v>
      </c>
      <c r="AJ117" s="41">
        <v>31</v>
      </c>
      <c r="AK117" s="41">
        <v>32</v>
      </c>
      <c r="AL117" s="41">
        <v>33</v>
      </c>
      <c r="AM117" s="41">
        <v>34</v>
      </c>
      <c r="AN117" s="41">
        <v>35</v>
      </c>
      <c r="AO117" s="41">
        <v>36</v>
      </c>
      <c r="AP117" s="41">
        <v>37</v>
      </c>
      <c r="AQ117" s="41">
        <v>38</v>
      </c>
      <c r="AR117" s="41">
        <v>39</v>
      </c>
      <c r="AS117" s="41">
        <v>40</v>
      </c>
      <c r="AT117" s="41">
        <v>41</v>
      </c>
      <c r="AU117" s="41">
        <v>42</v>
      </c>
      <c r="AV117" s="41">
        <v>43</v>
      </c>
      <c r="AW117" s="41">
        <v>44</v>
      </c>
      <c r="AX117" s="41">
        <v>45</v>
      </c>
      <c r="AY117" s="41">
        <v>46</v>
      </c>
      <c r="AZ117" s="41">
        <v>47</v>
      </c>
      <c r="BA117" s="41">
        <v>48</v>
      </c>
      <c r="BB117" s="41">
        <v>49</v>
      </c>
      <c r="BC117" s="41">
        <v>50</v>
      </c>
      <c r="BD117" s="41">
        <v>51</v>
      </c>
      <c r="BE117" s="41">
        <v>52</v>
      </c>
      <c r="BF117" s="41">
        <v>53</v>
      </c>
      <c r="BG117" s="41">
        <v>54</v>
      </c>
      <c r="BH117" s="41">
        <v>55</v>
      </c>
      <c r="BI117" s="41">
        <v>56</v>
      </c>
      <c r="BJ117" s="41">
        <v>57</v>
      </c>
      <c r="BK117" s="41">
        <v>58</v>
      </c>
      <c r="BL117" s="41">
        <v>59</v>
      </c>
      <c r="BM117" s="41">
        <v>60</v>
      </c>
      <c r="BN117" s="41">
        <v>61</v>
      </c>
      <c r="BO117" s="41">
        <v>62</v>
      </c>
      <c r="BP117" s="41">
        <v>63</v>
      </c>
      <c r="BQ117" s="41">
        <v>64</v>
      </c>
      <c r="BR117" s="41">
        <v>65</v>
      </c>
      <c r="BS117" s="41">
        <v>66</v>
      </c>
      <c r="BT117" s="41">
        <v>67</v>
      </c>
      <c r="BU117" s="41">
        <v>68</v>
      </c>
      <c r="BV117" s="41">
        <v>69</v>
      </c>
      <c r="BW117" s="41">
        <v>70</v>
      </c>
      <c r="BX117" s="41">
        <v>71</v>
      </c>
      <c r="BY117" s="41">
        <v>72</v>
      </c>
      <c r="BZ117" s="42">
        <v>73</v>
      </c>
      <c r="CA117" s="42">
        <v>73</v>
      </c>
      <c r="CB117" s="42">
        <v>73</v>
      </c>
      <c r="CC117" s="42">
        <v>73</v>
      </c>
      <c r="CD117" s="42">
        <v>73</v>
      </c>
      <c r="CE117" s="42">
        <v>73</v>
      </c>
      <c r="CF117" s="42">
        <v>73</v>
      </c>
      <c r="CG117" s="42">
        <v>73</v>
      </c>
      <c r="CH117" s="42">
        <v>73</v>
      </c>
      <c r="CI117" s="42">
        <v>73</v>
      </c>
      <c r="CJ117" s="42">
        <v>73</v>
      </c>
      <c r="CK117" s="42">
        <v>73</v>
      </c>
      <c r="CL117" s="42">
        <v>73</v>
      </c>
      <c r="CM117" s="42">
        <v>73</v>
      </c>
      <c r="CN117" s="42">
        <v>73</v>
      </c>
      <c r="CO117" s="42">
        <v>73</v>
      </c>
      <c r="CP117" s="42">
        <v>73</v>
      </c>
      <c r="CQ117" s="42">
        <v>73</v>
      </c>
      <c r="CR117" s="42">
        <v>73</v>
      </c>
      <c r="CS117" s="42">
        <v>73</v>
      </c>
      <c r="CT117" s="42">
        <v>73</v>
      </c>
      <c r="CU117" s="42">
        <v>73</v>
      </c>
      <c r="CV117" s="42">
        <v>73</v>
      </c>
      <c r="CW117" s="42">
        <v>73</v>
      </c>
      <c r="CX117" s="70"/>
    </row>
    <row r="118" spans="1:102" s="25" customFormat="1" ht="37.200000000000003" customHeight="1" x14ac:dyDescent="0.3">
      <c r="A118" s="31" t="s">
        <v>170</v>
      </c>
      <c r="B118" s="7" t="s">
        <v>123</v>
      </c>
      <c r="C118" s="4" t="s">
        <v>124</v>
      </c>
      <c r="D118" s="32">
        <f>SUM(F118:CB118)</f>
        <v>2335000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53000</v>
      </c>
      <c r="L118" s="8">
        <v>53000</v>
      </c>
      <c r="M118" s="8">
        <v>53000</v>
      </c>
      <c r="N118" s="8">
        <v>53000</v>
      </c>
      <c r="O118" s="8">
        <v>53000</v>
      </c>
      <c r="P118" s="8">
        <v>53000</v>
      </c>
      <c r="Q118" s="8">
        <v>53000</v>
      </c>
      <c r="R118" s="8">
        <v>53000</v>
      </c>
      <c r="S118" s="8">
        <v>53000</v>
      </c>
      <c r="T118" s="8">
        <v>53000</v>
      </c>
      <c r="U118" s="8">
        <v>53000</v>
      </c>
      <c r="V118" s="8">
        <v>53000</v>
      </c>
      <c r="W118" s="8">
        <v>53000</v>
      </c>
      <c r="X118" s="8">
        <v>53000</v>
      </c>
      <c r="Y118" s="8">
        <v>53000</v>
      </c>
      <c r="Z118" s="8">
        <v>53000</v>
      </c>
      <c r="AA118" s="8">
        <v>53000</v>
      </c>
      <c r="AB118" s="8">
        <v>53000</v>
      </c>
      <c r="AC118" s="8">
        <v>53000</v>
      </c>
      <c r="AD118" s="8">
        <v>53000</v>
      </c>
      <c r="AE118" s="8">
        <v>53000</v>
      </c>
      <c r="AF118" s="8">
        <v>53000</v>
      </c>
      <c r="AG118" s="8">
        <v>53000</v>
      </c>
      <c r="AH118" s="8">
        <v>53000</v>
      </c>
      <c r="AI118" s="8">
        <v>53000</v>
      </c>
      <c r="AJ118" s="8">
        <v>53000</v>
      </c>
      <c r="AK118" s="8">
        <v>53000</v>
      </c>
      <c r="AL118" s="8">
        <v>53000</v>
      </c>
      <c r="AM118" s="8">
        <v>53000</v>
      </c>
      <c r="AN118" s="8">
        <v>53000</v>
      </c>
      <c r="AO118" s="8">
        <v>93000</v>
      </c>
      <c r="AP118" s="8">
        <v>93000</v>
      </c>
      <c r="AQ118" s="8">
        <v>93000</v>
      </c>
      <c r="AR118" s="8">
        <v>93000</v>
      </c>
      <c r="AS118" s="8">
        <v>93000</v>
      </c>
      <c r="AT118" s="8">
        <v>8000</v>
      </c>
      <c r="AU118" s="33">
        <v>8000</v>
      </c>
      <c r="AV118" s="33">
        <v>8000</v>
      </c>
      <c r="AW118" s="33">
        <v>8000</v>
      </c>
      <c r="AX118" s="33">
        <v>8000</v>
      </c>
      <c r="AY118" s="33">
        <v>8000</v>
      </c>
      <c r="AZ118" s="33">
        <v>8000</v>
      </c>
      <c r="BA118" s="33">
        <v>8000</v>
      </c>
      <c r="BB118" s="33">
        <v>8000</v>
      </c>
      <c r="BC118" s="33">
        <v>8000</v>
      </c>
      <c r="BD118" s="33">
        <v>8000</v>
      </c>
      <c r="BE118" s="33">
        <v>8000</v>
      </c>
      <c r="BF118" s="33">
        <v>8000</v>
      </c>
      <c r="BG118" s="33">
        <v>8000</v>
      </c>
      <c r="BH118" s="33">
        <v>8000</v>
      </c>
      <c r="BI118" s="33">
        <v>8000</v>
      </c>
      <c r="BJ118" s="33">
        <v>8000</v>
      </c>
      <c r="BK118" s="33">
        <v>8000</v>
      </c>
      <c r="BL118" s="33">
        <v>8000</v>
      </c>
      <c r="BM118" s="33">
        <v>8000</v>
      </c>
      <c r="BN118" s="33">
        <v>8000</v>
      </c>
      <c r="BO118" s="33">
        <v>8000</v>
      </c>
      <c r="BP118" s="33">
        <v>8000</v>
      </c>
      <c r="BQ118" s="33">
        <v>8000</v>
      </c>
      <c r="BR118" s="33">
        <v>8000</v>
      </c>
      <c r="BS118" s="33">
        <v>8000</v>
      </c>
      <c r="BT118" s="33">
        <v>8000</v>
      </c>
      <c r="BU118" s="33">
        <v>8000</v>
      </c>
      <c r="BV118" s="33">
        <v>8000</v>
      </c>
      <c r="BW118" s="33">
        <v>8000</v>
      </c>
      <c r="BX118" s="33">
        <v>8000</v>
      </c>
      <c r="BY118" s="33">
        <v>8000</v>
      </c>
      <c r="BZ118" s="33">
        <v>8000</v>
      </c>
      <c r="CA118" s="33">
        <v>8000</v>
      </c>
      <c r="CB118" s="33">
        <v>8000</v>
      </c>
      <c r="CC118" s="33">
        <v>8000</v>
      </c>
      <c r="CD118" s="33">
        <v>8000</v>
      </c>
      <c r="CE118" s="33">
        <v>8000</v>
      </c>
      <c r="CF118" s="33">
        <v>8000</v>
      </c>
      <c r="CG118" s="33">
        <v>8000</v>
      </c>
      <c r="CH118" s="33">
        <v>8000</v>
      </c>
      <c r="CI118" s="33">
        <v>8000</v>
      </c>
      <c r="CJ118" s="33">
        <v>8000</v>
      </c>
      <c r="CK118" s="33">
        <v>8000</v>
      </c>
      <c r="CL118" s="33">
        <v>8000</v>
      </c>
      <c r="CM118" s="33">
        <v>8000</v>
      </c>
      <c r="CN118" s="33">
        <v>8000</v>
      </c>
      <c r="CO118" s="33">
        <v>8000</v>
      </c>
      <c r="CP118" s="33">
        <v>8000</v>
      </c>
      <c r="CQ118" s="33">
        <v>8000</v>
      </c>
      <c r="CR118" s="33">
        <v>8000</v>
      </c>
      <c r="CS118" s="33">
        <v>8000</v>
      </c>
      <c r="CT118" s="33">
        <v>7000</v>
      </c>
      <c r="CU118" s="33">
        <v>6000</v>
      </c>
      <c r="CV118" s="33">
        <v>5000</v>
      </c>
      <c r="CW118" s="33">
        <v>0</v>
      </c>
      <c r="CX118" s="69"/>
    </row>
    <row r="119" spans="1:102" s="25" customFormat="1" ht="21" customHeight="1" x14ac:dyDescent="0.3">
      <c r="A119" s="4" t="s">
        <v>125</v>
      </c>
      <c r="B119" s="4" t="s">
        <v>96</v>
      </c>
      <c r="C119" s="36">
        <v>1.72045</v>
      </c>
      <c r="D119" s="32"/>
      <c r="E119" s="32"/>
      <c r="F119" s="36">
        <f>C119</f>
        <v>1.72045</v>
      </c>
      <c r="G119" s="36">
        <f>F119</f>
        <v>1.72045</v>
      </c>
      <c r="H119" s="36">
        <f t="shared" ref="H119" si="160">G119</f>
        <v>1.72045</v>
      </c>
      <c r="I119" s="36">
        <f t="shared" ref="I119" si="161">H119</f>
        <v>1.72045</v>
      </c>
      <c r="J119" s="36">
        <f t="shared" ref="J119" si="162">I119</f>
        <v>1.72045</v>
      </c>
      <c r="K119" s="36">
        <f t="shared" ref="K119" si="163">J119</f>
        <v>1.72045</v>
      </c>
      <c r="L119" s="36">
        <f t="shared" ref="L119" si="164">K119</f>
        <v>1.72045</v>
      </c>
      <c r="M119" s="36">
        <f t="shared" ref="M119" si="165">L119</f>
        <v>1.72045</v>
      </c>
      <c r="N119" s="36">
        <f t="shared" ref="N119" si="166">M119</f>
        <v>1.72045</v>
      </c>
      <c r="O119" s="36">
        <f t="shared" ref="O119" si="167">N119</f>
        <v>1.72045</v>
      </c>
      <c r="P119" s="36">
        <f t="shared" ref="P119" si="168">O119</f>
        <v>1.72045</v>
      </c>
      <c r="Q119" s="36">
        <f t="shared" ref="Q119" si="169">P119</f>
        <v>1.72045</v>
      </c>
      <c r="R119" s="36">
        <f t="shared" ref="R119" si="170">Q119</f>
        <v>1.72045</v>
      </c>
      <c r="S119" s="36">
        <f t="shared" ref="S119" si="171">R119</f>
        <v>1.72045</v>
      </c>
      <c r="T119" s="36">
        <f t="shared" ref="T119" si="172">S119</f>
        <v>1.72045</v>
      </c>
      <c r="U119" s="36">
        <f t="shared" ref="U119" si="173">T119</f>
        <v>1.72045</v>
      </c>
      <c r="V119" s="36">
        <f t="shared" ref="V119" si="174">U119</f>
        <v>1.72045</v>
      </c>
      <c r="W119" s="36">
        <f t="shared" ref="W119" si="175">V119</f>
        <v>1.72045</v>
      </c>
      <c r="X119" s="36">
        <f t="shared" ref="X119" si="176">W119</f>
        <v>1.72045</v>
      </c>
      <c r="Y119" s="36">
        <f t="shared" ref="Y119" si="177">X119</f>
        <v>1.72045</v>
      </c>
      <c r="Z119" s="36">
        <f t="shared" ref="Z119" si="178">Y119</f>
        <v>1.72045</v>
      </c>
      <c r="AA119" s="36">
        <f t="shared" ref="AA119" si="179">Z119</f>
        <v>1.72045</v>
      </c>
      <c r="AB119" s="36">
        <f t="shared" ref="AB119" si="180">AA119</f>
        <v>1.72045</v>
      </c>
      <c r="AC119" s="36">
        <f t="shared" ref="AC119" si="181">AB119</f>
        <v>1.72045</v>
      </c>
      <c r="AD119" s="36">
        <f t="shared" ref="AD119" si="182">AC119</f>
        <v>1.72045</v>
      </c>
      <c r="AE119" s="36">
        <f t="shared" ref="AE119" si="183">AD119</f>
        <v>1.72045</v>
      </c>
      <c r="AF119" s="36">
        <f t="shared" ref="AF119" si="184">AE119</f>
        <v>1.72045</v>
      </c>
      <c r="AG119" s="36">
        <f t="shared" ref="AG119" si="185">AF119</f>
        <v>1.72045</v>
      </c>
      <c r="AH119" s="36">
        <f t="shared" ref="AH119" si="186">AG119</f>
        <v>1.72045</v>
      </c>
      <c r="AI119" s="36">
        <f t="shared" ref="AI119" si="187">AH119</f>
        <v>1.72045</v>
      </c>
      <c r="AJ119" s="36">
        <f t="shared" ref="AJ119" si="188">AI119</f>
        <v>1.72045</v>
      </c>
      <c r="AK119" s="36">
        <f t="shared" ref="AK119" si="189">AJ119</f>
        <v>1.72045</v>
      </c>
      <c r="AL119" s="36">
        <f t="shared" ref="AL119" si="190">AK119</f>
        <v>1.72045</v>
      </c>
      <c r="AM119" s="36">
        <f t="shared" ref="AM119" si="191">AL119</f>
        <v>1.72045</v>
      </c>
      <c r="AN119" s="36">
        <f t="shared" ref="AN119" si="192">AM119</f>
        <v>1.72045</v>
      </c>
      <c r="AO119" s="36">
        <f t="shared" ref="AO119" si="193">AN119</f>
        <v>1.72045</v>
      </c>
      <c r="AP119" s="36">
        <f t="shared" ref="AP119" si="194">AO119</f>
        <v>1.72045</v>
      </c>
      <c r="AQ119" s="36">
        <f t="shared" ref="AQ119" si="195">AP119</f>
        <v>1.72045</v>
      </c>
      <c r="AR119" s="36">
        <f t="shared" ref="AR119" si="196">AQ119</f>
        <v>1.72045</v>
      </c>
      <c r="AS119" s="36">
        <f t="shared" ref="AS119" si="197">AR119</f>
        <v>1.72045</v>
      </c>
      <c r="AT119" s="36">
        <f t="shared" ref="AT119" si="198">AS119</f>
        <v>1.72045</v>
      </c>
      <c r="AU119" s="36">
        <f t="shared" ref="AU119" si="199">AT119</f>
        <v>1.72045</v>
      </c>
      <c r="AV119" s="36">
        <f t="shared" ref="AV119" si="200">AU119</f>
        <v>1.72045</v>
      </c>
      <c r="AW119" s="36">
        <f t="shared" ref="AW119" si="201">AV119</f>
        <v>1.72045</v>
      </c>
      <c r="AX119" s="36">
        <f t="shared" ref="AX119" si="202">AW119</f>
        <v>1.72045</v>
      </c>
      <c r="AY119" s="36">
        <f t="shared" ref="AY119" si="203">AX119</f>
        <v>1.72045</v>
      </c>
      <c r="AZ119" s="36">
        <f t="shared" ref="AZ119" si="204">AY119</f>
        <v>1.72045</v>
      </c>
      <c r="BA119" s="36">
        <f t="shared" ref="BA119" si="205">AZ119</f>
        <v>1.72045</v>
      </c>
      <c r="BB119" s="36">
        <f t="shared" ref="BB119" si="206">BA119</f>
        <v>1.72045</v>
      </c>
      <c r="BC119" s="36">
        <f t="shared" ref="BC119" si="207">BB119</f>
        <v>1.72045</v>
      </c>
      <c r="BD119" s="36">
        <f t="shared" ref="BD119" si="208">BC119</f>
        <v>1.72045</v>
      </c>
      <c r="BE119" s="36">
        <f t="shared" ref="BE119" si="209">BD119</f>
        <v>1.72045</v>
      </c>
      <c r="BF119" s="36">
        <f t="shared" ref="BF119" si="210">BE119</f>
        <v>1.72045</v>
      </c>
      <c r="BG119" s="36">
        <f t="shared" ref="BG119" si="211">BF119</f>
        <v>1.72045</v>
      </c>
      <c r="BH119" s="36">
        <f t="shared" ref="BH119" si="212">BG119</f>
        <v>1.72045</v>
      </c>
      <c r="BI119" s="36">
        <f t="shared" ref="BI119" si="213">BH119</f>
        <v>1.72045</v>
      </c>
      <c r="BJ119" s="36">
        <f t="shared" ref="BJ119" si="214">BI119</f>
        <v>1.72045</v>
      </c>
      <c r="BK119" s="36">
        <f t="shared" ref="BK119" si="215">BJ119</f>
        <v>1.72045</v>
      </c>
      <c r="BL119" s="36">
        <f t="shared" ref="BL119" si="216">BK119</f>
        <v>1.72045</v>
      </c>
      <c r="BM119" s="36">
        <f t="shared" ref="BM119" si="217">BL119</f>
        <v>1.72045</v>
      </c>
      <c r="BN119" s="36">
        <f t="shared" ref="BN119" si="218">BM119</f>
        <v>1.72045</v>
      </c>
      <c r="BO119" s="36">
        <f t="shared" ref="BO119" si="219">BN119</f>
        <v>1.72045</v>
      </c>
      <c r="BP119" s="36">
        <f t="shared" ref="BP119" si="220">BO119</f>
        <v>1.72045</v>
      </c>
      <c r="BQ119" s="36">
        <f t="shared" ref="BQ119" si="221">BP119</f>
        <v>1.72045</v>
      </c>
      <c r="BR119" s="36">
        <f t="shared" ref="BR119" si="222">BQ119</f>
        <v>1.72045</v>
      </c>
      <c r="BS119" s="36">
        <f t="shared" ref="BS119" si="223">BR119</f>
        <v>1.72045</v>
      </c>
      <c r="BT119" s="36">
        <f t="shared" ref="BT119" si="224">BS119</f>
        <v>1.72045</v>
      </c>
      <c r="BU119" s="36">
        <f t="shared" ref="BU119" si="225">BT119</f>
        <v>1.72045</v>
      </c>
      <c r="BV119" s="36">
        <f t="shared" ref="BV119" si="226">BU119</f>
        <v>1.72045</v>
      </c>
      <c r="BW119" s="36">
        <f t="shared" ref="BW119" si="227">BV119</f>
        <v>1.72045</v>
      </c>
      <c r="BX119" s="36">
        <f t="shared" ref="BX119" si="228">BW119</f>
        <v>1.72045</v>
      </c>
      <c r="BY119" s="36">
        <f t="shared" ref="BY119" si="229">BX119</f>
        <v>1.72045</v>
      </c>
      <c r="BZ119" s="37">
        <f t="shared" ref="BZ119" si="230">BY119</f>
        <v>1.72045</v>
      </c>
      <c r="CA119" s="37">
        <f t="shared" ref="CA119" si="231">BZ119</f>
        <v>1.72045</v>
      </c>
      <c r="CB119" s="37">
        <f t="shared" ref="CB119" si="232">CA119</f>
        <v>1.72045</v>
      </c>
      <c r="CC119" s="37">
        <f t="shared" ref="CC119" si="233">CB119</f>
        <v>1.72045</v>
      </c>
      <c r="CD119" s="37">
        <f t="shared" ref="CD119" si="234">CC119</f>
        <v>1.72045</v>
      </c>
      <c r="CE119" s="37">
        <f t="shared" ref="CE119" si="235">CD119</f>
        <v>1.72045</v>
      </c>
      <c r="CF119" s="37">
        <f t="shared" ref="CF119" si="236">CE119</f>
        <v>1.72045</v>
      </c>
      <c r="CG119" s="37">
        <f t="shared" ref="CG119" si="237">CF119</f>
        <v>1.72045</v>
      </c>
      <c r="CH119" s="37">
        <f t="shared" ref="CH119" si="238">CG119</f>
        <v>1.72045</v>
      </c>
      <c r="CI119" s="37">
        <f t="shared" ref="CI119" si="239">CH119</f>
        <v>1.72045</v>
      </c>
      <c r="CJ119" s="37">
        <f t="shared" ref="CJ119" si="240">CI119</f>
        <v>1.72045</v>
      </c>
      <c r="CK119" s="37">
        <f t="shared" ref="CK119" si="241">CJ119</f>
        <v>1.72045</v>
      </c>
      <c r="CL119" s="37">
        <f t="shared" ref="CL119" si="242">CK119</f>
        <v>1.72045</v>
      </c>
      <c r="CM119" s="37">
        <f t="shared" ref="CM119" si="243">CL119</f>
        <v>1.72045</v>
      </c>
      <c r="CN119" s="37">
        <f t="shared" ref="CN119" si="244">CM119</f>
        <v>1.72045</v>
      </c>
      <c r="CO119" s="37">
        <f t="shared" ref="CO119" si="245">CN119</f>
        <v>1.72045</v>
      </c>
      <c r="CP119" s="37">
        <f t="shared" ref="CP119" si="246">CO119</f>
        <v>1.72045</v>
      </c>
      <c r="CQ119" s="37">
        <f t="shared" ref="CQ119" si="247">CP119</f>
        <v>1.72045</v>
      </c>
      <c r="CR119" s="37">
        <f t="shared" ref="CR119" si="248">CQ119</f>
        <v>1.72045</v>
      </c>
      <c r="CS119" s="37">
        <f t="shared" ref="CS119" si="249">CR119</f>
        <v>1.72045</v>
      </c>
      <c r="CT119" s="37">
        <f t="shared" ref="CT119" si="250">CS119</f>
        <v>1.72045</v>
      </c>
      <c r="CU119" s="37">
        <f t="shared" ref="CU119" si="251">CT119</f>
        <v>1.72045</v>
      </c>
      <c r="CV119" s="37">
        <f t="shared" ref="CV119" si="252">CU119</f>
        <v>1.72045</v>
      </c>
      <c r="CW119" s="37">
        <f>CV119</f>
        <v>1.72045</v>
      </c>
      <c r="CX119" s="68"/>
    </row>
    <row r="120" spans="1:102" s="25" customFormat="1" ht="21" customHeight="1" x14ac:dyDescent="0.3">
      <c r="A120" s="4" t="s">
        <v>98</v>
      </c>
      <c r="B120" s="7" t="s">
        <v>123</v>
      </c>
      <c r="C120" s="4" t="s">
        <v>126</v>
      </c>
      <c r="D120" s="32">
        <f>SUM(F120:CB120)</f>
        <v>3932540.208154975</v>
      </c>
      <c r="E120" s="32"/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f>K118*POWER((1+(K119/100)),K105)</f>
        <v>58711.815004546632</v>
      </c>
      <c r="L120" s="8">
        <f t="shared" ref="L120:BW120" si="253">L118*POWER((1+(L119/100)),L105)</f>
        <v>59721.922425792349</v>
      </c>
      <c r="M120" s="8">
        <f t="shared" si="253"/>
        <v>60749.408240166907</v>
      </c>
      <c r="N120" s="8">
        <f t="shared" si="253"/>
        <v>61794.571434234858</v>
      </c>
      <c r="O120" s="8">
        <f t="shared" si="253"/>
        <v>62857.716138475167</v>
      </c>
      <c r="P120" s="8">
        <f t="shared" si="253"/>
        <v>63939.151715779561</v>
      </c>
      <c r="Q120" s="8">
        <f t="shared" si="253"/>
        <v>65039.192851473701</v>
      </c>
      <c r="R120" s="8">
        <f t="shared" si="253"/>
        <v>66158.15964488688</v>
      </c>
      <c r="S120" s="8">
        <f t="shared" si="253"/>
        <v>67296.377702497353</v>
      </c>
      <c r="T120" s="8">
        <f t="shared" si="253"/>
        <v>68454.178232679988</v>
      </c>
      <c r="U120" s="8">
        <f t="shared" si="253"/>
        <v>69631.898142084145</v>
      </c>
      <c r="V120" s="8">
        <f t="shared" si="253"/>
        <v>70829.880133669634</v>
      </c>
      <c r="W120" s="8">
        <f t="shared" si="253"/>
        <v>72048.472806429359</v>
      </c>
      <c r="X120" s="8">
        <f t="shared" si="253"/>
        <v>73288.030756827575</v>
      </c>
      <c r="Y120" s="8">
        <f t="shared" si="253"/>
        <v>74548.914681983428</v>
      </c>
      <c r="Z120" s="8">
        <f t="shared" si="253"/>
        <v>75831.491484629616</v>
      </c>
      <c r="AA120" s="8">
        <f t="shared" si="253"/>
        <v>77136.134379876938</v>
      </c>
      <c r="AB120" s="8">
        <f t="shared" si="253"/>
        <v>78463.223003815539</v>
      </c>
      <c r="AC120" s="8">
        <f t="shared" si="253"/>
        <v>79813.143523984691</v>
      </c>
      <c r="AD120" s="8">
        <f t="shared" si="253"/>
        <v>81186.288751743094</v>
      </c>
      <c r="AE120" s="8">
        <f t="shared" si="253"/>
        <v>82583.058256572476</v>
      </c>
      <c r="AF120" s="8">
        <f t="shared" si="253"/>
        <v>84003.858482347685</v>
      </c>
      <c r="AG120" s="8">
        <f t="shared" si="253"/>
        <v>85449.102865607245</v>
      </c>
      <c r="AH120" s="8">
        <f t="shared" si="253"/>
        <v>86919.211955858584</v>
      </c>
      <c r="AI120" s="8">
        <f t="shared" si="253"/>
        <v>88414.613537953177</v>
      </c>
      <c r="AJ120" s="8">
        <f t="shared" si="253"/>
        <v>89935.742756566906</v>
      </c>
      <c r="AK120" s="8">
        <f t="shared" si="253"/>
        <v>91483.042242822281</v>
      </c>
      <c r="AL120" s="8">
        <f t="shared" si="253"/>
        <v>93056.962243088914</v>
      </c>
      <c r="AM120" s="8">
        <f t="shared" si="253"/>
        <v>94657.960750000158</v>
      </c>
      <c r="AN120" s="8">
        <f t="shared" si="253"/>
        <v>96286.503635723537</v>
      </c>
      <c r="AO120" s="8">
        <f t="shared" si="253"/>
        <v>171862.35896678802</v>
      </c>
      <c r="AP120" s="8">
        <f t="shared" si="253"/>
        <v>174819.16492163212</v>
      </c>
      <c r="AQ120" s="8">
        <f t="shared" si="253"/>
        <v>177826.84124452641</v>
      </c>
      <c r="AR120" s="8">
        <f t="shared" si="253"/>
        <v>180886.26313471785</v>
      </c>
      <c r="AS120" s="8">
        <f t="shared" si="253"/>
        <v>183998.32084881916</v>
      </c>
      <c r="AT120" s="8">
        <f t="shared" si="253"/>
        <v>16100.12214708496</v>
      </c>
      <c r="AU120" s="8">
        <f t="shared" si="253"/>
        <v>16377.116698564485</v>
      </c>
      <c r="AV120" s="8">
        <f t="shared" si="253"/>
        <v>16658.876802804942</v>
      </c>
      <c r="AW120" s="8">
        <f t="shared" si="253"/>
        <v>16945.484448758802</v>
      </c>
      <c r="AX120" s="8">
        <f t="shared" si="253"/>
        <v>17237.023035957471</v>
      </c>
      <c r="AY120" s="8">
        <f t="shared" si="253"/>
        <v>17533.577398779606</v>
      </c>
      <c r="AZ120" s="8">
        <f t="shared" si="253"/>
        <v>17835.233831136909</v>
      </c>
      <c r="BA120" s="8">
        <f t="shared" si="253"/>
        <v>18142.08011158471</v>
      </c>
      <c r="BB120" s="8">
        <f t="shared" si="253"/>
        <v>18454.20552886447</v>
      </c>
      <c r="BC120" s="8">
        <f t="shared" si="253"/>
        <v>18771.700907885821</v>
      </c>
      <c r="BD120" s="8">
        <f t="shared" si="253"/>
        <v>19094.658636155542</v>
      </c>
      <c r="BE120" s="8">
        <f t="shared" si="253"/>
        <v>19423.172690661286</v>
      </c>
      <c r="BF120" s="8">
        <f t="shared" si="253"/>
        <v>19757.338665217769</v>
      </c>
      <c r="BG120" s="8">
        <f t="shared" si="253"/>
        <v>20097.253798283509</v>
      </c>
      <c r="BH120" s="8">
        <f t="shared" si="253"/>
        <v>20443.017001256081</v>
      </c>
      <c r="BI120" s="8">
        <f t="shared" si="253"/>
        <v>20794.728887254194</v>
      </c>
      <c r="BJ120" s="8">
        <f t="shared" si="253"/>
        <v>21152.491800394957</v>
      </c>
      <c r="BK120" s="8">
        <f t="shared" si="253"/>
        <v>21516.409845574861</v>
      </c>
      <c r="BL120" s="8">
        <f t="shared" si="253"/>
        <v>21886.588918763053</v>
      </c>
      <c r="BM120" s="8">
        <f t="shared" si="253"/>
        <v>22263.136737815916</v>
      </c>
      <c r="BN120" s="8">
        <f t="shared" si="253"/>
        <v>22646.162873821671</v>
      </c>
      <c r="BO120" s="8">
        <f t="shared" si="253"/>
        <v>23035.77878298434</v>
      </c>
      <c r="BP120" s="8">
        <f t="shared" si="253"/>
        <v>23432.097839056198</v>
      </c>
      <c r="BQ120" s="8">
        <f t="shared" si="253"/>
        <v>23835.235366328245</v>
      </c>
      <c r="BR120" s="8">
        <f t="shared" si="253"/>
        <v>24245.308673188239</v>
      </c>
      <c r="BS120" s="8">
        <f t="shared" si="253"/>
        <v>24662.437086256112</v>
      </c>
      <c r="BT120" s="8">
        <f t="shared" si="253"/>
        <v>25086.741985106604</v>
      </c>
      <c r="BU120" s="8">
        <f t="shared" si="253"/>
        <v>25518.346837589375</v>
      </c>
      <c r="BV120" s="8">
        <f t="shared" si="253"/>
        <v>25957.377235756685</v>
      </c>
      <c r="BW120" s="8">
        <f t="shared" si="253"/>
        <v>26403.960932409267</v>
      </c>
      <c r="BX120" s="8">
        <f t="shared" ref="BX120:CV120" si="254">BX118*POWER((1+(BX119/100)),BX105)</f>
        <v>26858.227878270904</v>
      </c>
      <c r="BY120" s="8">
        <f t="shared" si="254"/>
        <v>27320.310259802616</v>
      </c>
      <c r="BZ120" s="33">
        <f t="shared" si="254"/>
        <v>27790.342537667391</v>
      </c>
      <c r="CA120" s="33">
        <f t="shared" si="254"/>
        <v>27790.342537667391</v>
      </c>
      <c r="CB120" s="33">
        <f t="shared" si="254"/>
        <v>27790.342537667391</v>
      </c>
      <c r="CC120" s="33">
        <f t="shared" si="254"/>
        <v>27790.342537667391</v>
      </c>
      <c r="CD120" s="33">
        <f t="shared" si="254"/>
        <v>27790.342537667391</v>
      </c>
      <c r="CE120" s="33">
        <f t="shared" si="254"/>
        <v>27790.342537667391</v>
      </c>
      <c r="CF120" s="33">
        <f t="shared" si="254"/>
        <v>27790.342537667391</v>
      </c>
      <c r="CG120" s="33">
        <f t="shared" si="254"/>
        <v>27790.342537667391</v>
      </c>
      <c r="CH120" s="33">
        <f t="shared" si="254"/>
        <v>27790.342537667391</v>
      </c>
      <c r="CI120" s="33">
        <f t="shared" si="254"/>
        <v>27790.342537667391</v>
      </c>
      <c r="CJ120" s="33">
        <f t="shared" si="254"/>
        <v>27790.342537667391</v>
      </c>
      <c r="CK120" s="33">
        <f t="shared" si="254"/>
        <v>27790.342537667391</v>
      </c>
      <c r="CL120" s="33">
        <f t="shared" si="254"/>
        <v>27790.342537667391</v>
      </c>
      <c r="CM120" s="33">
        <f t="shared" si="254"/>
        <v>27790.342537667391</v>
      </c>
      <c r="CN120" s="33">
        <f t="shared" si="254"/>
        <v>27790.342537667391</v>
      </c>
      <c r="CO120" s="33">
        <f t="shared" si="254"/>
        <v>27790.342537667391</v>
      </c>
      <c r="CP120" s="33">
        <f t="shared" si="254"/>
        <v>27790.342537667391</v>
      </c>
      <c r="CQ120" s="33">
        <f t="shared" si="254"/>
        <v>27790.342537667391</v>
      </c>
      <c r="CR120" s="33">
        <f t="shared" si="254"/>
        <v>27790.342537667391</v>
      </c>
      <c r="CS120" s="33">
        <f t="shared" si="254"/>
        <v>27790.342537667391</v>
      </c>
      <c r="CT120" s="33">
        <f t="shared" si="254"/>
        <v>24316.549720458966</v>
      </c>
      <c r="CU120" s="33">
        <f t="shared" si="254"/>
        <v>20842.756903250545</v>
      </c>
      <c r="CV120" s="33">
        <f t="shared" si="254"/>
        <v>17368.96408604212</v>
      </c>
      <c r="CW120" s="33">
        <f>CW118*POWER((1+(CW119/100)),CW105)</f>
        <v>0</v>
      </c>
      <c r="CX120" s="69"/>
    </row>
    <row r="121" spans="1:102" s="25" customFormat="1" ht="30.6" customHeight="1" x14ac:dyDescent="0.3">
      <c r="A121" s="4" t="s">
        <v>127</v>
      </c>
      <c r="B121" s="4" t="s">
        <v>96</v>
      </c>
      <c r="C121" s="36">
        <v>1.97</v>
      </c>
      <c r="D121" s="32"/>
      <c r="E121" s="32"/>
      <c r="F121" s="36">
        <f>C121</f>
        <v>1.97</v>
      </c>
      <c r="G121" s="36">
        <f>F121</f>
        <v>1.97</v>
      </c>
      <c r="H121" s="36">
        <f t="shared" ref="H121" si="255">G121</f>
        <v>1.97</v>
      </c>
      <c r="I121" s="36">
        <f t="shared" ref="I121" si="256">H121</f>
        <v>1.97</v>
      </c>
      <c r="J121" s="36">
        <f t="shared" ref="J121" si="257">I121</f>
        <v>1.97</v>
      </c>
      <c r="K121" s="36">
        <f t="shared" ref="K121" si="258">J121</f>
        <v>1.97</v>
      </c>
      <c r="L121" s="36">
        <f t="shared" ref="L121" si="259">K121</f>
        <v>1.97</v>
      </c>
      <c r="M121" s="36">
        <f t="shared" ref="M121" si="260">L121</f>
        <v>1.97</v>
      </c>
      <c r="N121" s="36">
        <f t="shared" ref="N121" si="261">M121</f>
        <v>1.97</v>
      </c>
      <c r="O121" s="36">
        <f t="shared" ref="O121" si="262">N121</f>
        <v>1.97</v>
      </c>
      <c r="P121" s="36">
        <f t="shared" ref="P121" si="263">O121</f>
        <v>1.97</v>
      </c>
      <c r="Q121" s="36">
        <f t="shared" ref="Q121" si="264">P121</f>
        <v>1.97</v>
      </c>
      <c r="R121" s="36">
        <f t="shared" ref="R121" si="265">Q121</f>
        <v>1.97</v>
      </c>
      <c r="S121" s="36">
        <f t="shared" ref="S121" si="266">R121</f>
        <v>1.97</v>
      </c>
      <c r="T121" s="36">
        <f t="shared" ref="T121" si="267">S121</f>
        <v>1.97</v>
      </c>
      <c r="U121" s="36">
        <f t="shared" ref="U121" si="268">T121</f>
        <v>1.97</v>
      </c>
      <c r="V121" s="36">
        <f t="shared" ref="V121" si="269">U121</f>
        <v>1.97</v>
      </c>
      <c r="W121" s="36">
        <f t="shared" ref="W121" si="270">V121</f>
        <v>1.97</v>
      </c>
      <c r="X121" s="36">
        <f t="shared" ref="X121" si="271">W121</f>
        <v>1.97</v>
      </c>
      <c r="Y121" s="36">
        <f t="shared" ref="Y121" si="272">X121</f>
        <v>1.97</v>
      </c>
      <c r="Z121" s="36">
        <f t="shared" ref="Z121" si="273">Y121</f>
        <v>1.97</v>
      </c>
      <c r="AA121" s="36">
        <f t="shared" ref="AA121" si="274">Z121</f>
        <v>1.97</v>
      </c>
      <c r="AB121" s="36">
        <f t="shared" ref="AB121" si="275">AA121</f>
        <v>1.97</v>
      </c>
      <c r="AC121" s="36">
        <f t="shared" ref="AC121" si="276">AB121</f>
        <v>1.97</v>
      </c>
      <c r="AD121" s="36">
        <f t="shared" ref="AD121" si="277">AC121</f>
        <v>1.97</v>
      </c>
      <c r="AE121" s="36">
        <f t="shared" ref="AE121" si="278">AD121</f>
        <v>1.97</v>
      </c>
      <c r="AF121" s="36">
        <f t="shared" ref="AF121" si="279">AE121</f>
        <v>1.97</v>
      </c>
      <c r="AG121" s="36">
        <f t="shared" ref="AG121" si="280">AF121</f>
        <v>1.97</v>
      </c>
      <c r="AH121" s="36">
        <f t="shared" ref="AH121" si="281">AG121</f>
        <v>1.97</v>
      </c>
      <c r="AI121" s="36">
        <f t="shared" ref="AI121" si="282">AH121</f>
        <v>1.97</v>
      </c>
      <c r="AJ121" s="36">
        <f t="shared" ref="AJ121" si="283">AI121</f>
        <v>1.97</v>
      </c>
      <c r="AK121" s="36">
        <f t="shared" ref="AK121" si="284">AJ121</f>
        <v>1.97</v>
      </c>
      <c r="AL121" s="36">
        <f t="shared" ref="AL121" si="285">AK121</f>
        <v>1.97</v>
      </c>
      <c r="AM121" s="36">
        <f t="shared" ref="AM121" si="286">AL121</f>
        <v>1.97</v>
      </c>
      <c r="AN121" s="36">
        <f t="shared" ref="AN121" si="287">AM121</f>
        <v>1.97</v>
      </c>
      <c r="AO121" s="36">
        <f t="shared" ref="AO121" si="288">AN121</f>
        <v>1.97</v>
      </c>
      <c r="AP121" s="36">
        <f t="shared" ref="AP121" si="289">AO121</f>
        <v>1.97</v>
      </c>
      <c r="AQ121" s="36">
        <f t="shared" ref="AQ121" si="290">AP121</f>
        <v>1.97</v>
      </c>
      <c r="AR121" s="36">
        <f t="shared" ref="AR121" si="291">AQ121</f>
        <v>1.97</v>
      </c>
      <c r="AS121" s="36">
        <f t="shared" ref="AS121" si="292">AR121</f>
        <v>1.97</v>
      </c>
      <c r="AT121" s="36">
        <f t="shared" ref="AT121" si="293">AS121</f>
        <v>1.97</v>
      </c>
      <c r="AU121" s="36">
        <f t="shared" ref="AU121" si="294">AT121</f>
        <v>1.97</v>
      </c>
      <c r="AV121" s="36">
        <f t="shared" ref="AV121" si="295">AU121</f>
        <v>1.97</v>
      </c>
      <c r="AW121" s="36">
        <f t="shared" ref="AW121" si="296">AV121</f>
        <v>1.97</v>
      </c>
      <c r="AX121" s="36">
        <f t="shared" ref="AX121" si="297">AW121</f>
        <v>1.97</v>
      </c>
      <c r="AY121" s="36">
        <f t="shared" ref="AY121" si="298">AX121</f>
        <v>1.97</v>
      </c>
      <c r="AZ121" s="36">
        <f t="shared" ref="AZ121" si="299">AY121</f>
        <v>1.97</v>
      </c>
      <c r="BA121" s="36">
        <f t="shared" ref="BA121" si="300">AZ121</f>
        <v>1.97</v>
      </c>
      <c r="BB121" s="36">
        <f t="shared" ref="BB121" si="301">BA121</f>
        <v>1.97</v>
      </c>
      <c r="BC121" s="36">
        <f t="shared" ref="BC121" si="302">BB121</f>
        <v>1.97</v>
      </c>
      <c r="BD121" s="36">
        <f t="shared" ref="BD121" si="303">BC121</f>
        <v>1.97</v>
      </c>
      <c r="BE121" s="36">
        <f t="shared" ref="BE121" si="304">BD121</f>
        <v>1.97</v>
      </c>
      <c r="BF121" s="36">
        <f t="shared" ref="BF121" si="305">BE121</f>
        <v>1.97</v>
      </c>
      <c r="BG121" s="36">
        <f t="shared" ref="BG121" si="306">BF121</f>
        <v>1.97</v>
      </c>
      <c r="BH121" s="36">
        <f t="shared" ref="BH121" si="307">BG121</f>
        <v>1.97</v>
      </c>
      <c r="BI121" s="36">
        <f t="shared" ref="BI121" si="308">BH121</f>
        <v>1.97</v>
      </c>
      <c r="BJ121" s="36">
        <f t="shared" ref="BJ121" si="309">BI121</f>
        <v>1.97</v>
      </c>
      <c r="BK121" s="36">
        <f t="shared" ref="BK121" si="310">BJ121</f>
        <v>1.97</v>
      </c>
      <c r="BL121" s="36">
        <f t="shared" ref="BL121" si="311">BK121</f>
        <v>1.97</v>
      </c>
      <c r="BM121" s="36">
        <f t="shared" ref="BM121" si="312">BL121</f>
        <v>1.97</v>
      </c>
      <c r="BN121" s="36">
        <f t="shared" ref="BN121" si="313">BM121</f>
        <v>1.97</v>
      </c>
      <c r="BO121" s="36">
        <f t="shared" ref="BO121" si="314">BN121</f>
        <v>1.97</v>
      </c>
      <c r="BP121" s="36">
        <f t="shared" ref="BP121" si="315">BO121</f>
        <v>1.97</v>
      </c>
      <c r="BQ121" s="36">
        <f t="shared" ref="BQ121" si="316">BP121</f>
        <v>1.97</v>
      </c>
      <c r="BR121" s="36">
        <f t="shared" ref="BR121" si="317">BQ121</f>
        <v>1.97</v>
      </c>
      <c r="BS121" s="36">
        <f t="shared" ref="BS121" si="318">BR121</f>
        <v>1.97</v>
      </c>
      <c r="BT121" s="36">
        <f t="shared" ref="BT121" si="319">BS121</f>
        <v>1.97</v>
      </c>
      <c r="BU121" s="36">
        <f t="shared" ref="BU121" si="320">BT121</f>
        <v>1.97</v>
      </c>
      <c r="BV121" s="36">
        <f t="shared" ref="BV121" si="321">BU121</f>
        <v>1.97</v>
      </c>
      <c r="BW121" s="36">
        <f t="shared" ref="BW121" si="322">BV121</f>
        <v>1.97</v>
      </c>
      <c r="BX121" s="36">
        <f t="shared" ref="BX121" si="323">BW121</f>
        <v>1.97</v>
      </c>
      <c r="BY121" s="36">
        <f t="shared" ref="BY121" si="324">BX121</f>
        <v>1.97</v>
      </c>
      <c r="BZ121" s="37">
        <f t="shared" ref="BZ121" si="325">BY121</f>
        <v>1.97</v>
      </c>
      <c r="CA121" s="37">
        <f t="shared" ref="CA121" si="326">BZ121</f>
        <v>1.97</v>
      </c>
      <c r="CB121" s="37">
        <f t="shared" ref="CB121" si="327">CA121</f>
        <v>1.97</v>
      </c>
      <c r="CC121" s="37">
        <f t="shared" ref="CC121" si="328">CB121</f>
        <v>1.97</v>
      </c>
      <c r="CD121" s="37">
        <f t="shared" ref="CD121" si="329">CC121</f>
        <v>1.97</v>
      </c>
      <c r="CE121" s="37">
        <f t="shared" ref="CE121" si="330">CD121</f>
        <v>1.97</v>
      </c>
      <c r="CF121" s="37">
        <f t="shared" ref="CF121" si="331">CE121</f>
        <v>1.97</v>
      </c>
      <c r="CG121" s="37">
        <f t="shared" ref="CG121" si="332">CF121</f>
        <v>1.97</v>
      </c>
      <c r="CH121" s="37">
        <f t="shared" ref="CH121" si="333">CG121</f>
        <v>1.97</v>
      </c>
      <c r="CI121" s="37">
        <f t="shared" ref="CI121" si="334">CH121</f>
        <v>1.97</v>
      </c>
      <c r="CJ121" s="37">
        <f t="shared" ref="CJ121" si="335">CI121</f>
        <v>1.97</v>
      </c>
      <c r="CK121" s="37">
        <f t="shared" ref="CK121" si="336">CJ121</f>
        <v>1.97</v>
      </c>
      <c r="CL121" s="37">
        <f t="shared" ref="CL121" si="337">CK121</f>
        <v>1.97</v>
      </c>
      <c r="CM121" s="37">
        <f t="shared" ref="CM121" si="338">CL121</f>
        <v>1.97</v>
      </c>
      <c r="CN121" s="37">
        <f t="shared" ref="CN121" si="339">CM121</f>
        <v>1.97</v>
      </c>
      <c r="CO121" s="37">
        <f t="shared" ref="CO121" si="340">CN121</f>
        <v>1.97</v>
      </c>
      <c r="CP121" s="37">
        <f t="shared" ref="CP121" si="341">CO121</f>
        <v>1.97</v>
      </c>
      <c r="CQ121" s="37">
        <f t="shared" ref="CQ121" si="342">CP121</f>
        <v>1.97</v>
      </c>
      <c r="CR121" s="37">
        <f t="shared" ref="CR121" si="343">CQ121</f>
        <v>1.97</v>
      </c>
      <c r="CS121" s="37">
        <f t="shared" ref="CS121" si="344">CR121</f>
        <v>1.97</v>
      </c>
      <c r="CT121" s="37">
        <f t="shared" ref="CT121" si="345">CS121</f>
        <v>1.97</v>
      </c>
      <c r="CU121" s="37">
        <f t="shared" ref="CU121" si="346">CT121</f>
        <v>1.97</v>
      </c>
      <c r="CV121" s="37">
        <f t="shared" ref="CV121" si="347">CU121</f>
        <v>1.97</v>
      </c>
      <c r="CW121" s="37">
        <f>CV121</f>
        <v>1.97</v>
      </c>
      <c r="CX121" s="68"/>
    </row>
    <row r="122" spans="1:102" s="25" customFormat="1" ht="27.75" customHeight="1" x14ac:dyDescent="0.3">
      <c r="A122" s="4" t="s">
        <v>98</v>
      </c>
      <c r="B122" s="7" t="s">
        <v>123</v>
      </c>
      <c r="C122" s="4" t="s">
        <v>128</v>
      </c>
      <c r="D122" s="32">
        <f>SUM(F122:CB122)</f>
        <v>9594281.6005135551</v>
      </c>
      <c r="E122" s="32"/>
      <c r="F122" s="8">
        <v>362418</v>
      </c>
      <c r="G122" s="8">
        <v>376362</v>
      </c>
      <c r="H122" s="8">
        <v>341195</v>
      </c>
      <c r="I122" s="8">
        <v>325815</v>
      </c>
      <c r="J122" s="8">
        <v>299973</v>
      </c>
      <c r="K122" s="8">
        <f>K120*POWER((1+(K121/100)),K105)</f>
        <v>66002.444727703143</v>
      </c>
      <c r="L122" s="8">
        <f t="shared" ref="L122:BW122" si="348">L120*POWER((1+(L121/100)),L105)</f>
        <v>68460.602068644905</v>
      </c>
      <c r="M122" s="8">
        <f t="shared" si="348"/>
        <v>71010.309617124556</v>
      </c>
      <c r="N122" s="8">
        <f t="shared" si="348"/>
        <v>73654.977016764344</v>
      </c>
      <c r="O122" s="8">
        <f t="shared" si="348"/>
        <v>76398.140898005615</v>
      </c>
      <c r="P122" s="8">
        <f t="shared" si="348"/>
        <v>79243.46960753313</v>
      </c>
      <c r="Q122" s="8">
        <f t="shared" si="348"/>
        <v>82194.768113839775</v>
      </c>
      <c r="R122" s="8">
        <f t="shared" si="348"/>
        <v>85255.983095490854</v>
      </c>
      <c r="S122" s="8">
        <f t="shared" si="348"/>
        <v>88431.2082188934</v>
      </c>
      <c r="T122" s="8">
        <f t="shared" si="348"/>
        <v>91724.689612627059</v>
      </c>
      <c r="U122" s="8">
        <f t="shared" si="348"/>
        <v>95140.831545658366</v>
      </c>
      <c r="V122" s="8">
        <f t="shared" si="348"/>
        <v>98684.202317030766</v>
      </c>
      <c r="W122" s="8">
        <f t="shared" si="348"/>
        <v>102359.54036490727</v>
      </c>
      <c r="X122" s="8">
        <f t="shared" si="348"/>
        <v>106171.76060313449</v>
      </c>
      <c r="Y122" s="8">
        <f t="shared" si="348"/>
        <v>110125.96099380225</v>
      </c>
      <c r="Z122" s="8">
        <f t="shared" si="348"/>
        <v>114227.42936458762</v>
      </c>
      <c r="AA122" s="8">
        <f t="shared" si="348"/>
        <v>118481.65048000056</v>
      </c>
      <c r="AB122" s="8">
        <f t="shared" si="348"/>
        <v>122894.31337598672</v>
      </c>
      <c r="AC122" s="8">
        <f t="shared" si="348"/>
        <v>127471.31896769605</v>
      </c>
      <c r="AD122" s="8">
        <f t="shared" si="348"/>
        <v>132218.78794059085</v>
      </c>
      <c r="AE122" s="8">
        <f t="shared" si="348"/>
        <v>137143.06893544574</v>
      </c>
      <c r="AF122" s="8">
        <f t="shared" si="348"/>
        <v>142250.74703818507</v>
      </c>
      <c r="AG122" s="8">
        <f t="shared" si="348"/>
        <v>147548.65258591095</v>
      </c>
      <c r="AH122" s="8">
        <f t="shared" si="348"/>
        <v>153043.87030089795</v>
      </c>
      <c r="AI122" s="8">
        <f t="shared" si="348"/>
        <v>158743.74876476938</v>
      </c>
      <c r="AJ122" s="8">
        <f t="shared" si="348"/>
        <v>164655.91024552358</v>
      </c>
      <c r="AK122" s="8">
        <f t="shared" si="348"/>
        <v>170788.26089055359</v>
      </c>
      <c r="AL122" s="8">
        <f t="shared" si="348"/>
        <v>177149.0012992885</v>
      </c>
      <c r="AM122" s="8">
        <f t="shared" si="348"/>
        <v>183746.63748959737</v>
      </c>
      <c r="AN122" s="8">
        <f t="shared" si="348"/>
        <v>190589.99227261861</v>
      </c>
      <c r="AO122" s="8">
        <f t="shared" si="348"/>
        <v>346886.87142951327</v>
      </c>
      <c r="AP122" s="8">
        <f t="shared" si="348"/>
        <v>359806.12787522009</v>
      </c>
      <c r="AQ122" s="8">
        <f t="shared" si="348"/>
        <v>373206.54172657372</v>
      </c>
      <c r="AR122" s="8">
        <f t="shared" si="348"/>
        <v>387106.03293508058</v>
      </c>
      <c r="AS122" s="8">
        <f t="shared" si="348"/>
        <v>401523.18885268294</v>
      </c>
      <c r="AT122" s="8">
        <f t="shared" si="348"/>
        <v>35826.003362411902</v>
      </c>
      <c r="AU122" s="8">
        <f t="shared" si="348"/>
        <v>37160.286562454552</v>
      </c>
      <c r="AV122" s="8">
        <f t="shared" si="348"/>
        <v>38544.263043656887</v>
      </c>
      <c r="AW122" s="8">
        <f t="shared" si="348"/>
        <v>39979.783554190166</v>
      </c>
      <c r="AX122" s="8">
        <f t="shared" si="348"/>
        <v>41468.767770433093</v>
      </c>
      <c r="AY122" s="8">
        <f t="shared" si="348"/>
        <v>43013.206864094645</v>
      </c>
      <c r="AZ122" s="8">
        <f t="shared" si="348"/>
        <v>44615.166164945236</v>
      </c>
      <c r="BA122" s="8">
        <f t="shared" si="348"/>
        <v>46276.787922717296</v>
      </c>
      <c r="BB122" s="8">
        <f t="shared" si="348"/>
        <v>48000.294171868198</v>
      </c>
      <c r="BC122" s="8">
        <f t="shared" si="348"/>
        <v>49787.989703037187</v>
      </c>
      <c r="BD122" s="8">
        <f t="shared" si="348"/>
        <v>51642.265145169193</v>
      </c>
      <c r="BE122" s="8">
        <f t="shared" si="348"/>
        <v>53565.600162427698</v>
      </c>
      <c r="BF122" s="8">
        <f t="shared" si="348"/>
        <v>55560.566770171514</v>
      </c>
      <c r="BG122" s="8">
        <f t="shared" si="348"/>
        <v>57629.832774429953</v>
      </c>
      <c r="BH122" s="8">
        <f t="shared" si="348"/>
        <v>59776.165339475883</v>
      </c>
      <c r="BI122" s="8">
        <f t="shared" si="348"/>
        <v>62002.434688267269</v>
      </c>
      <c r="BJ122" s="8">
        <f t="shared" si="348"/>
        <v>64311.617940706034</v>
      </c>
      <c r="BK122" s="8">
        <f t="shared" si="348"/>
        <v>66706.803094846808</v>
      </c>
      <c r="BL122" s="8">
        <f t="shared" si="348"/>
        <v>69191.193156379333</v>
      </c>
      <c r="BM122" s="8">
        <f t="shared" si="348"/>
        <v>71768.110421907346</v>
      </c>
      <c r="BN122" s="8">
        <f t="shared" si="348"/>
        <v>74441.000921750965</v>
      </c>
      <c r="BO122" s="8">
        <f t="shared" si="348"/>
        <v>77213.439028214794</v>
      </c>
      <c r="BP122" s="8">
        <f t="shared" si="348"/>
        <v>80089.132235483252</v>
      </c>
      <c r="BQ122" s="8">
        <f t="shared" si="348"/>
        <v>83071.926117535913</v>
      </c>
      <c r="BR122" s="8">
        <f t="shared" si="348"/>
        <v>86165.80947071244</v>
      </c>
      <c r="BS122" s="8">
        <f t="shared" si="348"/>
        <v>89374.919647804432</v>
      </c>
      <c r="BT122" s="8">
        <f t="shared" si="348"/>
        <v>92703.548090806915</v>
      </c>
      <c r="BU122" s="8">
        <f t="shared" si="348"/>
        <v>96156.146069728755</v>
      </c>
      <c r="BV122" s="8">
        <f t="shared" si="348"/>
        <v>99737.330635135688</v>
      </c>
      <c r="BW122" s="8">
        <f t="shared" si="348"/>
        <v>103451.89079238684</v>
      </c>
      <c r="BX122" s="8">
        <f t="shared" ref="BX122:CV122" si="349">BX120*POWER((1+(BX121/100)),BX105)</f>
        <v>107304.7939058207</v>
      </c>
      <c r="BY122" s="8">
        <f t="shared" si="349"/>
        <v>111301.1923414551</v>
      </c>
      <c r="BZ122" s="33">
        <f t="shared" si="349"/>
        <v>115446.43035708401</v>
      </c>
      <c r="CA122" s="33">
        <f t="shared" si="349"/>
        <v>115446.43035708401</v>
      </c>
      <c r="CB122" s="33">
        <f t="shared" si="349"/>
        <v>115446.43035708401</v>
      </c>
      <c r="CC122" s="33">
        <f t="shared" si="349"/>
        <v>115446.43035708401</v>
      </c>
      <c r="CD122" s="33">
        <f t="shared" si="349"/>
        <v>115446.43035708401</v>
      </c>
      <c r="CE122" s="33">
        <f t="shared" si="349"/>
        <v>115446.43035708401</v>
      </c>
      <c r="CF122" s="33">
        <f t="shared" si="349"/>
        <v>115446.43035708401</v>
      </c>
      <c r="CG122" s="33">
        <f t="shared" si="349"/>
        <v>115446.43035708401</v>
      </c>
      <c r="CH122" s="33">
        <f t="shared" si="349"/>
        <v>115446.43035708401</v>
      </c>
      <c r="CI122" s="33">
        <f t="shared" si="349"/>
        <v>115446.43035708401</v>
      </c>
      <c r="CJ122" s="33">
        <f t="shared" si="349"/>
        <v>115446.43035708401</v>
      </c>
      <c r="CK122" s="33">
        <f t="shared" si="349"/>
        <v>115446.43035708401</v>
      </c>
      <c r="CL122" s="33">
        <f t="shared" si="349"/>
        <v>115446.43035708401</v>
      </c>
      <c r="CM122" s="33">
        <f t="shared" si="349"/>
        <v>115446.43035708401</v>
      </c>
      <c r="CN122" s="33">
        <f t="shared" si="349"/>
        <v>115446.43035708401</v>
      </c>
      <c r="CO122" s="33">
        <f t="shared" si="349"/>
        <v>115446.43035708401</v>
      </c>
      <c r="CP122" s="33">
        <f t="shared" si="349"/>
        <v>115446.43035708401</v>
      </c>
      <c r="CQ122" s="33">
        <f t="shared" si="349"/>
        <v>115446.43035708401</v>
      </c>
      <c r="CR122" s="33">
        <f t="shared" si="349"/>
        <v>115446.43035708401</v>
      </c>
      <c r="CS122" s="33">
        <f t="shared" si="349"/>
        <v>115446.43035708401</v>
      </c>
      <c r="CT122" s="33">
        <f t="shared" si="349"/>
        <v>101015.62656244851</v>
      </c>
      <c r="CU122" s="33">
        <f t="shared" si="349"/>
        <v>86584.822767813006</v>
      </c>
      <c r="CV122" s="33">
        <f t="shared" si="349"/>
        <v>72154.018973177503</v>
      </c>
      <c r="CW122" s="33">
        <f>CW120*POWER((1+(CW121/100)),CW105)</f>
        <v>0</v>
      </c>
      <c r="CX122" s="69"/>
    </row>
    <row r="123" spans="1:102" s="44" customFormat="1" ht="21" customHeight="1" x14ac:dyDescent="0.3">
      <c r="A123" s="38" t="s">
        <v>172</v>
      </c>
      <c r="B123" s="38" t="s">
        <v>121</v>
      </c>
      <c r="C123" s="38"/>
      <c r="D123" s="39"/>
      <c r="E123" s="39"/>
      <c r="F123" s="41">
        <v>1</v>
      </c>
      <c r="G123" s="41">
        <v>2</v>
      </c>
      <c r="H123" s="41">
        <v>3</v>
      </c>
      <c r="I123" s="41">
        <v>4</v>
      </c>
      <c r="J123" s="41">
        <v>5</v>
      </c>
      <c r="K123" s="41">
        <v>6</v>
      </c>
      <c r="L123" s="41">
        <v>7</v>
      </c>
      <c r="M123" s="41">
        <v>8</v>
      </c>
      <c r="N123" s="41">
        <v>9</v>
      </c>
      <c r="O123" s="41">
        <v>10</v>
      </c>
      <c r="P123" s="41">
        <v>11</v>
      </c>
      <c r="Q123" s="41">
        <v>12</v>
      </c>
      <c r="R123" s="41">
        <v>13</v>
      </c>
      <c r="S123" s="41">
        <v>14</v>
      </c>
      <c r="T123" s="41">
        <v>15</v>
      </c>
      <c r="U123" s="41">
        <v>16</v>
      </c>
      <c r="V123" s="41">
        <v>17</v>
      </c>
      <c r="W123" s="41">
        <v>18</v>
      </c>
      <c r="X123" s="41">
        <v>19</v>
      </c>
      <c r="Y123" s="41">
        <v>20</v>
      </c>
      <c r="Z123" s="41">
        <v>21</v>
      </c>
      <c r="AA123" s="41">
        <v>22</v>
      </c>
      <c r="AB123" s="41">
        <v>23</v>
      </c>
      <c r="AC123" s="41">
        <v>24</v>
      </c>
      <c r="AD123" s="41">
        <v>25</v>
      </c>
      <c r="AE123" s="41">
        <v>26</v>
      </c>
      <c r="AF123" s="41">
        <v>27</v>
      </c>
      <c r="AG123" s="41">
        <v>28</v>
      </c>
      <c r="AH123" s="41">
        <v>29</v>
      </c>
      <c r="AI123" s="41">
        <v>30</v>
      </c>
      <c r="AJ123" s="41">
        <v>31</v>
      </c>
      <c r="AK123" s="41">
        <v>32</v>
      </c>
      <c r="AL123" s="41">
        <v>33</v>
      </c>
      <c r="AM123" s="41">
        <v>34</v>
      </c>
      <c r="AN123" s="41">
        <v>35</v>
      </c>
      <c r="AO123" s="41">
        <v>36</v>
      </c>
      <c r="AP123" s="41">
        <v>37</v>
      </c>
      <c r="AQ123" s="41">
        <v>38</v>
      </c>
      <c r="AR123" s="41">
        <v>39</v>
      </c>
      <c r="AS123" s="41">
        <v>40</v>
      </c>
      <c r="AT123" s="41">
        <v>41</v>
      </c>
      <c r="AU123" s="41">
        <v>42</v>
      </c>
      <c r="AV123" s="41">
        <v>43</v>
      </c>
      <c r="AW123" s="41">
        <v>44</v>
      </c>
      <c r="AX123" s="41">
        <v>45</v>
      </c>
      <c r="AY123" s="41">
        <v>46</v>
      </c>
      <c r="AZ123" s="41">
        <v>47</v>
      </c>
      <c r="BA123" s="41">
        <v>48</v>
      </c>
      <c r="BB123" s="41">
        <v>49</v>
      </c>
      <c r="BC123" s="41">
        <v>50</v>
      </c>
      <c r="BD123" s="41">
        <v>51</v>
      </c>
      <c r="BE123" s="41">
        <v>52</v>
      </c>
      <c r="BF123" s="41">
        <v>53</v>
      </c>
      <c r="BG123" s="41">
        <v>54</v>
      </c>
      <c r="BH123" s="41">
        <v>55</v>
      </c>
      <c r="BI123" s="41">
        <v>56</v>
      </c>
      <c r="BJ123" s="41">
        <v>57</v>
      </c>
      <c r="BK123" s="41">
        <v>58</v>
      </c>
      <c r="BL123" s="41">
        <v>59</v>
      </c>
      <c r="BM123" s="41">
        <v>60</v>
      </c>
      <c r="BN123" s="41">
        <v>61</v>
      </c>
      <c r="BO123" s="41">
        <v>62</v>
      </c>
      <c r="BP123" s="41">
        <v>63</v>
      </c>
      <c r="BQ123" s="41">
        <v>64</v>
      </c>
      <c r="BR123" s="41">
        <v>65</v>
      </c>
      <c r="BS123" s="41">
        <v>66</v>
      </c>
      <c r="BT123" s="41">
        <v>67</v>
      </c>
      <c r="BU123" s="41">
        <v>68</v>
      </c>
      <c r="BV123" s="41">
        <v>69</v>
      </c>
      <c r="BW123" s="41">
        <v>70</v>
      </c>
      <c r="BX123" s="41">
        <v>71</v>
      </c>
      <c r="BY123" s="41">
        <v>72</v>
      </c>
      <c r="BZ123" s="42">
        <v>73</v>
      </c>
      <c r="CA123" s="42">
        <v>73</v>
      </c>
      <c r="CB123" s="42">
        <v>73</v>
      </c>
      <c r="CC123" s="42">
        <v>73</v>
      </c>
      <c r="CD123" s="42">
        <v>73</v>
      </c>
      <c r="CE123" s="42">
        <v>73</v>
      </c>
      <c r="CF123" s="42">
        <v>73</v>
      </c>
      <c r="CG123" s="42">
        <v>73</v>
      </c>
      <c r="CH123" s="42">
        <v>73</v>
      </c>
      <c r="CI123" s="42">
        <v>73</v>
      </c>
      <c r="CJ123" s="42">
        <v>73</v>
      </c>
      <c r="CK123" s="42">
        <v>73</v>
      </c>
      <c r="CL123" s="42">
        <v>73</v>
      </c>
      <c r="CM123" s="42">
        <v>73</v>
      </c>
      <c r="CN123" s="42">
        <v>73</v>
      </c>
      <c r="CO123" s="42">
        <v>73</v>
      </c>
      <c r="CP123" s="42">
        <v>73</v>
      </c>
      <c r="CQ123" s="42">
        <v>73</v>
      </c>
      <c r="CR123" s="42">
        <v>73</v>
      </c>
      <c r="CS123" s="42">
        <v>73</v>
      </c>
      <c r="CT123" s="42">
        <v>73</v>
      </c>
      <c r="CU123" s="42">
        <v>73</v>
      </c>
      <c r="CV123" s="42">
        <v>73</v>
      </c>
      <c r="CW123" s="42">
        <v>73</v>
      </c>
      <c r="CX123" s="70"/>
    </row>
    <row r="124" spans="1:102" s="25" customFormat="1" ht="73.2" customHeight="1" x14ac:dyDescent="0.3">
      <c r="A124" s="31" t="s">
        <v>171</v>
      </c>
      <c r="B124" s="7" t="s">
        <v>123</v>
      </c>
      <c r="C124" s="4" t="s">
        <v>124</v>
      </c>
      <c r="D124" s="32">
        <f>SUM(F124:CB124)</f>
        <v>2001000</v>
      </c>
      <c r="E124" s="32"/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50000</v>
      </c>
      <c r="R124" s="8">
        <v>49000</v>
      </c>
      <c r="S124" s="8">
        <v>49000</v>
      </c>
      <c r="T124" s="8">
        <v>49000</v>
      </c>
      <c r="U124" s="8">
        <v>49000</v>
      </c>
      <c r="V124" s="8">
        <v>27000</v>
      </c>
      <c r="W124" s="8">
        <v>27000</v>
      </c>
      <c r="X124" s="8">
        <v>7000</v>
      </c>
      <c r="Y124" s="8">
        <v>7000</v>
      </c>
      <c r="Z124" s="8">
        <v>7000</v>
      </c>
      <c r="AA124" s="8">
        <v>7000</v>
      </c>
      <c r="AB124" s="8">
        <v>7000</v>
      </c>
      <c r="AC124" s="8">
        <v>48000</v>
      </c>
      <c r="AD124" s="8">
        <v>105000</v>
      </c>
      <c r="AE124" s="8">
        <v>156000</v>
      </c>
      <c r="AF124" s="8">
        <v>207000</v>
      </c>
      <c r="AG124" s="8">
        <v>207000</v>
      </c>
      <c r="AH124" s="8">
        <v>156000</v>
      </c>
      <c r="AI124" s="8">
        <v>105000</v>
      </c>
      <c r="AJ124" s="8">
        <v>65000</v>
      </c>
      <c r="AK124" s="8">
        <v>86000</v>
      </c>
      <c r="AL124" s="8">
        <v>106000</v>
      </c>
      <c r="AM124" s="8">
        <v>107000</v>
      </c>
      <c r="AN124" s="8">
        <v>106000</v>
      </c>
      <c r="AO124" s="8">
        <v>106000</v>
      </c>
      <c r="AP124" s="8">
        <v>106000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33">
        <v>0</v>
      </c>
      <c r="CS124" s="33">
        <v>0</v>
      </c>
      <c r="CT124" s="33">
        <v>0</v>
      </c>
      <c r="CU124" s="33">
        <v>0</v>
      </c>
      <c r="CV124" s="33">
        <v>0</v>
      </c>
      <c r="CW124" s="33">
        <v>0</v>
      </c>
      <c r="CX124" s="69"/>
    </row>
    <row r="125" spans="1:102" s="25" customFormat="1" ht="21" customHeight="1" x14ac:dyDescent="0.3">
      <c r="A125" s="4" t="s">
        <v>125</v>
      </c>
      <c r="B125" s="4" t="s">
        <v>96</v>
      </c>
      <c r="C125" s="36">
        <v>1.72045</v>
      </c>
      <c r="D125" s="32"/>
      <c r="E125" s="32"/>
      <c r="F125" s="36">
        <f>C125</f>
        <v>1.72045</v>
      </c>
      <c r="G125" s="36">
        <f>F125</f>
        <v>1.72045</v>
      </c>
      <c r="H125" s="36">
        <f t="shared" ref="H125" si="350">G125</f>
        <v>1.72045</v>
      </c>
      <c r="I125" s="36">
        <f t="shared" ref="I125" si="351">H125</f>
        <v>1.72045</v>
      </c>
      <c r="J125" s="36">
        <f t="shared" ref="J125" si="352">I125</f>
        <v>1.72045</v>
      </c>
      <c r="K125" s="36">
        <f t="shared" ref="K125" si="353">J125</f>
        <v>1.72045</v>
      </c>
      <c r="L125" s="36">
        <f t="shared" ref="L125" si="354">K125</f>
        <v>1.72045</v>
      </c>
      <c r="M125" s="36">
        <f t="shared" ref="M125" si="355">L125</f>
        <v>1.72045</v>
      </c>
      <c r="N125" s="36">
        <f t="shared" ref="N125" si="356">M125</f>
        <v>1.72045</v>
      </c>
      <c r="O125" s="36">
        <f t="shared" ref="O125" si="357">N125</f>
        <v>1.72045</v>
      </c>
      <c r="P125" s="36">
        <f t="shared" ref="P125" si="358">O125</f>
        <v>1.72045</v>
      </c>
      <c r="Q125" s="36">
        <f t="shared" ref="Q125" si="359">P125</f>
        <v>1.72045</v>
      </c>
      <c r="R125" s="36">
        <f t="shared" ref="R125" si="360">Q125</f>
        <v>1.72045</v>
      </c>
      <c r="S125" s="36">
        <f t="shared" ref="S125" si="361">R125</f>
        <v>1.72045</v>
      </c>
      <c r="T125" s="36">
        <f t="shared" ref="T125" si="362">S125</f>
        <v>1.72045</v>
      </c>
      <c r="U125" s="36">
        <f t="shared" ref="U125" si="363">T125</f>
        <v>1.72045</v>
      </c>
      <c r="V125" s="36">
        <f t="shared" ref="V125" si="364">U125</f>
        <v>1.72045</v>
      </c>
      <c r="W125" s="36">
        <f t="shared" ref="W125" si="365">V125</f>
        <v>1.72045</v>
      </c>
      <c r="X125" s="36">
        <f t="shared" ref="X125" si="366">W125</f>
        <v>1.72045</v>
      </c>
      <c r="Y125" s="36">
        <f t="shared" ref="Y125" si="367">X125</f>
        <v>1.72045</v>
      </c>
      <c r="Z125" s="36">
        <f t="shared" ref="Z125" si="368">Y125</f>
        <v>1.72045</v>
      </c>
      <c r="AA125" s="36">
        <f t="shared" ref="AA125" si="369">Z125</f>
        <v>1.72045</v>
      </c>
      <c r="AB125" s="36">
        <f t="shared" ref="AB125" si="370">AA125</f>
        <v>1.72045</v>
      </c>
      <c r="AC125" s="36">
        <f t="shared" ref="AC125" si="371">AB125</f>
        <v>1.72045</v>
      </c>
      <c r="AD125" s="36">
        <f t="shared" ref="AD125" si="372">AC125</f>
        <v>1.72045</v>
      </c>
      <c r="AE125" s="36">
        <f t="shared" ref="AE125" si="373">AD125</f>
        <v>1.72045</v>
      </c>
      <c r="AF125" s="36">
        <f t="shared" ref="AF125" si="374">AE125</f>
        <v>1.72045</v>
      </c>
      <c r="AG125" s="36">
        <f t="shared" ref="AG125" si="375">AF125</f>
        <v>1.72045</v>
      </c>
      <c r="AH125" s="36">
        <f t="shared" ref="AH125" si="376">AG125</f>
        <v>1.72045</v>
      </c>
      <c r="AI125" s="36">
        <f t="shared" ref="AI125" si="377">AH125</f>
        <v>1.72045</v>
      </c>
      <c r="AJ125" s="36">
        <f t="shared" ref="AJ125" si="378">AI125</f>
        <v>1.72045</v>
      </c>
      <c r="AK125" s="36">
        <f t="shared" ref="AK125" si="379">AJ125</f>
        <v>1.72045</v>
      </c>
      <c r="AL125" s="36">
        <f t="shared" ref="AL125" si="380">AK125</f>
        <v>1.72045</v>
      </c>
      <c r="AM125" s="36">
        <f t="shared" ref="AM125" si="381">AL125</f>
        <v>1.72045</v>
      </c>
      <c r="AN125" s="36">
        <f t="shared" ref="AN125" si="382">AM125</f>
        <v>1.72045</v>
      </c>
      <c r="AO125" s="36">
        <f t="shared" ref="AO125" si="383">AN125</f>
        <v>1.72045</v>
      </c>
      <c r="AP125" s="36">
        <f t="shared" ref="AP125" si="384">AO125</f>
        <v>1.72045</v>
      </c>
      <c r="AQ125" s="36">
        <f t="shared" ref="AQ125" si="385">AP125</f>
        <v>1.72045</v>
      </c>
      <c r="AR125" s="36">
        <f t="shared" ref="AR125" si="386">AQ125</f>
        <v>1.72045</v>
      </c>
      <c r="AS125" s="36">
        <f t="shared" ref="AS125" si="387">AR125</f>
        <v>1.72045</v>
      </c>
      <c r="AT125" s="36">
        <f t="shared" ref="AT125" si="388">AS125</f>
        <v>1.72045</v>
      </c>
      <c r="AU125" s="36">
        <f t="shared" ref="AU125" si="389">AT125</f>
        <v>1.72045</v>
      </c>
      <c r="AV125" s="36">
        <f t="shared" ref="AV125" si="390">AU125</f>
        <v>1.72045</v>
      </c>
      <c r="AW125" s="36">
        <f t="shared" ref="AW125" si="391">AV125</f>
        <v>1.72045</v>
      </c>
      <c r="AX125" s="36">
        <f t="shared" ref="AX125" si="392">AW125</f>
        <v>1.72045</v>
      </c>
      <c r="AY125" s="36">
        <f t="shared" ref="AY125" si="393">AX125</f>
        <v>1.72045</v>
      </c>
      <c r="AZ125" s="36">
        <f t="shared" ref="AZ125" si="394">AY125</f>
        <v>1.72045</v>
      </c>
      <c r="BA125" s="36">
        <f t="shared" ref="BA125" si="395">AZ125</f>
        <v>1.72045</v>
      </c>
      <c r="BB125" s="36">
        <f t="shared" ref="BB125" si="396">BA125</f>
        <v>1.72045</v>
      </c>
      <c r="BC125" s="36">
        <f t="shared" ref="BC125" si="397">BB125</f>
        <v>1.72045</v>
      </c>
      <c r="BD125" s="36">
        <f t="shared" ref="BD125" si="398">BC125</f>
        <v>1.72045</v>
      </c>
      <c r="BE125" s="36">
        <f t="shared" ref="BE125" si="399">BD125</f>
        <v>1.72045</v>
      </c>
      <c r="BF125" s="36">
        <f t="shared" ref="BF125" si="400">BE125</f>
        <v>1.72045</v>
      </c>
      <c r="BG125" s="36">
        <f t="shared" ref="BG125" si="401">BF125</f>
        <v>1.72045</v>
      </c>
      <c r="BH125" s="36">
        <f t="shared" ref="BH125" si="402">BG125</f>
        <v>1.72045</v>
      </c>
      <c r="BI125" s="36">
        <f t="shared" ref="BI125" si="403">BH125</f>
        <v>1.72045</v>
      </c>
      <c r="BJ125" s="36">
        <f t="shared" ref="BJ125" si="404">BI125</f>
        <v>1.72045</v>
      </c>
      <c r="BK125" s="36">
        <f t="shared" ref="BK125" si="405">BJ125</f>
        <v>1.72045</v>
      </c>
      <c r="BL125" s="36">
        <f t="shared" ref="BL125" si="406">BK125</f>
        <v>1.72045</v>
      </c>
      <c r="BM125" s="36">
        <f t="shared" ref="BM125" si="407">BL125</f>
        <v>1.72045</v>
      </c>
      <c r="BN125" s="36">
        <f t="shared" ref="BN125" si="408">BM125</f>
        <v>1.72045</v>
      </c>
      <c r="BO125" s="36">
        <f t="shared" ref="BO125" si="409">BN125</f>
        <v>1.72045</v>
      </c>
      <c r="BP125" s="36">
        <f t="shared" ref="BP125" si="410">BO125</f>
        <v>1.72045</v>
      </c>
      <c r="BQ125" s="36">
        <f t="shared" ref="BQ125" si="411">BP125</f>
        <v>1.72045</v>
      </c>
      <c r="BR125" s="36">
        <f t="shared" ref="BR125" si="412">BQ125</f>
        <v>1.72045</v>
      </c>
      <c r="BS125" s="36">
        <f t="shared" ref="BS125" si="413">BR125</f>
        <v>1.72045</v>
      </c>
      <c r="BT125" s="36">
        <f t="shared" ref="BT125" si="414">BS125</f>
        <v>1.72045</v>
      </c>
      <c r="BU125" s="36">
        <f t="shared" ref="BU125" si="415">BT125</f>
        <v>1.72045</v>
      </c>
      <c r="BV125" s="36">
        <f t="shared" ref="BV125" si="416">BU125</f>
        <v>1.72045</v>
      </c>
      <c r="BW125" s="36">
        <f t="shared" ref="BW125" si="417">BV125</f>
        <v>1.72045</v>
      </c>
      <c r="BX125" s="36">
        <f t="shared" ref="BX125" si="418">BW125</f>
        <v>1.72045</v>
      </c>
      <c r="BY125" s="36">
        <f t="shared" ref="BY125" si="419">BX125</f>
        <v>1.72045</v>
      </c>
      <c r="BZ125" s="37">
        <f t="shared" ref="BZ125" si="420">BY125</f>
        <v>1.72045</v>
      </c>
      <c r="CA125" s="37">
        <f t="shared" ref="CA125" si="421">BZ125</f>
        <v>1.72045</v>
      </c>
      <c r="CB125" s="37">
        <f t="shared" ref="CB125" si="422">CA125</f>
        <v>1.72045</v>
      </c>
      <c r="CC125" s="37">
        <f t="shared" ref="CC125" si="423">CB125</f>
        <v>1.72045</v>
      </c>
      <c r="CD125" s="37">
        <f t="shared" ref="CD125" si="424">CC125</f>
        <v>1.72045</v>
      </c>
      <c r="CE125" s="37">
        <f t="shared" ref="CE125" si="425">CD125</f>
        <v>1.72045</v>
      </c>
      <c r="CF125" s="37">
        <f t="shared" ref="CF125" si="426">CE125</f>
        <v>1.72045</v>
      </c>
      <c r="CG125" s="37">
        <f t="shared" ref="CG125" si="427">CF125</f>
        <v>1.72045</v>
      </c>
      <c r="CH125" s="37">
        <f t="shared" ref="CH125" si="428">CG125</f>
        <v>1.72045</v>
      </c>
      <c r="CI125" s="37">
        <f t="shared" ref="CI125" si="429">CH125</f>
        <v>1.72045</v>
      </c>
      <c r="CJ125" s="37">
        <f t="shared" ref="CJ125" si="430">CI125</f>
        <v>1.72045</v>
      </c>
      <c r="CK125" s="37">
        <f t="shared" ref="CK125" si="431">CJ125</f>
        <v>1.72045</v>
      </c>
      <c r="CL125" s="37">
        <f t="shared" ref="CL125" si="432">CK125</f>
        <v>1.72045</v>
      </c>
      <c r="CM125" s="37">
        <f t="shared" ref="CM125" si="433">CL125</f>
        <v>1.72045</v>
      </c>
      <c r="CN125" s="37">
        <f t="shared" ref="CN125" si="434">CM125</f>
        <v>1.72045</v>
      </c>
      <c r="CO125" s="37">
        <f t="shared" ref="CO125" si="435">CN125</f>
        <v>1.72045</v>
      </c>
      <c r="CP125" s="37">
        <f t="shared" ref="CP125" si="436">CO125</f>
        <v>1.72045</v>
      </c>
      <c r="CQ125" s="37">
        <f t="shared" ref="CQ125" si="437">CP125</f>
        <v>1.72045</v>
      </c>
      <c r="CR125" s="37">
        <f t="shared" ref="CR125" si="438">CQ125</f>
        <v>1.72045</v>
      </c>
      <c r="CS125" s="37">
        <f t="shared" ref="CS125" si="439">CR125</f>
        <v>1.72045</v>
      </c>
      <c r="CT125" s="37">
        <f t="shared" ref="CT125" si="440">CS125</f>
        <v>1.72045</v>
      </c>
      <c r="CU125" s="37">
        <f t="shared" ref="CU125" si="441">CT125</f>
        <v>1.72045</v>
      </c>
      <c r="CV125" s="37">
        <f t="shared" ref="CV125" si="442">CU125</f>
        <v>1.72045</v>
      </c>
      <c r="CW125" s="37">
        <f>CV125</f>
        <v>1.72045</v>
      </c>
      <c r="CX125" s="68"/>
    </row>
    <row r="126" spans="1:102" s="25" customFormat="1" ht="21" customHeight="1" x14ac:dyDescent="0.3">
      <c r="A126" s="4" t="s">
        <v>98</v>
      </c>
      <c r="B126" s="7" t="s">
        <v>123</v>
      </c>
      <c r="C126" s="4" t="s">
        <v>126</v>
      </c>
      <c r="D126" s="32">
        <f>SUM(F126:CB126)</f>
        <v>3227981.187381288</v>
      </c>
      <c r="E126" s="32"/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f>K124*POWER((1+(K125/100)),K111)</f>
        <v>0</v>
      </c>
      <c r="L126" s="8">
        <f t="shared" ref="L126:BW126" si="443">L124*POWER((1+(L125/100)),L111)</f>
        <v>0</v>
      </c>
      <c r="M126" s="8">
        <f t="shared" si="443"/>
        <v>0</v>
      </c>
      <c r="N126" s="8">
        <f t="shared" si="443"/>
        <v>0</v>
      </c>
      <c r="O126" s="8">
        <f t="shared" si="443"/>
        <v>0</v>
      </c>
      <c r="P126" s="8">
        <f t="shared" si="443"/>
        <v>0</v>
      </c>
      <c r="Q126" s="8">
        <f t="shared" si="443"/>
        <v>61357.729105163875</v>
      </c>
      <c r="R126" s="8">
        <f t="shared" si="443"/>
        <v>61165.090992442594</v>
      </c>
      <c r="S126" s="8">
        <f t="shared" si="443"/>
        <v>62217.405800422086</v>
      </c>
      <c r="T126" s="8">
        <f t="shared" si="443"/>
        <v>63287.825158515458</v>
      </c>
      <c r="U126" s="8">
        <f t="shared" si="443"/>
        <v>64376.660546455147</v>
      </c>
      <c r="V126" s="8">
        <f t="shared" si="443"/>
        <v>36083.14648319019</v>
      </c>
      <c r="W126" s="8">
        <f t="shared" si="443"/>
        <v>36703.938976860241</v>
      </c>
      <c r="X126" s="8">
        <f t="shared" si="443"/>
        <v>9679.5512320338312</v>
      </c>
      <c r="Y126" s="8">
        <f t="shared" si="443"/>
        <v>9846.0830712053594</v>
      </c>
      <c r="Z126" s="8">
        <f t="shared" si="443"/>
        <v>10015.480007403912</v>
      </c>
      <c r="AA126" s="8">
        <f t="shared" si="443"/>
        <v>10187.791333191295</v>
      </c>
      <c r="AB126" s="8">
        <f t="shared" si="443"/>
        <v>10363.067189183184</v>
      </c>
      <c r="AC126" s="8">
        <f t="shared" si="443"/>
        <v>72283.601682099354</v>
      </c>
      <c r="AD126" s="8">
        <f t="shared" si="443"/>
        <v>160840.76073458538</v>
      </c>
      <c r="AE126" s="8">
        <f t="shared" si="443"/>
        <v>243074.66203821331</v>
      </c>
      <c r="AF126" s="8">
        <f t="shared" si="443"/>
        <v>328090.54161973525</v>
      </c>
      <c r="AG126" s="8">
        <f t="shared" si="443"/>
        <v>333735.17534303205</v>
      </c>
      <c r="AH126" s="8">
        <f t="shared" si="443"/>
        <v>255837.6804738479</v>
      </c>
      <c r="AI126" s="8">
        <f t="shared" si="443"/>
        <v>175161.02682047329</v>
      </c>
      <c r="AJ126" s="8">
        <f t="shared" si="443"/>
        <v>110298.55243729903</v>
      </c>
      <c r="AK126" s="8">
        <f t="shared" si="443"/>
        <v>148444.18175250408</v>
      </c>
      <c r="AL126" s="8">
        <f t="shared" si="443"/>
        <v>186113.92448617783</v>
      </c>
      <c r="AM126" s="8">
        <f t="shared" si="443"/>
        <v>191101.92075943429</v>
      </c>
      <c r="AN126" s="8">
        <f t="shared" si="443"/>
        <v>192573.00727144707</v>
      </c>
      <c r="AO126" s="8">
        <f t="shared" si="443"/>
        <v>195886.12957504872</v>
      </c>
      <c r="AP126" s="8">
        <f t="shared" si="443"/>
        <v>199256.25249132264</v>
      </c>
      <c r="AQ126" s="8">
        <f t="shared" si="443"/>
        <v>0</v>
      </c>
      <c r="AR126" s="8">
        <f t="shared" si="443"/>
        <v>0</v>
      </c>
      <c r="AS126" s="8">
        <f t="shared" si="443"/>
        <v>0</v>
      </c>
      <c r="AT126" s="8">
        <f t="shared" si="443"/>
        <v>0</v>
      </c>
      <c r="AU126" s="8">
        <f t="shared" si="443"/>
        <v>0</v>
      </c>
      <c r="AV126" s="8">
        <f t="shared" si="443"/>
        <v>0</v>
      </c>
      <c r="AW126" s="8">
        <f t="shared" si="443"/>
        <v>0</v>
      </c>
      <c r="AX126" s="8">
        <f t="shared" si="443"/>
        <v>0</v>
      </c>
      <c r="AY126" s="8">
        <f t="shared" si="443"/>
        <v>0</v>
      </c>
      <c r="AZ126" s="8">
        <f t="shared" si="443"/>
        <v>0</v>
      </c>
      <c r="BA126" s="8">
        <f t="shared" si="443"/>
        <v>0</v>
      </c>
      <c r="BB126" s="8">
        <f t="shared" si="443"/>
        <v>0</v>
      </c>
      <c r="BC126" s="8">
        <f t="shared" si="443"/>
        <v>0</v>
      </c>
      <c r="BD126" s="8">
        <f t="shared" si="443"/>
        <v>0</v>
      </c>
      <c r="BE126" s="8">
        <f t="shared" si="443"/>
        <v>0</v>
      </c>
      <c r="BF126" s="8">
        <f t="shared" si="443"/>
        <v>0</v>
      </c>
      <c r="BG126" s="8">
        <f t="shared" si="443"/>
        <v>0</v>
      </c>
      <c r="BH126" s="8">
        <f t="shared" si="443"/>
        <v>0</v>
      </c>
      <c r="BI126" s="8">
        <f t="shared" si="443"/>
        <v>0</v>
      </c>
      <c r="BJ126" s="8">
        <f t="shared" si="443"/>
        <v>0</v>
      </c>
      <c r="BK126" s="8">
        <f t="shared" si="443"/>
        <v>0</v>
      </c>
      <c r="BL126" s="8">
        <f t="shared" si="443"/>
        <v>0</v>
      </c>
      <c r="BM126" s="8">
        <f t="shared" si="443"/>
        <v>0</v>
      </c>
      <c r="BN126" s="8">
        <f t="shared" si="443"/>
        <v>0</v>
      </c>
      <c r="BO126" s="8">
        <f t="shared" si="443"/>
        <v>0</v>
      </c>
      <c r="BP126" s="8">
        <f t="shared" si="443"/>
        <v>0</v>
      </c>
      <c r="BQ126" s="8">
        <f t="shared" si="443"/>
        <v>0</v>
      </c>
      <c r="BR126" s="8">
        <f t="shared" si="443"/>
        <v>0</v>
      </c>
      <c r="BS126" s="8">
        <f t="shared" si="443"/>
        <v>0</v>
      </c>
      <c r="BT126" s="8">
        <f t="shared" si="443"/>
        <v>0</v>
      </c>
      <c r="BU126" s="8">
        <f t="shared" si="443"/>
        <v>0</v>
      </c>
      <c r="BV126" s="8">
        <f t="shared" si="443"/>
        <v>0</v>
      </c>
      <c r="BW126" s="8">
        <f t="shared" si="443"/>
        <v>0</v>
      </c>
      <c r="BX126" s="8">
        <f t="shared" ref="BX126:CV126" si="444">BX124*POWER((1+(BX125/100)),BX111)</f>
        <v>0</v>
      </c>
      <c r="BY126" s="8">
        <f t="shared" si="444"/>
        <v>0</v>
      </c>
      <c r="BZ126" s="33">
        <f t="shared" si="444"/>
        <v>0</v>
      </c>
      <c r="CA126" s="33">
        <f t="shared" si="444"/>
        <v>0</v>
      </c>
      <c r="CB126" s="33">
        <f t="shared" si="444"/>
        <v>0</v>
      </c>
      <c r="CC126" s="33">
        <f t="shared" si="444"/>
        <v>0</v>
      </c>
      <c r="CD126" s="33">
        <f t="shared" si="444"/>
        <v>0</v>
      </c>
      <c r="CE126" s="33">
        <f t="shared" si="444"/>
        <v>0</v>
      </c>
      <c r="CF126" s="33">
        <f t="shared" si="444"/>
        <v>0</v>
      </c>
      <c r="CG126" s="33">
        <f t="shared" si="444"/>
        <v>0</v>
      </c>
      <c r="CH126" s="33">
        <f t="shared" si="444"/>
        <v>0</v>
      </c>
      <c r="CI126" s="33">
        <f t="shared" si="444"/>
        <v>0</v>
      </c>
      <c r="CJ126" s="33">
        <f t="shared" si="444"/>
        <v>0</v>
      </c>
      <c r="CK126" s="33">
        <f t="shared" si="444"/>
        <v>0</v>
      </c>
      <c r="CL126" s="33">
        <f t="shared" si="444"/>
        <v>0</v>
      </c>
      <c r="CM126" s="33">
        <f t="shared" si="444"/>
        <v>0</v>
      </c>
      <c r="CN126" s="33">
        <f t="shared" si="444"/>
        <v>0</v>
      </c>
      <c r="CO126" s="33">
        <f t="shared" si="444"/>
        <v>0</v>
      </c>
      <c r="CP126" s="33">
        <f t="shared" si="444"/>
        <v>0</v>
      </c>
      <c r="CQ126" s="33">
        <f t="shared" si="444"/>
        <v>0</v>
      </c>
      <c r="CR126" s="33">
        <f t="shared" si="444"/>
        <v>0</v>
      </c>
      <c r="CS126" s="33">
        <f t="shared" si="444"/>
        <v>0</v>
      </c>
      <c r="CT126" s="33">
        <f t="shared" si="444"/>
        <v>0</v>
      </c>
      <c r="CU126" s="33">
        <f t="shared" si="444"/>
        <v>0</v>
      </c>
      <c r="CV126" s="33">
        <f t="shared" si="444"/>
        <v>0</v>
      </c>
      <c r="CW126" s="33">
        <f>CW124*POWER((1+(CW125/100)),CW111)</f>
        <v>0</v>
      </c>
      <c r="CX126" s="69"/>
    </row>
    <row r="127" spans="1:102" s="25" customFormat="1" ht="30.6" customHeight="1" x14ac:dyDescent="0.3">
      <c r="A127" s="4" t="s">
        <v>127</v>
      </c>
      <c r="B127" s="4" t="s">
        <v>96</v>
      </c>
      <c r="C127" s="36">
        <v>1.97</v>
      </c>
      <c r="D127" s="32"/>
      <c r="E127" s="32"/>
      <c r="F127" s="36">
        <f>C127</f>
        <v>1.97</v>
      </c>
      <c r="G127" s="36">
        <f>F127</f>
        <v>1.97</v>
      </c>
      <c r="H127" s="36">
        <f t="shared" ref="H127" si="445">G127</f>
        <v>1.97</v>
      </c>
      <c r="I127" s="36">
        <f t="shared" ref="I127" si="446">H127</f>
        <v>1.97</v>
      </c>
      <c r="J127" s="36">
        <f t="shared" ref="J127" si="447">I127</f>
        <v>1.97</v>
      </c>
      <c r="K127" s="36">
        <f t="shared" ref="K127" si="448">J127</f>
        <v>1.97</v>
      </c>
      <c r="L127" s="36">
        <f t="shared" ref="L127" si="449">K127</f>
        <v>1.97</v>
      </c>
      <c r="M127" s="36">
        <f t="shared" ref="M127" si="450">L127</f>
        <v>1.97</v>
      </c>
      <c r="N127" s="36">
        <f t="shared" ref="N127" si="451">M127</f>
        <v>1.97</v>
      </c>
      <c r="O127" s="36">
        <f t="shared" ref="O127" si="452">N127</f>
        <v>1.97</v>
      </c>
      <c r="P127" s="36">
        <f t="shared" ref="P127" si="453">O127</f>
        <v>1.97</v>
      </c>
      <c r="Q127" s="36">
        <f t="shared" ref="Q127" si="454">P127</f>
        <v>1.97</v>
      </c>
      <c r="R127" s="36">
        <f t="shared" ref="R127" si="455">Q127</f>
        <v>1.97</v>
      </c>
      <c r="S127" s="36">
        <f t="shared" ref="S127" si="456">R127</f>
        <v>1.97</v>
      </c>
      <c r="T127" s="36">
        <f t="shared" ref="T127" si="457">S127</f>
        <v>1.97</v>
      </c>
      <c r="U127" s="36">
        <f t="shared" ref="U127" si="458">T127</f>
        <v>1.97</v>
      </c>
      <c r="V127" s="36">
        <f t="shared" ref="V127" si="459">U127</f>
        <v>1.97</v>
      </c>
      <c r="W127" s="36">
        <f t="shared" ref="W127" si="460">V127</f>
        <v>1.97</v>
      </c>
      <c r="X127" s="36">
        <f t="shared" ref="X127" si="461">W127</f>
        <v>1.97</v>
      </c>
      <c r="Y127" s="36">
        <f t="shared" ref="Y127" si="462">X127</f>
        <v>1.97</v>
      </c>
      <c r="Z127" s="36">
        <f t="shared" ref="Z127" si="463">Y127</f>
        <v>1.97</v>
      </c>
      <c r="AA127" s="36">
        <f t="shared" ref="AA127" si="464">Z127</f>
        <v>1.97</v>
      </c>
      <c r="AB127" s="36">
        <f t="shared" ref="AB127" si="465">AA127</f>
        <v>1.97</v>
      </c>
      <c r="AC127" s="36">
        <f t="shared" ref="AC127" si="466">AB127</f>
        <v>1.97</v>
      </c>
      <c r="AD127" s="36">
        <f t="shared" ref="AD127" si="467">AC127</f>
        <v>1.97</v>
      </c>
      <c r="AE127" s="36">
        <f t="shared" ref="AE127" si="468">AD127</f>
        <v>1.97</v>
      </c>
      <c r="AF127" s="36">
        <f t="shared" ref="AF127" si="469">AE127</f>
        <v>1.97</v>
      </c>
      <c r="AG127" s="36">
        <f t="shared" ref="AG127" si="470">AF127</f>
        <v>1.97</v>
      </c>
      <c r="AH127" s="36">
        <f t="shared" ref="AH127" si="471">AG127</f>
        <v>1.97</v>
      </c>
      <c r="AI127" s="36">
        <f t="shared" ref="AI127" si="472">AH127</f>
        <v>1.97</v>
      </c>
      <c r="AJ127" s="36">
        <f t="shared" ref="AJ127" si="473">AI127</f>
        <v>1.97</v>
      </c>
      <c r="AK127" s="36">
        <f t="shared" ref="AK127" si="474">AJ127</f>
        <v>1.97</v>
      </c>
      <c r="AL127" s="36">
        <f t="shared" ref="AL127" si="475">AK127</f>
        <v>1.97</v>
      </c>
      <c r="AM127" s="36">
        <f t="shared" ref="AM127" si="476">AL127</f>
        <v>1.97</v>
      </c>
      <c r="AN127" s="36">
        <f t="shared" ref="AN127" si="477">AM127</f>
        <v>1.97</v>
      </c>
      <c r="AO127" s="36">
        <f t="shared" ref="AO127" si="478">AN127</f>
        <v>1.97</v>
      </c>
      <c r="AP127" s="36">
        <f t="shared" ref="AP127" si="479">AO127</f>
        <v>1.97</v>
      </c>
      <c r="AQ127" s="36">
        <f t="shared" ref="AQ127" si="480">AP127</f>
        <v>1.97</v>
      </c>
      <c r="AR127" s="36">
        <f t="shared" ref="AR127" si="481">AQ127</f>
        <v>1.97</v>
      </c>
      <c r="AS127" s="36">
        <f t="shared" ref="AS127" si="482">AR127</f>
        <v>1.97</v>
      </c>
      <c r="AT127" s="36">
        <f t="shared" ref="AT127" si="483">AS127</f>
        <v>1.97</v>
      </c>
      <c r="AU127" s="36">
        <f t="shared" ref="AU127" si="484">AT127</f>
        <v>1.97</v>
      </c>
      <c r="AV127" s="36">
        <f t="shared" ref="AV127" si="485">AU127</f>
        <v>1.97</v>
      </c>
      <c r="AW127" s="36">
        <f t="shared" ref="AW127" si="486">AV127</f>
        <v>1.97</v>
      </c>
      <c r="AX127" s="36">
        <f t="shared" ref="AX127" si="487">AW127</f>
        <v>1.97</v>
      </c>
      <c r="AY127" s="36">
        <f t="shared" ref="AY127" si="488">AX127</f>
        <v>1.97</v>
      </c>
      <c r="AZ127" s="36">
        <f t="shared" ref="AZ127" si="489">AY127</f>
        <v>1.97</v>
      </c>
      <c r="BA127" s="36">
        <f t="shared" ref="BA127" si="490">AZ127</f>
        <v>1.97</v>
      </c>
      <c r="BB127" s="36">
        <f t="shared" ref="BB127" si="491">BA127</f>
        <v>1.97</v>
      </c>
      <c r="BC127" s="36">
        <f t="shared" ref="BC127" si="492">BB127</f>
        <v>1.97</v>
      </c>
      <c r="BD127" s="36">
        <f t="shared" ref="BD127" si="493">BC127</f>
        <v>1.97</v>
      </c>
      <c r="BE127" s="36">
        <f t="shared" ref="BE127" si="494">BD127</f>
        <v>1.97</v>
      </c>
      <c r="BF127" s="36">
        <f t="shared" ref="BF127" si="495">BE127</f>
        <v>1.97</v>
      </c>
      <c r="BG127" s="36">
        <f t="shared" ref="BG127" si="496">BF127</f>
        <v>1.97</v>
      </c>
      <c r="BH127" s="36">
        <f t="shared" ref="BH127" si="497">BG127</f>
        <v>1.97</v>
      </c>
      <c r="BI127" s="36">
        <f t="shared" ref="BI127" si="498">BH127</f>
        <v>1.97</v>
      </c>
      <c r="BJ127" s="36">
        <f t="shared" ref="BJ127" si="499">BI127</f>
        <v>1.97</v>
      </c>
      <c r="BK127" s="36">
        <f t="shared" ref="BK127" si="500">BJ127</f>
        <v>1.97</v>
      </c>
      <c r="BL127" s="36">
        <f t="shared" ref="BL127" si="501">BK127</f>
        <v>1.97</v>
      </c>
      <c r="BM127" s="36">
        <f t="shared" ref="BM127" si="502">BL127</f>
        <v>1.97</v>
      </c>
      <c r="BN127" s="36">
        <f t="shared" ref="BN127" si="503">BM127</f>
        <v>1.97</v>
      </c>
      <c r="BO127" s="36">
        <f t="shared" ref="BO127" si="504">BN127</f>
        <v>1.97</v>
      </c>
      <c r="BP127" s="36">
        <f t="shared" ref="BP127" si="505">BO127</f>
        <v>1.97</v>
      </c>
      <c r="BQ127" s="36">
        <f t="shared" ref="BQ127" si="506">BP127</f>
        <v>1.97</v>
      </c>
      <c r="BR127" s="36">
        <f t="shared" ref="BR127" si="507">BQ127</f>
        <v>1.97</v>
      </c>
      <c r="BS127" s="36">
        <f t="shared" ref="BS127" si="508">BR127</f>
        <v>1.97</v>
      </c>
      <c r="BT127" s="36">
        <f t="shared" ref="BT127" si="509">BS127</f>
        <v>1.97</v>
      </c>
      <c r="BU127" s="36">
        <f t="shared" ref="BU127" si="510">BT127</f>
        <v>1.97</v>
      </c>
      <c r="BV127" s="36">
        <f t="shared" ref="BV127" si="511">BU127</f>
        <v>1.97</v>
      </c>
      <c r="BW127" s="36">
        <f t="shared" ref="BW127" si="512">BV127</f>
        <v>1.97</v>
      </c>
      <c r="BX127" s="36">
        <f t="shared" ref="BX127" si="513">BW127</f>
        <v>1.97</v>
      </c>
      <c r="BY127" s="36">
        <f t="shared" ref="BY127" si="514">BX127</f>
        <v>1.97</v>
      </c>
      <c r="BZ127" s="37">
        <f t="shared" ref="BZ127" si="515">BY127</f>
        <v>1.97</v>
      </c>
      <c r="CA127" s="37">
        <f t="shared" ref="CA127" si="516">BZ127</f>
        <v>1.97</v>
      </c>
      <c r="CB127" s="37">
        <f t="shared" ref="CB127" si="517">CA127</f>
        <v>1.97</v>
      </c>
      <c r="CC127" s="37">
        <f t="shared" ref="CC127" si="518">CB127</f>
        <v>1.97</v>
      </c>
      <c r="CD127" s="37">
        <f t="shared" ref="CD127" si="519">CC127</f>
        <v>1.97</v>
      </c>
      <c r="CE127" s="37">
        <f t="shared" ref="CE127" si="520">CD127</f>
        <v>1.97</v>
      </c>
      <c r="CF127" s="37">
        <f t="shared" ref="CF127" si="521">CE127</f>
        <v>1.97</v>
      </c>
      <c r="CG127" s="37">
        <f t="shared" ref="CG127" si="522">CF127</f>
        <v>1.97</v>
      </c>
      <c r="CH127" s="37">
        <f t="shared" ref="CH127" si="523">CG127</f>
        <v>1.97</v>
      </c>
      <c r="CI127" s="37">
        <f t="shared" ref="CI127" si="524">CH127</f>
        <v>1.97</v>
      </c>
      <c r="CJ127" s="37">
        <f t="shared" ref="CJ127" si="525">CI127</f>
        <v>1.97</v>
      </c>
      <c r="CK127" s="37">
        <f t="shared" ref="CK127" si="526">CJ127</f>
        <v>1.97</v>
      </c>
      <c r="CL127" s="37">
        <f t="shared" ref="CL127" si="527">CK127</f>
        <v>1.97</v>
      </c>
      <c r="CM127" s="37">
        <f t="shared" ref="CM127" si="528">CL127</f>
        <v>1.97</v>
      </c>
      <c r="CN127" s="37">
        <f t="shared" ref="CN127" si="529">CM127</f>
        <v>1.97</v>
      </c>
      <c r="CO127" s="37">
        <f t="shared" ref="CO127" si="530">CN127</f>
        <v>1.97</v>
      </c>
      <c r="CP127" s="37">
        <f t="shared" ref="CP127" si="531">CO127</f>
        <v>1.97</v>
      </c>
      <c r="CQ127" s="37">
        <f t="shared" ref="CQ127" si="532">CP127</f>
        <v>1.97</v>
      </c>
      <c r="CR127" s="37">
        <f t="shared" ref="CR127" si="533">CQ127</f>
        <v>1.97</v>
      </c>
      <c r="CS127" s="37">
        <f t="shared" ref="CS127" si="534">CR127</f>
        <v>1.97</v>
      </c>
      <c r="CT127" s="37">
        <f t="shared" ref="CT127" si="535">CS127</f>
        <v>1.97</v>
      </c>
      <c r="CU127" s="37">
        <f t="shared" ref="CU127" si="536">CT127</f>
        <v>1.97</v>
      </c>
      <c r="CV127" s="37">
        <f t="shared" ref="CV127" si="537">CU127</f>
        <v>1.97</v>
      </c>
      <c r="CW127" s="37">
        <f>CV127</f>
        <v>1.97</v>
      </c>
      <c r="CX127" s="68"/>
    </row>
    <row r="128" spans="1:102" s="25" customFormat="1" ht="27.75" customHeight="1" x14ac:dyDescent="0.3">
      <c r="A128" s="4" t="s">
        <v>98</v>
      </c>
      <c r="B128" s="7" t="s">
        <v>123</v>
      </c>
      <c r="C128" s="4" t="s">
        <v>128</v>
      </c>
      <c r="D128" s="32">
        <f>SUM(F128:CB128)</f>
        <v>7363453.989635529</v>
      </c>
      <c r="E128" s="32"/>
      <c r="F128" s="8">
        <v>362418</v>
      </c>
      <c r="G128" s="8">
        <v>376362</v>
      </c>
      <c r="H128" s="8">
        <v>341195</v>
      </c>
      <c r="I128" s="8">
        <v>325815</v>
      </c>
      <c r="J128" s="8">
        <v>299973</v>
      </c>
      <c r="K128" s="8">
        <f>K126*POWER((1+(K127/100)),K111)</f>
        <v>0</v>
      </c>
      <c r="L128" s="8">
        <f t="shared" ref="L128:BW128" si="538">L126*POWER((1+(L127/100)),L111)</f>
        <v>0</v>
      </c>
      <c r="M128" s="8">
        <f t="shared" si="538"/>
        <v>0</v>
      </c>
      <c r="N128" s="8">
        <f t="shared" si="538"/>
        <v>0</v>
      </c>
      <c r="O128" s="8">
        <f t="shared" si="538"/>
        <v>0</v>
      </c>
      <c r="P128" s="8">
        <f>P126*POWER((1+(P127/100)),P111)</f>
        <v>0</v>
      </c>
      <c r="Q128" s="8">
        <f t="shared" si="538"/>
        <v>77542.23406966016</v>
      </c>
      <c r="R128" s="8">
        <f t="shared" si="538"/>
        <v>78821.569276963244</v>
      </c>
      <c r="S128" s="8">
        <f t="shared" si="538"/>
        <v>81757.154768410881</v>
      </c>
      <c r="T128" s="8">
        <f t="shared" si="538"/>
        <v>84802.0715286552</v>
      </c>
      <c r="U128" s="8">
        <f t="shared" si="538"/>
        <v>87960.3914290049</v>
      </c>
      <c r="V128" s="8">
        <f t="shared" si="538"/>
        <v>50273.08419924209</v>
      </c>
      <c r="W128" s="8">
        <f t="shared" si="538"/>
        <v>52145.426223632006</v>
      </c>
      <c r="X128" s="8">
        <f t="shared" si="538"/>
        <v>14022.685362678141</v>
      </c>
      <c r="Y128" s="8">
        <f t="shared" si="538"/>
        <v>14544.938244464449</v>
      </c>
      <c r="Z128" s="8">
        <f t="shared" si="538"/>
        <v>15086.641614190819</v>
      </c>
      <c r="AA128" s="8">
        <f t="shared" si="538"/>
        <v>15648.519874717058</v>
      </c>
      <c r="AB128" s="8">
        <f t="shared" si="538"/>
        <v>16231.324408149188</v>
      </c>
      <c r="AC128" s="8">
        <f t="shared" si="538"/>
        <v>115445.72283866814</v>
      </c>
      <c r="AD128" s="8">
        <f t="shared" si="538"/>
        <v>261942.88176909505</v>
      </c>
      <c r="AE128" s="8">
        <f t="shared" si="538"/>
        <v>403666.3915835761</v>
      </c>
      <c r="AF128" s="8">
        <f t="shared" si="538"/>
        <v>555583.10635668505</v>
      </c>
      <c r="AG128" s="8">
        <f t="shared" si="538"/>
        <v>576274.92613742582</v>
      </c>
      <c r="AH128" s="8">
        <f t="shared" si="538"/>
        <v>450468.75031962415</v>
      </c>
      <c r="AI128" s="8">
        <f t="shared" si="538"/>
        <v>314492.33245850535</v>
      </c>
      <c r="AJ128" s="8">
        <f t="shared" si="538"/>
        <v>201936.49369734025</v>
      </c>
      <c r="AK128" s="8">
        <f t="shared" si="538"/>
        <v>277128.12144504924</v>
      </c>
      <c r="AL128" s="8">
        <f t="shared" si="538"/>
        <v>354298.002598577</v>
      </c>
      <c r="AM128" s="8">
        <f t="shared" si="538"/>
        <v>370960.19266767771</v>
      </c>
      <c r="AN128" s="8">
        <f t="shared" si="538"/>
        <v>381179.98454523721</v>
      </c>
      <c r="AO128" s="8">
        <f t="shared" si="538"/>
        <v>395376.43410245597</v>
      </c>
      <c r="AP128" s="8">
        <f t="shared" si="538"/>
        <v>410101.60811584227</v>
      </c>
      <c r="AQ128" s="8">
        <f t="shared" si="538"/>
        <v>0</v>
      </c>
      <c r="AR128" s="8">
        <f t="shared" si="538"/>
        <v>0</v>
      </c>
      <c r="AS128" s="8">
        <f t="shared" si="538"/>
        <v>0</v>
      </c>
      <c r="AT128" s="8">
        <f t="shared" si="538"/>
        <v>0</v>
      </c>
      <c r="AU128" s="8">
        <f t="shared" si="538"/>
        <v>0</v>
      </c>
      <c r="AV128" s="8">
        <f t="shared" si="538"/>
        <v>0</v>
      </c>
      <c r="AW128" s="8">
        <f t="shared" si="538"/>
        <v>0</v>
      </c>
      <c r="AX128" s="8">
        <f t="shared" si="538"/>
        <v>0</v>
      </c>
      <c r="AY128" s="8">
        <f t="shared" si="538"/>
        <v>0</v>
      </c>
      <c r="AZ128" s="8">
        <f t="shared" si="538"/>
        <v>0</v>
      </c>
      <c r="BA128" s="8">
        <f t="shared" si="538"/>
        <v>0</v>
      </c>
      <c r="BB128" s="8">
        <f t="shared" si="538"/>
        <v>0</v>
      </c>
      <c r="BC128" s="8">
        <f t="shared" si="538"/>
        <v>0</v>
      </c>
      <c r="BD128" s="8">
        <f t="shared" si="538"/>
        <v>0</v>
      </c>
      <c r="BE128" s="8">
        <f t="shared" si="538"/>
        <v>0</v>
      </c>
      <c r="BF128" s="8">
        <f t="shared" si="538"/>
        <v>0</v>
      </c>
      <c r="BG128" s="8">
        <f t="shared" si="538"/>
        <v>0</v>
      </c>
      <c r="BH128" s="8">
        <f t="shared" si="538"/>
        <v>0</v>
      </c>
      <c r="BI128" s="8">
        <f t="shared" si="538"/>
        <v>0</v>
      </c>
      <c r="BJ128" s="8">
        <f t="shared" si="538"/>
        <v>0</v>
      </c>
      <c r="BK128" s="8">
        <f t="shared" si="538"/>
        <v>0</v>
      </c>
      <c r="BL128" s="8">
        <f t="shared" si="538"/>
        <v>0</v>
      </c>
      <c r="BM128" s="8">
        <f t="shared" si="538"/>
        <v>0</v>
      </c>
      <c r="BN128" s="8">
        <f t="shared" si="538"/>
        <v>0</v>
      </c>
      <c r="BO128" s="8">
        <f t="shared" si="538"/>
        <v>0</v>
      </c>
      <c r="BP128" s="8">
        <f t="shared" si="538"/>
        <v>0</v>
      </c>
      <c r="BQ128" s="8">
        <f t="shared" si="538"/>
        <v>0</v>
      </c>
      <c r="BR128" s="8">
        <f t="shared" si="538"/>
        <v>0</v>
      </c>
      <c r="BS128" s="8">
        <f t="shared" si="538"/>
        <v>0</v>
      </c>
      <c r="BT128" s="8">
        <f t="shared" si="538"/>
        <v>0</v>
      </c>
      <c r="BU128" s="8">
        <f t="shared" si="538"/>
        <v>0</v>
      </c>
      <c r="BV128" s="8">
        <f t="shared" si="538"/>
        <v>0</v>
      </c>
      <c r="BW128" s="8">
        <f t="shared" si="538"/>
        <v>0</v>
      </c>
      <c r="BX128" s="8">
        <f t="shared" ref="BX128:CV128" si="539">BX126*POWER((1+(BX127/100)),BX111)</f>
        <v>0</v>
      </c>
      <c r="BY128" s="8">
        <f t="shared" si="539"/>
        <v>0</v>
      </c>
      <c r="BZ128" s="33">
        <f t="shared" si="539"/>
        <v>0</v>
      </c>
      <c r="CA128" s="33">
        <f t="shared" si="539"/>
        <v>0</v>
      </c>
      <c r="CB128" s="33">
        <f t="shared" si="539"/>
        <v>0</v>
      </c>
      <c r="CC128" s="33">
        <f t="shared" si="539"/>
        <v>0</v>
      </c>
      <c r="CD128" s="33">
        <f t="shared" si="539"/>
        <v>0</v>
      </c>
      <c r="CE128" s="33">
        <f t="shared" si="539"/>
        <v>0</v>
      </c>
      <c r="CF128" s="33">
        <f t="shared" si="539"/>
        <v>0</v>
      </c>
      <c r="CG128" s="33">
        <f t="shared" si="539"/>
        <v>0</v>
      </c>
      <c r="CH128" s="33">
        <f t="shared" si="539"/>
        <v>0</v>
      </c>
      <c r="CI128" s="33">
        <f t="shared" si="539"/>
        <v>0</v>
      </c>
      <c r="CJ128" s="33">
        <f t="shared" si="539"/>
        <v>0</v>
      </c>
      <c r="CK128" s="33">
        <f t="shared" si="539"/>
        <v>0</v>
      </c>
      <c r="CL128" s="33">
        <f t="shared" si="539"/>
        <v>0</v>
      </c>
      <c r="CM128" s="33">
        <f t="shared" si="539"/>
        <v>0</v>
      </c>
      <c r="CN128" s="33">
        <f t="shared" si="539"/>
        <v>0</v>
      </c>
      <c r="CO128" s="33">
        <f t="shared" si="539"/>
        <v>0</v>
      </c>
      <c r="CP128" s="33">
        <f t="shared" si="539"/>
        <v>0</v>
      </c>
      <c r="CQ128" s="33">
        <f t="shared" si="539"/>
        <v>0</v>
      </c>
      <c r="CR128" s="33">
        <f t="shared" si="539"/>
        <v>0</v>
      </c>
      <c r="CS128" s="33">
        <f t="shared" si="539"/>
        <v>0</v>
      </c>
      <c r="CT128" s="33">
        <f t="shared" si="539"/>
        <v>0</v>
      </c>
      <c r="CU128" s="33">
        <f t="shared" si="539"/>
        <v>0</v>
      </c>
      <c r="CV128" s="33">
        <f t="shared" si="539"/>
        <v>0</v>
      </c>
      <c r="CW128" s="33">
        <f>CW126*POWER((1+(CW127/100)),CW111)</f>
        <v>0</v>
      </c>
      <c r="CX128" s="69"/>
    </row>
    <row r="129" spans="1:102" s="44" customFormat="1" ht="21" customHeight="1" x14ac:dyDescent="0.3">
      <c r="A129" s="38"/>
      <c r="B129" s="38" t="s">
        <v>121</v>
      </c>
      <c r="C129" s="38"/>
      <c r="D129" s="39"/>
      <c r="E129" s="39"/>
      <c r="F129" s="41">
        <v>1</v>
      </c>
      <c r="G129" s="41">
        <v>2</v>
      </c>
      <c r="H129" s="41">
        <v>3</v>
      </c>
      <c r="I129" s="41">
        <v>4</v>
      </c>
      <c r="J129" s="41">
        <v>5</v>
      </c>
      <c r="K129" s="41">
        <v>6</v>
      </c>
      <c r="L129" s="41">
        <v>7</v>
      </c>
      <c r="M129" s="41">
        <v>8</v>
      </c>
      <c r="N129" s="41">
        <v>9</v>
      </c>
      <c r="O129" s="41">
        <v>10</v>
      </c>
      <c r="P129" s="41">
        <v>11</v>
      </c>
      <c r="Q129" s="41">
        <v>12</v>
      </c>
      <c r="R129" s="41">
        <v>13</v>
      </c>
      <c r="S129" s="41">
        <v>14</v>
      </c>
      <c r="T129" s="41">
        <v>15</v>
      </c>
      <c r="U129" s="41">
        <v>16</v>
      </c>
      <c r="V129" s="41">
        <v>17</v>
      </c>
      <c r="W129" s="41">
        <v>18</v>
      </c>
      <c r="X129" s="41">
        <v>19</v>
      </c>
      <c r="Y129" s="41">
        <v>20</v>
      </c>
      <c r="Z129" s="41">
        <v>21</v>
      </c>
      <c r="AA129" s="41">
        <v>22</v>
      </c>
      <c r="AB129" s="41">
        <v>23</v>
      </c>
      <c r="AC129" s="41">
        <v>24</v>
      </c>
      <c r="AD129" s="41">
        <v>25</v>
      </c>
      <c r="AE129" s="41">
        <v>26</v>
      </c>
      <c r="AF129" s="41">
        <v>27</v>
      </c>
      <c r="AG129" s="41">
        <v>28</v>
      </c>
      <c r="AH129" s="41">
        <v>29</v>
      </c>
      <c r="AI129" s="41">
        <v>30</v>
      </c>
      <c r="AJ129" s="41">
        <v>31</v>
      </c>
      <c r="AK129" s="41">
        <v>32</v>
      </c>
      <c r="AL129" s="41">
        <v>33</v>
      </c>
      <c r="AM129" s="41">
        <v>34</v>
      </c>
      <c r="AN129" s="41">
        <v>35</v>
      </c>
      <c r="AO129" s="41">
        <v>36</v>
      </c>
      <c r="AP129" s="41">
        <v>37</v>
      </c>
      <c r="AQ129" s="41">
        <v>38</v>
      </c>
      <c r="AR129" s="41">
        <v>39</v>
      </c>
      <c r="AS129" s="41">
        <v>40</v>
      </c>
      <c r="AT129" s="41">
        <v>41</v>
      </c>
      <c r="AU129" s="41">
        <v>42</v>
      </c>
      <c r="AV129" s="41">
        <v>43</v>
      </c>
      <c r="AW129" s="41">
        <v>44</v>
      </c>
      <c r="AX129" s="41">
        <v>45</v>
      </c>
      <c r="AY129" s="41">
        <v>46</v>
      </c>
      <c r="AZ129" s="41">
        <v>47</v>
      </c>
      <c r="BA129" s="41">
        <v>48</v>
      </c>
      <c r="BB129" s="41">
        <v>49</v>
      </c>
      <c r="BC129" s="41">
        <v>50</v>
      </c>
      <c r="BD129" s="41">
        <v>51</v>
      </c>
      <c r="BE129" s="41">
        <v>52</v>
      </c>
      <c r="BF129" s="41">
        <v>53</v>
      </c>
      <c r="BG129" s="41">
        <v>54</v>
      </c>
      <c r="BH129" s="41">
        <v>55</v>
      </c>
      <c r="BI129" s="41">
        <v>56</v>
      </c>
      <c r="BJ129" s="41">
        <v>57</v>
      </c>
      <c r="BK129" s="41">
        <v>58</v>
      </c>
      <c r="BL129" s="41">
        <v>59</v>
      </c>
      <c r="BM129" s="41">
        <v>60</v>
      </c>
      <c r="BN129" s="41">
        <v>61</v>
      </c>
      <c r="BO129" s="41">
        <v>62</v>
      </c>
      <c r="BP129" s="41">
        <v>63</v>
      </c>
      <c r="BQ129" s="41">
        <v>64</v>
      </c>
      <c r="BR129" s="41">
        <v>65</v>
      </c>
      <c r="BS129" s="41">
        <v>66</v>
      </c>
      <c r="BT129" s="41">
        <v>67</v>
      </c>
      <c r="BU129" s="41">
        <v>68</v>
      </c>
      <c r="BV129" s="41">
        <v>69</v>
      </c>
      <c r="BW129" s="41">
        <v>70</v>
      </c>
      <c r="BX129" s="41">
        <v>71</v>
      </c>
      <c r="BY129" s="41">
        <v>72</v>
      </c>
      <c r="BZ129" s="42">
        <v>73</v>
      </c>
      <c r="CA129" s="42">
        <v>74</v>
      </c>
      <c r="CB129" s="42">
        <v>75</v>
      </c>
      <c r="CC129" s="42">
        <v>76</v>
      </c>
      <c r="CD129" s="42">
        <v>77</v>
      </c>
      <c r="CE129" s="42">
        <v>78</v>
      </c>
      <c r="CF129" s="42">
        <v>79</v>
      </c>
      <c r="CG129" s="42">
        <v>80</v>
      </c>
      <c r="CH129" s="42">
        <v>81</v>
      </c>
      <c r="CI129" s="42">
        <v>82</v>
      </c>
      <c r="CJ129" s="42">
        <v>83</v>
      </c>
      <c r="CK129" s="42">
        <v>84</v>
      </c>
      <c r="CL129" s="42">
        <v>85</v>
      </c>
      <c r="CM129" s="42">
        <v>86</v>
      </c>
      <c r="CN129" s="42">
        <v>87</v>
      </c>
      <c r="CO129" s="42">
        <v>88</v>
      </c>
      <c r="CP129" s="42">
        <v>89</v>
      </c>
      <c r="CQ129" s="42">
        <v>90</v>
      </c>
      <c r="CR129" s="42">
        <v>91</v>
      </c>
      <c r="CS129" s="42">
        <v>92</v>
      </c>
      <c r="CT129" s="42">
        <v>93</v>
      </c>
      <c r="CU129" s="42">
        <v>94</v>
      </c>
      <c r="CV129" s="42">
        <v>95</v>
      </c>
      <c r="CW129" s="42">
        <v>96</v>
      </c>
      <c r="CX129" s="70"/>
    </row>
    <row r="130" spans="1:102" s="25" customFormat="1" ht="35.4" customHeight="1" x14ac:dyDescent="0.3">
      <c r="A130" s="31" t="s">
        <v>131</v>
      </c>
      <c r="B130" s="7" t="s">
        <v>123</v>
      </c>
      <c r="C130" s="4" t="s">
        <v>124</v>
      </c>
      <c r="D130" s="32">
        <f>SUM(F130:CB130)</f>
        <v>6616000</v>
      </c>
      <c r="E130" s="32"/>
      <c r="F130" s="8">
        <v>0</v>
      </c>
      <c r="G130" s="8">
        <v>0</v>
      </c>
      <c r="H130" s="8">
        <v>0</v>
      </c>
      <c r="I130" s="8">
        <v>0</v>
      </c>
      <c r="J130" s="8">
        <v>178000</v>
      </c>
      <c r="K130" s="8">
        <v>178000</v>
      </c>
      <c r="L130" s="8">
        <v>178000</v>
      </c>
      <c r="M130" s="8">
        <v>178000</v>
      </c>
      <c r="N130" s="8">
        <v>178000</v>
      </c>
      <c r="O130" s="8">
        <v>227000</v>
      </c>
      <c r="P130" s="8">
        <v>74000</v>
      </c>
      <c r="Q130" s="8">
        <v>67000</v>
      </c>
      <c r="R130" s="8">
        <v>65000</v>
      </c>
      <c r="S130" s="8">
        <v>133000</v>
      </c>
      <c r="T130" s="8">
        <v>27000</v>
      </c>
      <c r="U130" s="8">
        <v>27000</v>
      </c>
      <c r="V130" s="8">
        <v>27000</v>
      </c>
      <c r="W130" s="8">
        <v>27000</v>
      </c>
      <c r="X130" s="8">
        <v>27000</v>
      </c>
      <c r="Y130" s="8">
        <v>27000</v>
      </c>
      <c r="Z130" s="8">
        <v>27000</v>
      </c>
      <c r="AA130" s="8">
        <v>27000</v>
      </c>
      <c r="AB130" s="8">
        <v>27000</v>
      </c>
      <c r="AC130" s="8">
        <v>27000</v>
      </c>
      <c r="AD130" s="8">
        <v>70000</v>
      </c>
      <c r="AE130" s="8">
        <v>70000</v>
      </c>
      <c r="AF130" s="8">
        <v>79000</v>
      </c>
      <c r="AG130" s="8">
        <v>274000</v>
      </c>
      <c r="AH130" s="8">
        <v>274000</v>
      </c>
      <c r="AI130" s="8">
        <v>274000</v>
      </c>
      <c r="AJ130" s="8">
        <v>209000</v>
      </c>
      <c r="AK130" s="8">
        <v>76000</v>
      </c>
      <c r="AL130" s="8">
        <v>76000</v>
      </c>
      <c r="AM130" s="8">
        <v>76000</v>
      </c>
      <c r="AN130" s="8">
        <v>76000</v>
      </c>
      <c r="AO130" s="8">
        <v>76000</v>
      </c>
      <c r="AP130" s="8">
        <v>76000</v>
      </c>
      <c r="AQ130" s="8">
        <v>76000</v>
      </c>
      <c r="AR130" s="8">
        <v>76000</v>
      </c>
      <c r="AS130" s="8">
        <v>76000</v>
      </c>
      <c r="AT130" s="8">
        <v>76000</v>
      </c>
      <c r="AU130" s="8">
        <v>76000</v>
      </c>
      <c r="AV130" s="8">
        <v>76000</v>
      </c>
      <c r="AW130" s="8">
        <v>76000</v>
      </c>
      <c r="AX130" s="8">
        <v>76000</v>
      </c>
      <c r="AY130" s="8">
        <v>76000</v>
      </c>
      <c r="AZ130" s="8">
        <v>76000</v>
      </c>
      <c r="BA130" s="8">
        <v>76000</v>
      </c>
      <c r="BB130" s="8">
        <v>76000</v>
      </c>
      <c r="BC130" s="8">
        <v>76000</v>
      </c>
      <c r="BD130" s="8">
        <v>76000</v>
      </c>
      <c r="BE130" s="8">
        <v>76000</v>
      </c>
      <c r="BF130" s="8">
        <v>76000</v>
      </c>
      <c r="BG130" s="8">
        <v>76000</v>
      </c>
      <c r="BH130" s="8">
        <v>76000</v>
      </c>
      <c r="BI130" s="8">
        <v>76000</v>
      </c>
      <c r="BJ130" s="8">
        <v>76000</v>
      </c>
      <c r="BK130" s="8">
        <v>76000</v>
      </c>
      <c r="BL130" s="8">
        <v>76000</v>
      </c>
      <c r="BM130" s="8">
        <v>76000</v>
      </c>
      <c r="BN130" s="8">
        <v>76000</v>
      </c>
      <c r="BO130" s="8">
        <v>76000</v>
      </c>
      <c r="BP130" s="8">
        <v>76000</v>
      </c>
      <c r="BQ130" s="8">
        <v>76000</v>
      </c>
      <c r="BR130" s="8">
        <v>76000</v>
      </c>
      <c r="BS130" s="8">
        <v>76000</v>
      </c>
      <c r="BT130" s="8">
        <v>76000</v>
      </c>
      <c r="BU130" s="8">
        <v>76000</v>
      </c>
      <c r="BV130" s="8">
        <v>76000</v>
      </c>
      <c r="BW130" s="8">
        <v>76000</v>
      </c>
      <c r="BX130" s="8">
        <v>76000</v>
      </c>
      <c r="BY130" s="8">
        <v>150000</v>
      </c>
      <c r="BZ130" s="33">
        <v>150000</v>
      </c>
      <c r="CA130" s="8">
        <v>150000</v>
      </c>
      <c r="CB130" s="33">
        <v>150000</v>
      </c>
      <c r="CC130" s="8">
        <v>150000</v>
      </c>
      <c r="CD130" s="33">
        <v>150000</v>
      </c>
      <c r="CE130" s="8">
        <v>150000</v>
      </c>
      <c r="CF130" s="33">
        <v>150000</v>
      </c>
      <c r="CG130" s="8">
        <v>150000</v>
      </c>
      <c r="CH130" s="33">
        <v>150000</v>
      </c>
      <c r="CI130" s="8">
        <v>150000</v>
      </c>
      <c r="CJ130" s="33">
        <v>150000</v>
      </c>
      <c r="CK130" s="8">
        <v>150000</v>
      </c>
      <c r="CL130" s="33">
        <v>150000</v>
      </c>
      <c r="CM130" s="8">
        <v>150000</v>
      </c>
      <c r="CN130" s="33">
        <v>150000</v>
      </c>
      <c r="CO130" s="8">
        <v>150000</v>
      </c>
      <c r="CP130" s="33">
        <v>150000</v>
      </c>
      <c r="CQ130" s="8">
        <v>150000</v>
      </c>
      <c r="CR130" s="33">
        <v>150000</v>
      </c>
      <c r="CS130" s="8">
        <v>150000</v>
      </c>
      <c r="CT130" s="33">
        <v>150000</v>
      </c>
      <c r="CU130" s="8">
        <v>150000</v>
      </c>
      <c r="CV130" s="33">
        <v>150000</v>
      </c>
      <c r="CW130" s="8"/>
      <c r="CX130" s="69"/>
    </row>
    <row r="131" spans="1:102" s="25" customFormat="1" ht="21" customHeight="1" x14ac:dyDescent="0.3">
      <c r="A131" s="4" t="s">
        <v>125</v>
      </c>
      <c r="B131" s="4" t="s">
        <v>96</v>
      </c>
      <c r="C131" s="36">
        <v>1.72045</v>
      </c>
      <c r="D131" s="32"/>
      <c r="E131" s="32"/>
      <c r="F131" s="36">
        <f>C131</f>
        <v>1.72045</v>
      </c>
      <c r="G131" s="36">
        <f>F131</f>
        <v>1.72045</v>
      </c>
      <c r="H131" s="36">
        <f t="shared" ref="H131:BS131" si="540">G131</f>
        <v>1.72045</v>
      </c>
      <c r="I131" s="36">
        <f t="shared" si="540"/>
        <v>1.72045</v>
      </c>
      <c r="J131" s="36">
        <f t="shared" si="540"/>
        <v>1.72045</v>
      </c>
      <c r="K131" s="36">
        <f t="shared" si="540"/>
        <v>1.72045</v>
      </c>
      <c r="L131" s="36">
        <f t="shared" si="540"/>
        <v>1.72045</v>
      </c>
      <c r="M131" s="36">
        <f t="shared" si="540"/>
        <v>1.72045</v>
      </c>
      <c r="N131" s="36">
        <f t="shared" si="540"/>
        <v>1.72045</v>
      </c>
      <c r="O131" s="36">
        <f t="shared" si="540"/>
        <v>1.72045</v>
      </c>
      <c r="P131" s="36">
        <f t="shared" si="540"/>
        <v>1.72045</v>
      </c>
      <c r="Q131" s="36">
        <f t="shared" si="540"/>
        <v>1.72045</v>
      </c>
      <c r="R131" s="36">
        <f t="shared" si="540"/>
        <v>1.72045</v>
      </c>
      <c r="S131" s="36">
        <f t="shared" si="540"/>
        <v>1.72045</v>
      </c>
      <c r="T131" s="36">
        <f t="shared" si="540"/>
        <v>1.72045</v>
      </c>
      <c r="U131" s="36">
        <f t="shared" si="540"/>
        <v>1.72045</v>
      </c>
      <c r="V131" s="36">
        <f t="shared" si="540"/>
        <v>1.72045</v>
      </c>
      <c r="W131" s="36">
        <f t="shared" si="540"/>
        <v>1.72045</v>
      </c>
      <c r="X131" s="36">
        <f t="shared" si="540"/>
        <v>1.72045</v>
      </c>
      <c r="Y131" s="36">
        <f t="shared" si="540"/>
        <v>1.72045</v>
      </c>
      <c r="Z131" s="36">
        <f t="shared" si="540"/>
        <v>1.72045</v>
      </c>
      <c r="AA131" s="36">
        <f t="shared" si="540"/>
        <v>1.72045</v>
      </c>
      <c r="AB131" s="36">
        <f t="shared" si="540"/>
        <v>1.72045</v>
      </c>
      <c r="AC131" s="36">
        <f t="shared" si="540"/>
        <v>1.72045</v>
      </c>
      <c r="AD131" s="36">
        <f t="shared" si="540"/>
        <v>1.72045</v>
      </c>
      <c r="AE131" s="36">
        <f t="shared" si="540"/>
        <v>1.72045</v>
      </c>
      <c r="AF131" s="36">
        <f t="shared" si="540"/>
        <v>1.72045</v>
      </c>
      <c r="AG131" s="36">
        <f t="shared" si="540"/>
        <v>1.72045</v>
      </c>
      <c r="AH131" s="36">
        <f t="shared" si="540"/>
        <v>1.72045</v>
      </c>
      <c r="AI131" s="36">
        <f t="shared" si="540"/>
        <v>1.72045</v>
      </c>
      <c r="AJ131" s="36">
        <f t="shared" si="540"/>
        <v>1.72045</v>
      </c>
      <c r="AK131" s="36">
        <f t="shared" si="540"/>
        <v>1.72045</v>
      </c>
      <c r="AL131" s="36">
        <f t="shared" si="540"/>
        <v>1.72045</v>
      </c>
      <c r="AM131" s="36">
        <f t="shared" si="540"/>
        <v>1.72045</v>
      </c>
      <c r="AN131" s="36">
        <f t="shared" si="540"/>
        <v>1.72045</v>
      </c>
      <c r="AO131" s="36">
        <f t="shared" si="540"/>
        <v>1.72045</v>
      </c>
      <c r="AP131" s="36">
        <f t="shared" si="540"/>
        <v>1.72045</v>
      </c>
      <c r="AQ131" s="36">
        <f t="shared" si="540"/>
        <v>1.72045</v>
      </c>
      <c r="AR131" s="36">
        <f t="shared" si="540"/>
        <v>1.72045</v>
      </c>
      <c r="AS131" s="36">
        <f t="shared" si="540"/>
        <v>1.72045</v>
      </c>
      <c r="AT131" s="36">
        <f t="shared" si="540"/>
        <v>1.72045</v>
      </c>
      <c r="AU131" s="36">
        <f t="shared" si="540"/>
        <v>1.72045</v>
      </c>
      <c r="AV131" s="36">
        <f t="shared" si="540"/>
        <v>1.72045</v>
      </c>
      <c r="AW131" s="36">
        <f t="shared" si="540"/>
        <v>1.72045</v>
      </c>
      <c r="AX131" s="36">
        <f t="shared" si="540"/>
        <v>1.72045</v>
      </c>
      <c r="AY131" s="36">
        <f t="shared" si="540"/>
        <v>1.72045</v>
      </c>
      <c r="AZ131" s="36">
        <f t="shared" si="540"/>
        <v>1.72045</v>
      </c>
      <c r="BA131" s="36">
        <f t="shared" si="540"/>
        <v>1.72045</v>
      </c>
      <c r="BB131" s="36">
        <f t="shared" si="540"/>
        <v>1.72045</v>
      </c>
      <c r="BC131" s="36">
        <f t="shared" si="540"/>
        <v>1.72045</v>
      </c>
      <c r="BD131" s="36">
        <f t="shared" si="540"/>
        <v>1.72045</v>
      </c>
      <c r="BE131" s="36">
        <f t="shared" si="540"/>
        <v>1.72045</v>
      </c>
      <c r="BF131" s="36">
        <f t="shared" si="540"/>
        <v>1.72045</v>
      </c>
      <c r="BG131" s="36">
        <f t="shared" si="540"/>
        <v>1.72045</v>
      </c>
      <c r="BH131" s="36">
        <f t="shared" si="540"/>
        <v>1.72045</v>
      </c>
      <c r="BI131" s="36">
        <f t="shared" si="540"/>
        <v>1.72045</v>
      </c>
      <c r="BJ131" s="36">
        <f t="shared" si="540"/>
        <v>1.72045</v>
      </c>
      <c r="BK131" s="36">
        <f t="shared" si="540"/>
        <v>1.72045</v>
      </c>
      <c r="BL131" s="36">
        <f t="shared" si="540"/>
        <v>1.72045</v>
      </c>
      <c r="BM131" s="36">
        <f t="shared" si="540"/>
        <v>1.72045</v>
      </c>
      <c r="BN131" s="36">
        <f t="shared" si="540"/>
        <v>1.72045</v>
      </c>
      <c r="BO131" s="36">
        <f t="shared" si="540"/>
        <v>1.72045</v>
      </c>
      <c r="BP131" s="36">
        <f t="shared" si="540"/>
        <v>1.72045</v>
      </c>
      <c r="BQ131" s="36">
        <f t="shared" si="540"/>
        <v>1.72045</v>
      </c>
      <c r="BR131" s="36">
        <f t="shared" si="540"/>
        <v>1.72045</v>
      </c>
      <c r="BS131" s="36">
        <f t="shared" si="540"/>
        <v>1.72045</v>
      </c>
      <c r="BT131" s="36">
        <f t="shared" ref="BT131:CV131" si="541">BS131</f>
        <v>1.72045</v>
      </c>
      <c r="BU131" s="36">
        <f t="shared" si="541"/>
        <v>1.72045</v>
      </c>
      <c r="BV131" s="36">
        <f t="shared" si="541"/>
        <v>1.72045</v>
      </c>
      <c r="BW131" s="36">
        <f t="shared" si="541"/>
        <v>1.72045</v>
      </c>
      <c r="BX131" s="36">
        <f t="shared" si="541"/>
        <v>1.72045</v>
      </c>
      <c r="BY131" s="36">
        <f t="shared" si="541"/>
        <v>1.72045</v>
      </c>
      <c r="BZ131" s="37">
        <f t="shared" si="541"/>
        <v>1.72045</v>
      </c>
      <c r="CA131" s="37">
        <f t="shared" si="541"/>
        <v>1.72045</v>
      </c>
      <c r="CB131" s="37">
        <f t="shared" si="541"/>
        <v>1.72045</v>
      </c>
      <c r="CC131" s="37">
        <f t="shared" si="541"/>
        <v>1.72045</v>
      </c>
      <c r="CD131" s="37">
        <f t="shared" si="541"/>
        <v>1.72045</v>
      </c>
      <c r="CE131" s="37">
        <f t="shared" si="541"/>
        <v>1.72045</v>
      </c>
      <c r="CF131" s="37">
        <f t="shared" si="541"/>
        <v>1.72045</v>
      </c>
      <c r="CG131" s="37">
        <f t="shared" si="541"/>
        <v>1.72045</v>
      </c>
      <c r="CH131" s="37">
        <f t="shared" si="541"/>
        <v>1.72045</v>
      </c>
      <c r="CI131" s="37">
        <f t="shared" si="541"/>
        <v>1.72045</v>
      </c>
      <c r="CJ131" s="37">
        <f t="shared" si="541"/>
        <v>1.72045</v>
      </c>
      <c r="CK131" s="37">
        <f t="shared" si="541"/>
        <v>1.72045</v>
      </c>
      <c r="CL131" s="37">
        <f t="shared" si="541"/>
        <v>1.72045</v>
      </c>
      <c r="CM131" s="37">
        <f t="shared" si="541"/>
        <v>1.72045</v>
      </c>
      <c r="CN131" s="37">
        <f t="shared" si="541"/>
        <v>1.72045</v>
      </c>
      <c r="CO131" s="37">
        <f t="shared" si="541"/>
        <v>1.72045</v>
      </c>
      <c r="CP131" s="37">
        <f t="shared" si="541"/>
        <v>1.72045</v>
      </c>
      <c r="CQ131" s="37">
        <f t="shared" si="541"/>
        <v>1.72045</v>
      </c>
      <c r="CR131" s="37">
        <f t="shared" si="541"/>
        <v>1.72045</v>
      </c>
      <c r="CS131" s="37">
        <f t="shared" si="541"/>
        <v>1.72045</v>
      </c>
      <c r="CT131" s="37">
        <f t="shared" si="541"/>
        <v>1.72045</v>
      </c>
      <c r="CU131" s="37">
        <f t="shared" si="541"/>
        <v>1.72045</v>
      </c>
      <c r="CV131" s="37">
        <f t="shared" si="541"/>
        <v>1.72045</v>
      </c>
      <c r="CW131" s="37">
        <f>CV131</f>
        <v>1.72045</v>
      </c>
      <c r="CX131" s="68"/>
    </row>
    <row r="132" spans="1:102" s="25" customFormat="1" ht="21" customHeight="1" x14ac:dyDescent="0.3">
      <c r="A132" s="4" t="s">
        <v>98</v>
      </c>
      <c r="B132" s="7" t="s">
        <v>123</v>
      </c>
      <c r="C132" s="4" t="s">
        <v>126</v>
      </c>
      <c r="D132" s="32">
        <f>SUM(F132:CB132)</f>
        <v>15678616.53033866</v>
      </c>
      <c r="E132" s="32"/>
      <c r="F132" s="8">
        <v>0</v>
      </c>
      <c r="G132" s="8">
        <v>0</v>
      </c>
      <c r="H132" s="8">
        <v>0</v>
      </c>
      <c r="I132" s="8">
        <v>0</v>
      </c>
      <c r="J132" s="8">
        <f>J130*POWER((1+(J131/100)),J99)</f>
        <v>222191.55503377106</v>
      </c>
      <c r="K132" s="8">
        <f>K130*POWER((1+(K131/100)),K99)</f>
        <v>226014.24964234963</v>
      </c>
      <c r="L132" s="8">
        <f t="shared" ref="L132:BW132" si="542">L130*POWER((1+(L131/100)),L99)</f>
        <v>229902.71180032144</v>
      </c>
      <c r="M132" s="8">
        <f t="shared" si="542"/>
        <v>233858.07300549012</v>
      </c>
      <c r="N132" s="8">
        <f t="shared" si="542"/>
        <v>237881.48422251313</v>
      </c>
      <c r="O132" s="8">
        <f t="shared" si="542"/>
        <v>308584.96843508421</v>
      </c>
      <c r="P132" s="8">
        <f t="shared" si="542"/>
        <v>102326.68445292907</v>
      </c>
      <c r="Q132" s="8">
        <f t="shared" si="542"/>
        <v>94241.080824394157</v>
      </c>
      <c r="R132" s="8">
        <f t="shared" si="542"/>
        <v>93000.885783036327</v>
      </c>
      <c r="S132" s="8">
        <f t="shared" si="542"/>
        <v>193568.03533063459</v>
      </c>
      <c r="T132" s="8">
        <f t="shared" si="542"/>
        <v>39971.830586849421</v>
      </c>
      <c r="U132" s="8">
        <f t="shared" si="542"/>
        <v>40659.525946180882</v>
      </c>
      <c r="V132" s="8">
        <f t="shared" si="542"/>
        <v>41359.052760321953</v>
      </c>
      <c r="W132" s="8">
        <f t="shared" si="542"/>
        <v>42070.614583536924</v>
      </c>
      <c r="X132" s="8">
        <f t="shared" si="542"/>
        <v>42794.418472139383</v>
      </c>
      <c r="Y132" s="8">
        <f t="shared" si="542"/>
        <v>43530.675044743315</v>
      </c>
      <c r="Z132" s="8">
        <f t="shared" si="542"/>
        <v>44279.598543550601</v>
      </c>
      <c r="AA132" s="8">
        <f t="shared" si="542"/>
        <v>45041.40689669313</v>
      </c>
      <c r="AB132" s="8">
        <f t="shared" si="542"/>
        <v>45816.32178164729</v>
      </c>
      <c r="AC132" s="8">
        <f t="shared" si="542"/>
        <v>46604.568689739652</v>
      </c>
      <c r="AD132" s="8">
        <f t="shared" si="542"/>
        <v>122905.4218304948</v>
      </c>
      <c r="AE132" s="8">
        <f t="shared" si="542"/>
        <v>125019.94816037758</v>
      </c>
      <c r="AF132" s="8">
        <f t="shared" si="542"/>
        <v>143521.39221173886</v>
      </c>
      <c r="AG132" s="8">
        <f t="shared" si="542"/>
        <v>506347.16512795613</v>
      </c>
      <c r="AH132" s="8">
        <f t="shared" si="542"/>
        <v>515058.61493040004</v>
      </c>
      <c r="AI132" s="8">
        <f t="shared" si="542"/>
        <v>523919.94087097025</v>
      </c>
      <c r="AJ132" s="8">
        <f t="shared" si="542"/>
        <v>406507.83865759172</v>
      </c>
      <c r="AK132" s="8">
        <f t="shared" si="542"/>
        <v>150364.21918828232</v>
      </c>
      <c r="AL132" s="8">
        <f t="shared" si="542"/>
        <v>152951.16039730713</v>
      </c>
      <c r="AM132" s="8">
        <f t="shared" si="542"/>
        <v>155582.60863636262</v>
      </c>
      <c r="AN132" s="8">
        <f t="shared" si="542"/>
        <v>158259.32962664694</v>
      </c>
      <c r="AO132" s="8">
        <f t="shared" si="542"/>
        <v>160982.10226320862</v>
      </c>
      <c r="AP132" s="8">
        <f t="shared" si="542"/>
        <v>163751.71884159598</v>
      </c>
      <c r="AQ132" s="8">
        <f t="shared" si="542"/>
        <v>166568.98528840626</v>
      </c>
      <c r="AR132" s="8">
        <f t="shared" si="542"/>
        <v>169434.72139580065</v>
      </c>
      <c r="AS132" s="8">
        <f t="shared" si="542"/>
        <v>172349.76106005476</v>
      </c>
      <c r="AT132" s="8">
        <f t="shared" si="542"/>
        <v>175314.95252421248</v>
      </c>
      <c r="AU132" s="8">
        <f t="shared" si="542"/>
        <v>178331.15862491532</v>
      </c>
      <c r="AV132" s="8">
        <f t="shared" si="542"/>
        <v>181399.25704347767</v>
      </c>
      <c r="AW132" s="8">
        <f t="shared" si="542"/>
        <v>184520.14056128223</v>
      </c>
      <c r="AX132" s="8">
        <f t="shared" si="542"/>
        <v>187694.71731956882</v>
      </c>
      <c r="AY132" s="8">
        <f t="shared" si="542"/>
        <v>190923.91108369335</v>
      </c>
      <c r="AZ132" s="8">
        <f t="shared" si="542"/>
        <v>194208.66151193276</v>
      </c>
      <c r="BA132" s="8">
        <f t="shared" si="542"/>
        <v>197549.92442891485</v>
      </c>
      <c r="BB132" s="8">
        <f t="shared" si="542"/>
        <v>200948.67210375212</v>
      </c>
      <c r="BC132" s="8">
        <f t="shared" si="542"/>
        <v>204405.89353296117</v>
      </c>
      <c r="BD132" s="8">
        <f t="shared" si="542"/>
        <v>207922.59472824901</v>
      </c>
      <c r="BE132" s="8">
        <f t="shared" si="542"/>
        <v>211499.7990092512</v>
      </c>
      <c r="BF132" s="8">
        <f t="shared" si="542"/>
        <v>215138.54730130587</v>
      </c>
      <c r="BG132" s="8">
        <f t="shared" si="542"/>
        <v>218839.89843835123</v>
      </c>
      <c r="BH132" s="8">
        <f t="shared" si="542"/>
        <v>222604.92947103389</v>
      </c>
      <c r="BI132" s="8">
        <f t="shared" si="542"/>
        <v>226434.73598011833</v>
      </c>
      <c r="BJ132" s="8">
        <f t="shared" si="542"/>
        <v>230330.43239528828</v>
      </c>
      <c r="BK132" s="8">
        <f t="shared" si="542"/>
        <v>234293.15231943308</v>
      </c>
      <c r="BL132" s="8">
        <f t="shared" si="542"/>
        <v>238324.04885851275</v>
      </c>
      <c r="BM132" s="8">
        <f t="shared" si="542"/>
        <v>242424.29495709907</v>
      </c>
      <c r="BN132" s="8">
        <f t="shared" si="542"/>
        <v>246595.0837396885</v>
      </c>
      <c r="BO132" s="8">
        <f t="shared" si="542"/>
        <v>250837.62885788802</v>
      </c>
      <c r="BP132" s="8">
        <f t="shared" si="542"/>
        <v>255153.16484357358</v>
      </c>
      <c r="BQ132" s="8">
        <f t="shared" si="542"/>
        <v>259542.94746812488</v>
      </c>
      <c r="BR132" s="8">
        <f t="shared" si="542"/>
        <v>264008.25410784024</v>
      </c>
      <c r="BS132" s="8">
        <f t="shared" si="542"/>
        <v>268550.38411563862</v>
      </c>
      <c r="BT132" s="8">
        <f t="shared" si="542"/>
        <v>273170.6591991561</v>
      </c>
      <c r="BU132" s="8">
        <f t="shared" si="542"/>
        <v>277870.42380534805</v>
      </c>
      <c r="BV132" s="8">
        <f t="shared" si="542"/>
        <v>282651.0455117072</v>
      </c>
      <c r="BW132" s="8">
        <f t="shared" si="542"/>
        <v>287513.91542421345</v>
      </c>
      <c r="BX132" s="8">
        <f t="shared" ref="BX132:CV132" si="543">BX130*POWER((1+(BX131/100)),BX99)</f>
        <v>292460.44858212932</v>
      </c>
      <c r="BY132" s="8">
        <f t="shared" si="543"/>
        <v>587155.42967715918</v>
      </c>
      <c r="BZ132" s="33">
        <f t="shared" si="543"/>
        <v>597257.14526704</v>
      </c>
      <c r="CA132" s="33">
        <f t="shared" si="543"/>
        <v>607532.65582278674</v>
      </c>
      <c r="CB132" s="33">
        <f t="shared" si="543"/>
        <v>617984.95139988989</v>
      </c>
      <c r="CC132" s="33">
        <f t="shared" si="543"/>
        <v>628617.0734962495</v>
      </c>
      <c r="CD132" s="33">
        <f t="shared" si="543"/>
        <v>639432.11593721574</v>
      </c>
      <c r="CE132" s="33">
        <f t="shared" si="543"/>
        <v>650433.22577585757</v>
      </c>
      <c r="CF132" s="33">
        <f t="shared" si="543"/>
        <v>661623.6042087184</v>
      </c>
      <c r="CG132" s="33">
        <f t="shared" si="543"/>
        <v>673006.50750732748</v>
      </c>
      <c r="CH132" s="33">
        <f t="shared" si="543"/>
        <v>684585.24796573736</v>
      </c>
      <c r="CI132" s="33">
        <f t="shared" si="543"/>
        <v>696363.19486436388</v>
      </c>
      <c r="CJ132" s="33">
        <f t="shared" si="543"/>
        <v>708343.77545040788</v>
      </c>
      <c r="CK132" s="33">
        <f t="shared" si="543"/>
        <v>720530.47593514447</v>
      </c>
      <c r="CL132" s="33">
        <f t="shared" si="543"/>
        <v>732926.84250837076</v>
      </c>
      <c r="CM132" s="33">
        <f t="shared" si="543"/>
        <v>745536.48237030616</v>
      </c>
      <c r="CN132" s="33">
        <f t="shared" si="543"/>
        <v>758363.06478124624</v>
      </c>
      <c r="CO132" s="33">
        <f t="shared" si="543"/>
        <v>771410.32212927542</v>
      </c>
      <c r="CP132" s="33">
        <f t="shared" si="543"/>
        <v>784682.05101634853</v>
      </c>
      <c r="CQ132" s="33">
        <f t="shared" si="543"/>
        <v>798182.11336305947</v>
      </c>
      <c r="CR132" s="33">
        <f t="shared" si="543"/>
        <v>811914.43753241422</v>
      </c>
      <c r="CS132" s="33">
        <f t="shared" si="543"/>
        <v>825883.01947294082</v>
      </c>
      <c r="CT132" s="33">
        <f t="shared" si="543"/>
        <v>840091.92388146289</v>
      </c>
      <c r="CU132" s="33">
        <f t="shared" si="543"/>
        <v>854545.28538588178</v>
      </c>
      <c r="CV132" s="33">
        <f t="shared" si="543"/>
        <v>869247.30974830326</v>
      </c>
      <c r="CW132" s="33">
        <f>CW130*POWER((1+(CW131/100)),CW99)</f>
        <v>0</v>
      </c>
      <c r="CX132" s="69"/>
    </row>
    <row r="133" spans="1:102" s="25" customFormat="1" ht="29.4" customHeight="1" x14ac:dyDescent="0.3">
      <c r="A133" s="4" t="s">
        <v>127</v>
      </c>
      <c r="B133" s="4" t="s">
        <v>96</v>
      </c>
      <c r="C133" s="36">
        <v>1.97</v>
      </c>
      <c r="D133" s="32"/>
      <c r="E133" s="32"/>
      <c r="F133" s="36">
        <f>C133</f>
        <v>1.97</v>
      </c>
      <c r="G133" s="36">
        <f>F133</f>
        <v>1.97</v>
      </c>
      <c r="H133" s="36">
        <f t="shared" ref="H133:BS133" si="544">G133</f>
        <v>1.97</v>
      </c>
      <c r="I133" s="36">
        <f t="shared" si="544"/>
        <v>1.97</v>
      </c>
      <c r="J133" s="36">
        <f t="shared" si="544"/>
        <v>1.97</v>
      </c>
      <c r="K133" s="36">
        <f t="shared" si="544"/>
        <v>1.97</v>
      </c>
      <c r="L133" s="36">
        <f t="shared" si="544"/>
        <v>1.97</v>
      </c>
      <c r="M133" s="36">
        <f t="shared" si="544"/>
        <v>1.97</v>
      </c>
      <c r="N133" s="36">
        <f t="shared" si="544"/>
        <v>1.97</v>
      </c>
      <c r="O133" s="36">
        <f t="shared" si="544"/>
        <v>1.97</v>
      </c>
      <c r="P133" s="36">
        <f t="shared" si="544"/>
        <v>1.97</v>
      </c>
      <c r="Q133" s="36">
        <f t="shared" si="544"/>
        <v>1.97</v>
      </c>
      <c r="R133" s="36">
        <f t="shared" si="544"/>
        <v>1.97</v>
      </c>
      <c r="S133" s="36">
        <f t="shared" si="544"/>
        <v>1.97</v>
      </c>
      <c r="T133" s="36">
        <f t="shared" si="544"/>
        <v>1.97</v>
      </c>
      <c r="U133" s="36">
        <f t="shared" si="544"/>
        <v>1.97</v>
      </c>
      <c r="V133" s="36">
        <f t="shared" si="544"/>
        <v>1.97</v>
      </c>
      <c r="W133" s="36">
        <f t="shared" si="544"/>
        <v>1.97</v>
      </c>
      <c r="X133" s="36">
        <f t="shared" si="544"/>
        <v>1.97</v>
      </c>
      <c r="Y133" s="36">
        <f t="shared" si="544"/>
        <v>1.97</v>
      </c>
      <c r="Z133" s="36">
        <f t="shared" si="544"/>
        <v>1.97</v>
      </c>
      <c r="AA133" s="36">
        <f t="shared" si="544"/>
        <v>1.97</v>
      </c>
      <c r="AB133" s="36">
        <f t="shared" si="544"/>
        <v>1.97</v>
      </c>
      <c r="AC133" s="36">
        <f t="shared" si="544"/>
        <v>1.97</v>
      </c>
      <c r="AD133" s="36">
        <f t="shared" si="544"/>
        <v>1.97</v>
      </c>
      <c r="AE133" s="36">
        <f t="shared" si="544"/>
        <v>1.97</v>
      </c>
      <c r="AF133" s="36">
        <f t="shared" si="544"/>
        <v>1.97</v>
      </c>
      <c r="AG133" s="36">
        <f t="shared" si="544"/>
        <v>1.97</v>
      </c>
      <c r="AH133" s="36">
        <f t="shared" si="544"/>
        <v>1.97</v>
      </c>
      <c r="AI133" s="36">
        <f t="shared" si="544"/>
        <v>1.97</v>
      </c>
      <c r="AJ133" s="36">
        <f t="shared" si="544"/>
        <v>1.97</v>
      </c>
      <c r="AK133" s="36">
        <f t="shared" si="544"/>
        <v>1.97</v>
      </c>
      <c r="AL133" s="36">
        <f t="shared" si="544"/>
        <v>1.97</v>
      </c>
      <c r="AM133" s="36">
        <f t="shared" si="544"/>
        <v>1.97</v>
      </c>
      <c r="AN133" s="36">
        <f t="shared" si="544"/>
        <v>1.97</v>
      </c>
      <c r="AO133" s="36">
        <f t="shared" si="544"/>
        <v>1.97</v>
      </c>
      <c r="AP133" s="36">
        <f t="shared" si="544"/>
        <v>1.97</v>
      </c>
      <c r="AQ133" s="36">
        <f t="shared" si="544"/>
        <v>1.97</v>
      </c>
      <c r="AR133" s="36">
        <f t="shared" si="544"/>
        <v>1.97</v>
      </c>
      <c r="AS133" s="36">
        <f t="shared" si="544"/>
        <v>1.97</v>
      </c>
      <c r="AT133" s="36">
        <f t="shared" si="544"/>
        <v>1.97</v>
      </c>
      <c r="AU133" s="36">
        <f t="shared" si="544"/>
        <v>1.97</v>
      </c>
      <c r="AV133" s="36">
        <f t="shared" si="544"/>
        <v>1.97</v>
      </c>
      <c r="AW133" s="36">
        <f t="shared" si="544"/>
        <v>1.97</v>
      </c>
      <c r="AX133" s="36">
        <f t="shared" si="544"/>
        <v>1.97</v>
      </c>
      <c r="AY133" s="36">
        <f t="shared" si="544"/>
        <v>1.97</v>
      </c>
      <c r="AZ133" s="36">
        <f t="shared" si="544"/>
        <v>1.97</v>
      </c>
      <c r="BA133" s="36">
        <f t="shared" si="544"/>
        <v>1.97</v>
      </c>
      <c r="BB133" s="36">
        <f t="shared" si="544"/>
        <v>1.97</v>
      </c>
      <c r="BC133" s="36">
        <f t="shared" si="544"/>
        <v>1.97</v>
      </c>
      <c r="BD133" s="36">
        <f t="shared" si="544"/>
        <v>1.97</v>
      </c>
      <c r="BE133" s="36">
        <f t="shared" si="544"/>
        <v>1.97</v>
      </c>
      <c r="BF133" s="36">
        <f t="shared" si="544"/>
        <v>1.97</v>
      </c>
      <c r="BG133" s="36">
        <f t="shared" si="544"/>
        <v>1.97</v>
      </c>
      <c r="BH133" s="36">
        <f t="shared" si="544"/>
        <v>1.97</v>
      </c>
      <c r="BI133" s="36">
        <f t="shared" si="544"/>
        <v>1.97</v>
      </c>
      <c r="BJ133" s="36">
        <f t="shared" si="544"/>
        <v>1.97</v>
      </c>
      <c r="BK133" s="36">
        <f t="shared" si="544"/>
        <v>1.97</v>
      </c>
      <c r="BL133" s="36">
        <f t="shared" si="544"/>
        <v>1.97</v>
      </c>
      <c r="BM133" s="36">
        <f t="shared" si="544"/>
        <v>1.97</v>
      </c>
      <c r="BN133" s="36">
        <f t="shared" si="544"/>
        <v>1.97</v>
      </c>
      <c r="BO133" s="36">
        <f t="shared" si="544"/>
        <v>1.97</v>
      </c>
      <c r="BP133" s="36">
        <f t="shared" si="544"/>
        <v>1.97</v>
      </c>
      <c r="BQ133" s="36">
        <f t="shared" si="544"/>
        <v>1.97</v>
      </c>
      <c r="BR133" s="36">
        <f t="shared" si="544"/>
        <v>1.97</v>
      </c>
      <c r="BS133" s="36">
        <f t="shared" si="544"/>
        <v>1.97</v>
      </c>
      <c r="BT133" s="36">
        <f t="shared" ref="BT133:CV133" si="545">BS133</f>
        <v>1.97</v>
      </c>
      <c r="BU133" s="36">
        <f t="shared" si="545"/>
        <v>1.97</v>
      </c>
      <c r="BV133" s="36">
        <f t="shared" si="545"/>
        <v>1.97</v>
      </c>
      <c r="BW133" s="36">
        <f t="shared" si="545"/>
        <v>1.97</v>
      </c>
      <c r="BX133" s="36">
        <f t="shared" si="545"/>
        <v>1.97</v>
      </c>
      <c r="BY133" s="36">
        <f t="shared" si="545"/>
        <v>1.97</v>
      </c>
      <c r="BZ133" s="37">
        <f t="shared" si="545"/>
        <v>1.97</v>
      </c>
      <c r="CA133" s="37">
        <f t="shared" si="545"/>
        <v>1.97</v>
      </c>
      <c r="CB133" s="37">
        <f t="shared" si="545"/>
        <v>1.97</v>
      </c>
      <c r="CC133" s="37">
        <f t="shared" si="545"/>
        <v>1.97</v>
      </c>
      <c r="CD133" s="37">
        <f t="shared" si="545"/>
        <v>1.97</v>
      </c>
      <c r="CE133" s="37">
        <f t="shared" si="545"/>
        <v>1.97</v>
      </c>
      <c r="CF133" s="37">
        <f t="shared" si="545"/>
        <v>1.97</v>
      </c>
      <c r="CG133" s="37">
        <f t="shared" si="545"/>
        <v>1.97</v>
      </c>
      <c r="CH133" s="37">
        <f t="shared" si="545"/>
        <v>1.97</v>
      </c>
      <c r="CI133" s="37">
        <f t="shared" si="545"/>
        <v>1.97</v>
      </c>
      <c r="CJ133" s="37">
        <f t="shared" si="545"/>
        <v>1.97</v>
      </c>
      <c r="CK133" s="37">
        <f t="shared" si="545"/>
        <v>1.97</v>
      </c>
      <c r="CL133" s="37">
        <f t="shared" si="545"/>
        <v>1.97</v>
      </c>
      <c r="CM133" s="37">
        <f t="shared" si="545"/>
        <v>1.97</v>
      </c>
      <c r="CN133" s="37">
        <f t="shared" si="545"/>
        <v>1.97</v>
      </c>
      <c r="CO133" s="37">
        <f t="shared" si="545"/>
        <v>1.97</v>
      </c>
      <c r="CP133" s="37">
        <f t="shared" si="545"/>
        <v>1.97</v>
      </c>
      <c r="CQ133" s="37">
        <f t="shared" si="545"/>
        <v>1.97</v>
      </c>
      <c r="CR133" s="37">
        <f t="shared" si="545"/>
        <v>1.97</v>
      </c>
      <c r="CS133" s="37">
        <f t="shared" si="545"/>
        <v>1.97</v>
      </c>
      <c r="CT133" s="37">
        <f t="shared" si="545"/>
        <v>1.97</v>
      </c>
      <c r="CU133" s="37">
        <f t="shared" si="545"/>
        <v>1.97</v>
      </c>
      <c r="CV133" s="37">
        <f t="shared" si="545"/>
        <v>1.97</v>
      </c>
      <c r="CW133" s="37">
        <f>CV133</f>
        <v>1.97</v>
      </c>
      <c r="CX133" s="68"/>
    </row>
    <row r="134" spans="1:102" s="25" customFormat="1" ht="27.75" customHeight="1" x14ac:dyDescent="0.3">
      <c r="A134" s="4" t="s">
        <v>98</v>
      </c>
      <c r="B134" s="7" t="s">
        <v>123</v>
      </c>
      <c r="C134" s="4" t="s">
        <v>128</v>
      </c>
      <c r="D134" s="32">
        <f>SUM(F134:CB134)</f>
        <v>49777878.584886864</v>
      </c>
      <c r="E134" s="32"/>
      <c r="F134" s="8">
        <v>103156</v>
      </c>
      <c r="G134" s="8">
        <v>112597</v>
      </c>
      <c r="H134" s="8">
        <v>117773</v>
      </c>
      <c r="I134" s="8">
        <v>131748</v>
      </c>
      <c r="J134" s="8">
        <f>J132*POWER((1+(J133/100)),J99)</f>
        <v>286331.41492447874</v>
      </c>
      <c r="K134" s="8">
        <f>K132*POWER((1+(K133/100)),K99)</f>
        <v>296995.37854647217</v>
      </c>
      <c r="L134" s="8">
        <f t="shared" ref="L134:BW134" si="546">L132*POWER((1+(L133/100)),L99)</f>
        <v>308056.50473674748</v>
      </c>
      <c r="M134" s="8">
        <f t="shared" si="546"/>
        <v>319529.58519107901</v>
      </c>
      <c r="N134" s="8">
        <f t="shared" si="546"/>
        <v>331429.96249870717</v>
      </c>
      <c r="O134" s="8">
        <f t="shared" si="546"/>
        <v>438407.84269498015</v>
      </c>
      <c r="P134" s="8">
        <f t="shared" si="546"/>
        <v>148239.81669116893</v>
      </c>
      <c r="Q134" s="8">
        <f t="shared" si="546"/>
        <v>139215.83748273115</v>
      </c>
      <c r="R134" s="8">
        <f t="shared" si="546"/>
        <v>140090.24356034331</v>
      </c>
      <c r="S134" s="8">
        <f t="shared" si="546"/>
        <v>297321.87761962408</v>
      </c>
      <c r="T134" s="8">
        <f t="shared" si="546"/>
        <v>62606.537002861151</v>
      </c>
      <c r="U134" s="8">
        <f t="shared" si="546"/>
        <v>64938.219096750821</v>
      </c>
      <c r="V134" s="8">
        <f t="shared" si="546"/>
        <v>67356.741026338728</v>
      </c>
      <c r="W134" s="8">
        <f t="shared" si="546"/>
        <v>69865.337004849716</v>
      </c>
      <c r="X134" s="8">
        <f t="shared" si="546"/>
        <v>72467.361698698049</v>
      </c>
      <c r="Y134" s="8">
        <f t="shared" si="546"/>
        <v>75166.294713577285</v>
      </c>
      <c r="Z134" s="8">
        <f t="shared" si="546"/>
        <v>77965.745247627259</v>
      </c>
      <c r="AA134" s="8">
        <f t="shared" si="546"/>
        <v>80869.456917901378</v>
      </c>
      <c r="AB134" s="8">
        <f t="shared" si="546"/>
        <v>83881.312766587478</v>
      </c>
      <c r="AC134" s="8">
        <f t="shared" si="546"/>
        <v>87005.340453678247</v>
      </c>
      <c r="AD134" s="8">
        <f t="shared" si="546"/>
        <v>233970.37907453201</v>
      </c>
      <c r="AE134" s="8">
        <f t="shared" si="546"/>
        <v>242684.23819380786</v>
      </c>
      <c r="AF134" s="8">
        <f t="shared" si="546"/>
        <v>284086.9696139032</v>
      </c>
      <c r="AG134" s="8">
        <f t="shared" si="546"/>
        <v>1022010.7824912542</v>
      </c>
      <c r="AH134" s="8">
        <f t="shared" si="546"/>
        <v>1060073.9681484979</v>
      </c>
      <c r="AI134" s="8">
        <f t="shared" si="546"/>
        <v>1099554.7573449591</v>
      </c>
      <c r="AJ134" s="8">
        <f t="shared" si="546"/>
        <v>869947.96648851444</v>
      </c>
      <c r="AK134" s="8">
        <f t="shared" si="546"/>
        <v>328126.47691186995</v>
      </c>
      <c r="AL134" s="8">
        <f t="shared" si="546"/>
        <v>340347.03194291308</v>
      </c>
      <c r="AM134" s="8">
        <f t="shared" si="546"/>
        <v>353022.72234331828</v>
      </c>
      <c r="AN134" s="8">
        <f t="shared" si="546"/>
        <v>366170.4989147404</v>
      </c>
      <c r="AO134" s="8">
        <f t="shared" si="546"/>
        <v>379807.94376480661</v>
      </c>
      <c r="AP134" s="8">
        <f t="shared" si="546"/>
        <v>393953.29381911439</v>
      </c>
      <c r="AQ134" s="8">
        <f t="shared" si="546"/>
        <v>408625.46520889911</v>
      </c>
      <c r="AR134" s="8">
        <f t="shared" si="546"/>
        <v>423844.07856697979</v>
      </c>
      <c r="AS134" s="8">
        <f t="shared" si="546"/>
        <v>439629.48526581435</v>
      </c>
      <c r="AT134" s="8">
        <f t="shared" si="546"/>
        <v>456002.79463274794</v>
      </c>
      <c r="AU134" s="8">
        <f t="shared" si="546"/>
        <v>472985.90217885334</v>
      </c>
      <c r="AV134" s="8">
        <f t="shared" si="546"/>
        <v>490601.51887910737</v>
      </c>
      <c r="AW134" s="8">
        <f t="shared" si="546"/>
        <v>508873.20154306322</v>
      </c>
      <c r="AX134" s="8">
        <f t="shared" si="546"/>
        <v>527825.38431662938</v>
      </c>
      <c r="AY134" s="8">
        <f t="shared" si="546"/>
        <v>547483.41135708464</v>
      </c>
      <c r="AZ134" s="8">
        <f t="shared" si="546"/>
        <v>567873.57072502084</v>
      </c>
      <c r="BA134" s="8">
        <f t="shared" si="546"/>
        <v>589023.1295385391</v>
      </c>
      <c r="BB134" s="8">
        <f t="shared" si="546"/>
        <v>610960.3704367074</v>
      </c>
      <c r="BC134" s="8">
        <f t="shared" si="546"/>
        <v>633714.62940104457</v>
      </c>
      <c r="BD134" s="8">
        <f t="shared" si="546"/>
        <v>657316.33498560369</v>
      </c>
      <c r="BE134" s="8">
        <f t="shared" si="546"/>
        <v>681797.04900811973</v>
      </c>
      <c r="BF134" s="8">
        <f t="shared" si="546"/>
        <v>707189.50875663408</v>
      </c>
      <c r="BG134" s="8">
        <f t="shared" si="546"/>
        <v>733527.67076804058</v>
      </c>
      <c r="BH134" s="8">
        <f t="shared" si="546"/>
        <v>760846.75623709091</v>
      </c>
      <c r="BI134" s="8">
        <f t="shared" si="546"/>
        <v>789183.29811659118</v>
      </c>
      <c r="BJ134" s="8">
        <f t="shared" si="546"/>
        <v>818575.18997176818</v>
      </c>
      <c r="BK134" s="8">
        <f t="shared" si="546"/>
        <v>849061.73665414215</v>
      </c>
      <c r="BL134" s="8">
        <f t="shared" si="546"/>
        <v>880683.70686266571</v>
      </c>
      <c r="BM134" s="8">
        <f t="shared" si="546"/>
        <v>913483.38766242319</v>
      </c>
      <c r="BN134" s="8">
        <f t="shared" si="546"/>
        <v>947504.64103378903</v>
      </c>
      <c r="BO134" s="8">
        <f t="shared" si="546"/>
        <v>982792.96252767486</v>
      </c>
      <c r="BP134" s="8">
        <f t="shared" si="546"/>
        <v>1019395.5421052965</v>
      </c>
      <c r="BQ134" s="8">
        <f t="shared" si="546"/>
        <v>1057361.3272438236</v>
      </c>
      <c r="BR134" s="8">
        <f t="shared" si="546"/>
        <v>1096741.0883922982</v>
      </c>
      <c r="BS134" s="8">
        <f t="shared" si="546"/>
        <v>1137587.4868653603</v>
      </c>
      <c r="BT134" s="8">
        <f t="shared" si="546"/>
        <v>1179955.1452655632</v>
      </c>
      <c r="BU134" s="8">
        <f t="shared" si="546"/>
        <v>1223900.720528462</v>
      </c>
      <c r="BV134" s="8">
        <f t="shared" si="546"/>
        <v>1269482.9796881475</v>
      </c>
      <c r="BW134" s="8">
        <f t="shared" si="546"/>
        <v>1316762.878464553</v>
      </c>
      <c r="BX134" s="8">
        <f t="shared" ref="BX134:CV134" si="547">BX132*POWER((1+(BX133/100)),BX99)</f>
        <v>1365803.6427776159</v>
      </c>
      <c r="BY134" s="8">
        <f t="shared" si="547"/>
        <v>2796060.8946657525</v>
      </c>
      <c r="BZ134" s="33">
        <f t="shared" si="547"/>
        <v>2900195.7890972923</v>
      </c>
      <c r="CA134" s="33">
        <f t="shared" si="547"/>
        <v>3008209.0240395674</v>
      </c>
      <c r="CB134" s="33">
        <f t="shared" si="547"/>
        <v>3120245.0421906719</v>
      </c>
      <c r="CC134" s="33">
        <f t="shared" si="547"/>
        <v>3236453.6657900177</v>
      </c>
      <c r="CD134" s="33">
        <f t="shared" si="547"/>
        <v>3356990.2969708992</v>
      </c>
      <c r="CE134" s="33">
        <f t="shared" si="547"/>
        <v>3482016.125574877</v>
      </c>
      <c r="CF134" s="33">
        <f t="shared" si="547"/>
        <v>3611698.3447058746</v>
      </c>
      <c r="CG134" s="33">
        <f t="shared" si="547"/>
        <v>3746210.3743122527</v>
      </c>
      <c r="CH134" s="33">
        <f t="shared" si="547"/>
        <v>3885732.0930958414</v>
      </c>
      <c r="CI134" s="33">
        <f t="shared" si="547"/>
        <v>4030450.0790580716</v>
      </c>
      <c r="CJ134" s="33">
        <f t="shared" si="547"/>
        <v>4180557.8590048579</v>
      </c>
      <c r="CK134" s="33">
        <f t="shared" si="547"/>
        <v>4336256.1673439033</v>
      </c>
      <c r="CL134" s="33">
        <f t="shared" si="547"/>
        <v>4497753.2145204991</v>
      </c>
      <c r="CM134" s="33">
        <f t="shared" si="547"/>
        <v>4665264.9654508019</v>
      </c>
      <c r="CN134" s="33">
        <f t="shared" si="547"/>
        <v>4839015.4283249145</v>
      </c>
      <c r="CO134" s="33">
        <f t="shared" si="547"/>
        <v>5019236.9541659849</v>
      </c>
      <c r="CP134" s="33">
        <f t="shared" si="547"/>
        <v>5206170.547545909</v>
      </c>
      <c r="CQ134" s="33">
        <f t="shared" si="547"/>
        <v>5400066.1888731681</v>
      </c>
      <c r="CR134" s="33">
        <f t="shared" si="547"/>
        <v>5601183.1686837422</v>
      </c>
      <c r="CS134" s="33">
        <f t="shared" si="547"/>
        <v>5809790.4343821984</v>
      </c>
      <c r="CT134" s="33">
        <f t="shared" si="547"/>
        <v>6026166.9498965638</v>
      </c>
      <c r="CU134" s="33">
        <f t="shared" si="547"/>
        <v>6250602.068728026</v>
      </c>
      <c r="CV134" s="33">
        <f t="shared" si="547"/>
        <v>6483395.920894241</v>
      </c>
      <c r="CW134" s="33">
        <f>CW132*POWER((1+(CW133/100)),CW99)</f>
        <v>0</v>
      </c>
      <c r="CX134" s="69"/>
    </row>
    <row r="135" spans="1:102" s="44" customFormat="1" ht="21" customHeight="1" x14ac:dyDescent="0.3">
      <c r="A135" s="38"/>
      <c r="B135" s="38" t="s">
        <v>121</v>
      </c>
      <c r="C135" s="38"/>
      <c r="D135" s="39"/>
      <c r="E135" s="39"/>
      <c r="F135" s="41">
        <v>1</v>
      </c>
      <c r="G135" s="41">
        <v>2</v>
      </c>
      <c r="H135" s="41">
        <v>3</v>
      </c>
      <c r="I135" s="41">
        <v>4</v>
      </c>
      <c r="J135" s="41">
        <v>5</v>
      </c>
      <c r="K135" s="41">
        <v>6</v>
      </c>
      <c r="L135" s="41">
        <v>7</v>
      </c>
      <c r="M135" s="41">
        <v>8</v>
      </c>
      <c r="N135" s="41">
        <v>9</v>
      </c>
      <c r="O135" s="41">
        <v>10</v>
      </c>
      <c r="P135" s="41">
        <v>11</v>
      </c>
      <c r="Q135" s="41">
        <v>12</v>
      </c>
      <c r="R135" s="41">
        <v>13</v>
      </c>
      <c r="S135" s="41">
        <v>14</v>
      </c>
      <c r="T135" s="41">
        <v>15</v>
      </c>
      <c r="U135" s="41">
        <v>16</v>
      </c>
      <c r="V135" s="41">
        <v>17</v>
      </c>
      <c r="W135" s="41">
        <v>18</v>
      </c>
      <c r="X135" s="41">
        <v>19</v>
      </c>
      <c r="Y135" s="41">
        <v>20</v>
      </c>
      <c r="Z135" s="41">
        <v>21</v>
      </c>
      <c r="AA135" s="41">
        <v>22</v>
      </c>
      <c r="AB135" s="41">
        <v>23</v>
      </c>
      <c r="AC135" s="41">
        <v>24</v>
      </c>
      <c r="AD135" s="41">
        <v>25</v>
      </c>
      <c r="AE135" s="41">
        <v>26</v>
      </c>
      <c r="AF135" s="41">
        <v>27</v>
      </c>
      <c r="AG135" s="41">
        <v>28</v>
      </c>
      <c r="AH135" s="41">
        <v>29</v>
      </c>
      <c r="AI135" s="41">
        <v>30</v>
      </c>
      <c r="AJ135" s="41">
        <v>31</v>
      </c>
      <c r="AK135" s="41">
        <v>32</v>
      </c>
      <c r="AL135" s="41">
        <v>33</v>
      </c>
      <c r="AM135" s="41">
        <v>34</v>
      </c>
      <c r="AN135" s="41">
        <v>35</v>
      </c>
      <c r="AO135" s="41">
        <v>36</v>
      </c>
      <c r="AP135" s="41">
        <v>37</v>
      </c>
      <c r="AQ135" s="41">
        <v>38</v>
      </c>
      <c r="AR135" s="41">
        <v>39</v>
      </c>
      <c r="AS135" s="41">
        <v>40</v>
      </c>
      <c r="AT135" s="41">
        <v>41</v>
      </c>
      <c r="AU135" s="41">
        <v>42</v>
      </c>
      <c r="AV135" s="41">
        <v>43</v>
      </c>
      <c r="AW135" s="41">
        <v>44</v>
      </c>
      <c r="AX135" s="41">
        <v>45</v>
      </c>
      <c r="AY135" s="41">
        <v>46</v>
      </c>
      <c r="AZ135" s="41">
        <v>47</v>
      </c>
      <c r="BA135" s="41">
        <v>48</v>
      </c>
      <c r="BB135" s="41">
        <v>49</v>
      </c>
      <c r="BC135" s="41">
        <v>50</v>
      </c>
      <c r="BD135" s="41">
        <v>51</v>
      </c>
      <c r="BE135" s="41">
        <v>52</v>
      </c>
      <c r="BF135" s="41">
        <v>53</v>
      </c>
      <c r="BG135" s="41">
        <v>54</v>
      </c>
      <c r="BH135" s="41">
        <v>55</v>
      </c>
      <c r="BI135" s="41">
        <v>56</v>
      </c>
      <c r="BJ135" s="41">
        <v>57</v>
      </c>
      <c r="BK135" s="41">
        <v>58</v>
      </c>
      <c r="BL135" s="41">
        <v>59</v>
      </c>
      <c r="BM135" s="41">
        <v>60</v>
      </c>
      <c r="BN135" s="41">
        <v>61</v>
      </c>
      <c r="BO135" s="41">
        <v>62</v>
      </c>
      <c r="BP135" s="41">
        <v>63</v>
      </c>
      <c r="BQ135" s="41">
        <v>64</v>
      </c>
      <c r="BR135" s="41">
        <v>65</v>
      </c>
      <c r="BS135" s="41">
        <v>66</v>
      </c>
      <c r="BT135" s="41">
        <v>67</v>
      </c>
      <c r="BU135" s="41">
        <v>68</v>
      </c>
      <c r="BV135" s="41">
        <v>69</v>
      </c>
      <c r="BW135" s="41">
        <v>70</v>
      </c>
      <c r="BX135" s="41">
        <v>71</v>
      </c>
      <c r="BY135" s="41">
        <v>72</v>
      </c>
      <c r="BZ135" s="42">
        <v>73</v>
      </c>
      <c r="CA135" s="41">
        <v>74</v>
      </c>
      <c r="CB135" s="42">
        <v>75</v>
      </c>
      <c r="CC135" s="41">
        <v>76</v>
      </c>
      <c r="CD135" s="42">
        <v>77</v>
      </c>
      <c r="CE135" s="41">
        <v>78</v>
      </c>
      <c r="CF135" s="42">
        <v>79</v>
      </c>
      <c r="CG135" s="41">
        <v>80</v>
      </c>
      <c r="CH135" s="42">
        <v>81</v>
      </c>
      <c r="CI135" s="41">
        <v>82</v>
      </c>
      <c r="CJ135" s="42">
        <v>83</v>
      </c>
      <c r="CK135" s="41">
        <v>84</v>
      </c>
      <c r="CL135" s="42">
        <v>85</v>
      </c>
      <c r="CM135" s="41">
        <v>86</v>
      </c>
      <c r="CN135" s="42">
        <v>87</v>
      </c>
      <c r="CO135" s="41">
        <v>88</v>
      </c>
      <c r="CP135" s="42">
        <v>89</v>
      </c>
      <c r="CQ135" s="41">
        <v>90</v>
      </c>
      <c r="CR135" s="42">
        <v>91</v>
      </c>
      <c r="CS135" s="41">
        <v>92</v>
      </c>
      <c r="CT135" s="42">
        <v>93</v>
      </c>
      <c r="CU135" s="41">
        <v>94</v>
      </c>
      <c r="CV135" s="42">
        <v>95</v>
      </c>
      <c r="CW135" s="41">
        <v>96</v>
      </c>
      <c r="CX135" s="70"/>
    </row>
    <row r="136" spans="1:102" s="50" customFormat="1" ht="36.75" customHeight="1" x14ac:dyDescent="0.3">
      <c r="A136" s="45" t="s">
        <v>132</v>
      </c>
      <c r="B136" s="45" t="s">
        <v>123</v>
      </c>
      <c r="C136" s="45" t="s">
        <v>128</v>
      </c>
      <c r="D136" s="46">
        <f>SUM(F136:CL136)</f>
        <v>196129637.98449913</v>
      </c>
      <c r="E136" s="47">
        <v>0</v>
      </c>
      <c r="F136" s="47">
        <f>F104+F110+F116+F134</f>
        <v>896157</v>
      </c>
      <c r="G136" s="47">
        <f t="shared" ref="G136:BR136" si="548">G104+G110+G116+G134</f>
        <v>1009245</v>
      </c>
      <c r="H136" s="47">
        <f t="shared" si="548"/>
        <v>1007810</v>
      </c>
      <c r="I136" s="47">
        <f t="shared" si="548"/>
        <v>999230</v>
      </c>
      <c r="J136" s="47">
        <f t="shared" si="548"/>
        <v>887113.26094064454</v>
      </c>
      <c r="K136" s="47">
        <f t="shared" si="548"/>
        <v>700775.61230066465</v>
      </c>
      <c r="L136" s="47">
        <f t="shared" si="548"/>
        <v>702645.73552314308</v>
      </c>
      <c r="M136" s="47">
        <f t="shared" si="548"/>
        <v>714453.79160701938</v>
      </c>
      <c r="N136" s="47">
        <f t="shared" si="548"/>
        <v>741062.50041845744</v>
      </c>
      <c r="O136" s="47">
        <f t="shared" si="548"/>
        <v>822738.94708397146</v>
      </c>
      <c r="P136" s="47">
        <f t="shared" si="548"/>
        <v>532862.04378176935</v>
      </c>
      <c r="Q136" s="47">
        <f t="shared" si="548"/>
        <v>525695.62512135785</v>
      </c>
      <c r="R136" s="47">
        <f t="shared" si="548"/>
        <v>545274.33262718248</v>
      </c>
      <c r="S136" s="47">
        <f t="shared" si="548"/>
        <v>713125.40571924858</v>
      </c>
      <c r="T136" s="47">
        <f t="shared" si="548"/>
        <v>496214.77476341807</v>
      </c>
      <c r="U136" s="47">
        <f t="shared" si="548"/>
        <v>514695.51432239538</v>
      </c>
      <c r="V136" s="47">
        <f t="shared" si="548"/>
        <v>481475.96363271755</v>
      </c>
      <c r="W136" s="47">
        <f t="shared" si="548"/>
        <v>499407.7793309628</v>
      </c>
      <c r="X136" s="47">
        <f t="shared" si="548"/>
        <v>464327.91014350974</v>
      </c>
      <c r="Y136" s="47">
        <f t="shared" si="548"/>
        <v>481621.07353514328</v>
      </c>
      <c r="Z136" s="47">
        <f t="shared" si="548"/>
        <v>499558.29362368572</v>
      </c>
      <c r="AA136" s="47">
        <f t="shared" si="548"/>
        <v>518163.55728877557</v>
      </c>
      <c r="AB136" s="47">
        <f t="shared" si="548"/>
        <v>537461.74476369016</v>
      </c>
      <c r="AC136" s="47">
        <f t="shared" si="548"/>
        <v>689597.88359582017</v>
      </c>
      <c r="AD136" s="47">
        <f t="shared" si="548"/>
        <v>1049524.271848615</v>
      </c>
      <c r="AE136" s="47">
        <f t="shared" si="548"/>
        <v>1265424.9562962838</v>
      </c>
      <c r="AF136" s="47">
        <f t="shared" si="548"/>
        <v>1499547.675050603</v>
      </c>
      <c r="AG136" s="47">
        <f t="shared" si="548"/>
        <v>2282739.4119877648</v>
      </c>
      <c r="AH136" s="47">
        <f t="shared" si="548"/>
        <v>2170443.4165376183</v>
      </c>
      <c r="AI136" s="47">
        <f t="shared" si="548"/>
        <v>2046616.5191457267</v>
      </c>
      <c r="AJ136" s="47">
        <f t="shared" si="548"/>
        <v>1685784.336975351</v>
      </c>
      <c r="AK136" s="47">
        <f t="shared" si="548"/>
        <v>1256379.0102809756</v>
      </c>
      <c r="AL136" s="47">
        <f t="shared" si="548"/>
        <v>1370344.6286122552</v>
      </c>
      <c r="AM136" s="47">
        <f t="shared" si="548"/>
        <v>1426025.9968341934</v>
      </c>
      <c r="AN136" s="47">
        <f t="shared" si="548"/>
        <v>1474318.0614198758</v>
      </c>
      <c r="AO136" s="47">
        <f t="shared" si="548"/>
        <v>1729125.6387187247</v>
      </c>
      <c r="AP136" s="47">
        <f t="shared" si="548"/>
        <v>1793524.2060712313</v>
      </c>
      <c r="AQ136" s="47">
        <f t="shared" si="548"/>
        <v>1860321.1968720932</v>
      </c>
      <c r="AR136" s="47">
        <f t="shared" si="548"/>
        <v>1929605.9366338819</v>
      </c>
      <c r="AS136" s="47">
        <f t="shared" si="548"/>
        <v>2001471.0776575231</v>
      </c>
      <c r="AT136" s="47">
        <f t="shared" si="548"/>
        <v>1506009.2296423649</v>
      </c>
      <c r="AU136" s="47">
        <f t="shared" si="548"/>
        <v>1555874.6782199123</v>
      </c>
      <c r="AV136" s="47">
        <f t="shared" si="548"/>
        <v>1562178.5206413681</v>
      </c>
      <c r="AW136" s="47">
        <f t="shared" si="548"/>
        <v>1613663.7048931343</v>
      </c>
      <c r="AX136" s="47">
        <f t="shared" si="548"/>
        <v>1673762.0739514166</v>
      </c>
      <c r="AY136" s="47">
        <f t="shared" si="548"/>
        <v>1721691.2541360948</v>
      </c>
      <c r="AZ136" s="47">
        <f t="shared" si="548"/>
        <v>1785812.9395168419</v>
      </c>
      <c r="BA136" s="47">
        <f t="shared" si="548"/>
        <v>1852322.7363119849</v>
      </c>
      <c r="BB136" s="47">
        <f t="shared" si="548"/>
        <v>1921309.5859785927</v>
      </c>
      <c r="BC136" s="47">
        <f t="shared" si="548"/>
        <v>1992865.7424585479</v>
      </c>
      <c r="BD136" s="47">
        <f t="shared" si="548"/>
        <v>2067086.8955468331</v>
      </c>
      <c r="BE136" s="47">
        <f t="shared" si="548"/>
        <v>2144072.2988544819</v>
      </c>
      <c r="BF136" s="47">
        <f t="shared" si="548"/>
        <v>2223924.9025373096</v>
      </c>
      <c r="BG136" s="47">
        <f t="shared" si="548"/>
        <v>2306751.4909679173</v>
      </c>
      <c r="BH136" s="47">
        <f t="shared" si="548"/>
        <v>2392662.8255350622</v>
      </c>
      <c r="BI136" s="47">
        <f t="shared" si="548"/>
        <v>2481773.7927613854</v>
      </c>
      <c r="BJ136" s="47">
        <f t="shared" si="548"/>
        <v>2574203.5579375341</v>
      </c>
      <c r="BK136" s="47">
        <f t="shared" si="548"/>
        <v>2524841.4800504753</v>
      </c>
      <c r="BL136" s="47">
        <f t="shared" si="548"/>
        <v>2792694.3862355584</v>
      </c>
      <c r="BM136" s="47">
        <f t="shared" si="548"/>
        <v>2884684.3820918631</v>
      </c>
      <c r="BN136" s="47">
        <f t="shared" si="548"/>
        <v>3066922.917030422</v>
      </c>
      <c r="BO136" s="47">
        <f t="shared" si="548"/>
        <v>3116488.2101206537</v>
      </c>
      <c r="BP136" s="47">
        <f t="shared" si="548"/>
        <v>3259383.1148893032</v>
      </c>
      <c r="BQ136" s="47">
        <f t="shared" si="548"/>
        <v>3352948.4192863349</v>
      </c>
      <c r="BR136" s="47">
        <f t="shared" si="548"/>
        <v>3405669.6955339783</v>
      </c>
      <c r="BS136" s="47">
        <f t="shared" ref="BS136:CV136" si="549">BS104+BS110+BS116+BS134</f>
        <v>3592381.5374695593</v>
      </c>
      <c r="BT136" s="47">
        <f t="shared" si="549"/>
        <v>2965413.5887595075</v>
      </c>
      <c r="BU136" s="47">
        <f t="shared" si="549"/>
        <v>3156375.5424155076</v>
      </c>
      <c r="BV136" s="47">
        <f t="shared" si="549"/>
        <v>3190411.1726373183</v>
      </c>
      <c r="BW136" s="47">
        <f t="shared" si="549"/>
        <v>3274581.3688131645</v>
      </c>
      <c r="BX136" s="47">
        <f t="shared" si="549"/>
        <v>3396538.0063811764</v>
      </c>
      <c r="BY136" s="47">
        <f t="shared" si="549"/>
        <v>4231372.153927505</v>
      </c>
      <c r="BZ136" s="48">
        <f t="shared" si="549"/>
        <v>4388962.9608339025</v>
      </c>
      <c r="CA136" s="47">
        <f t="shared" si="549"/>
        <v>4552422.9897132125</v>
      </c>
      <c r="CB136" s="48">
        <f t="shared" si="549"/>
        <v>4721970.830515217</v>
      </c>
      <c r="CC136" s="47">
        <f t="shared" si="549"/>
        <v>4897833.2142288936</v>
      </c>
      <c r="CD136" s="48">
        <f t="shared" si="549"/>
        <v>5080245.3160826275</v>
      </c>
      <c r="CE136" s="47">
        <f t="shared" si="549"/>
        <v>5269451.0700366478</v>
      </c>
      <c r="CF136" s="48">
        <f t="shared" si="549"/>
        <v>5465703.4949882235</v>
      </c>
      <c r="CG136" s="47">
        <f t="shared" si="549"/>
        <v>5669265.0331258755</v>
      </c>
      <c r="CH136" s="48">
        <f t="shared" si="549"/>
        <v>5880407.9008850399</v>
      </c>
      <c r="CI136" s="47">
        <f t="shared" si="549"/>
        <v>6099414.4529745486</v>
      </c>
      <c r="CJ136" s="48">
        <f t="shared" si="549"/>
        <v>6326577.5599606857</v>
      </c>
      <c r="CK136" s="47">
        <f t="shared" si="549"/>
        <v>6562200.9999137735</v>
      </c>
      <c r="CL136" s="48">
        <f t="shared" si="549"/>
        <v>6806599.8646410219</v>
      </c>
      <c r="CM136" s="47">
        <f t="shared" si="549"/>
        <v>7060100.9810488801</v>
      </c>
      <c r="CN136" s="48">
        <f t="shared" si="549"/>
        <v>7323043.348198371</v>
      </c>
      <c r="CO136" s="47">
        <f t="shared" si="549"/>
        <v>7595778.5906378571</v>
      </c>
      <c r="CP136" s="48">
        <f t="shared" si="549"/>
        <v>7878671.428619476</v>
      </c>
      <c r="CQ136" s="47">
        <f t="shared" si="549"/>
        <v>8172100.1658280613</v>
      </c>
      <c r="CR136" s="48">
        <f t="shared" si="549"/>
        <v>5601183.1686837422</v>
      </c>
      <c r="CS136" s="47">
        <f t="shared" si="549"/>
        <v>5809790.4343821984</v>
      </c>
      <c r="CT136" s="48">
        <f t="shared" si="549"/>
        <v>6026166.9498965638</v>
      </c>
      <c r="CU136" s="47">
        <f t="shared" si="549"/>
        <v>6250602.068728026</v>
      </c>
      <c r="CV136" s="48">
        <f t="shared" si="549"/>
        <v>6483395.920894241</v>
      </c>
      <c r="CW136" s="47">
        <f>CW104+CW110+CW116+CW134</f>
        <v>0</v>
      </c>
      <c r="CX136" s="49"/>
    </row>
    <row r="137" spans="1:102" s="25" customFormat="1" ht="21" customHeight="1" x14ac:dyDescent="0.3">
      <c r="A137" s="45" t="s">
        <v>133</v>
      </c>
      <c r="B137" s="4" t="s">
        <v>96</v>
      </c>
      <c r="C137" s="36">
        <v>4.9967239362385198</v>
      </c>
      <c r="D137" s="32"/>
      <c r="E137" s="32"/>
      <c r="F137" s="36">
        <f>C137</f>
        <v>4.9967239362385198</v>
      </c>
      <c r="G137" s="36">
        <f>F137</f>
        <v>4.9967239362385198</v>
      </c>
      <c r="H137" s="36">
        <f t="shared" ref="H137:BS137" si="550">G137</f>
        <v>4.9967239362385198</v>
      </c>
      <c r="I137" s="36">
        <f t="shared" si="550"/>
        <v>4.9967239362385198</v>
      </c>
      <c r="J137" s="36">
        <f t="shared" si="550"/>
        <v>4.9967239362385198</v>
      </c>
      <c r="K137" s="36">
        <f t="shared" si="550"/>
        <v>4.9967239362385198</v>
      </c>
      <c r="L137" s="36">
        <f t="shared" si="550"/>
        <v>4.9967239362385198</v>
      </c>
      <c r="M137" s="36">
        <f t="shared" si="550"/>
        <v>4.9967239362385198</v>
      </c>
      <c r="N137" s="36">
        <f t="shared" si="550"/>
        <v>4.9967239362385198</v>
      </c>
      <c r="O137" s="36">
        <f t="shared" si="550"/>
        <v>4.9967239362385198</v>
      </c>
      <c r="P137" s="36">
        <f t="shared" si="550"/>
        <v>4.9967239362385198</v>
      </c>
      <c r="Q137" s="36">
        <f t="shared" si="550"/>
        <v>4.9967239362385198</v>
      </c>
      <c r="R137" s="36">
        <f t="shared" si="550"/>
        <v>4.9967239362385198</v>
      </c>
      <c r="S137" s="36">
        <f t="shared" si="550"/>
        <v>4.9967239362385198</v>
      </c>
      <c r="T137" s="36">
        <f t="shared" si="550"/>
        <v>4.9967239362385198</v>
      </c>
      <c r="U137" s="36">
        <f t="shared" si="550"/>
        <v>4.9967239362385198</v>
      </c>
      <c r="V137" s="36">
        <f t="shared" si="550"/>
        <v>4.9967239362385198</v>
      </c>
      <c r="W137" s="36">
        <f t="shared" si="550"/>
        <v>4.9967239362385198</v>
      </c>
      <c r="X137" s="36">
        <f t="shared" si="550"/>
        <v>4.9967239362385198</v>
      </c>
      <c r="Y137" s="36">
        <f t="shared" si="550"/>
        <v>4.9967239362385198</v>
      </c>
      <c r="Z137" s="36">
        <f t="shared" si="550"/>
        <v>4.9967239362385198</v>
      </c>
      <c r="AA137" s="36">
        <f t="shared" si="550"/>
        <v>4.9967239362385198</v>
      </c>
      <c r="AB137" s="36">
        <f t="shared" si="550"/>
        <v>4.9967239362385198</v>
      </c>
      <c r="AC137" s="36">
        <f t="shared" si="550"/>
        <v>4.9967239362385198</v>
      </c>
      <c r="AD137" s="36">
        <f t="shared" si="550"/>
        <v>4.9967239362385198</v>
      </c>
      <c r="AE137" s="36">
        <f t="shared" si="550"/>
        <v>4.9967239362385198</v>
      </c>
      <c r="AF137" s="36">
        <f t="shared" si="550"/>
        <v>4.9967239362385198</v>
      </c>
      <c r="AG137" s="36">
        <f t="shared" si="550"/>
        <v>4.9967239362385198</v>
      </c>
      <c r="AH137" s="36">
        <f t="shared" si="550"/>
        <v>4.9967239362385198</v>
      </c>
      <c r="AI137" s="36">
        <f t="shared" si="550"/>
        <v>4.9967239362385198</v>
      </c>
      <c r="AJ137" s="36">
        <f t="shared" si="550"/>
        <v>4.9967239362385198</v>
      </c>
      <c r="AK137" s="36">
        <f t="shared" si="550"/>
        <v>4.9967239362385198</v>
      </c>
      <c r="AL137" s="36">
        <f t="shared" si="550"/>
        <v>4.9967239362385198</v>
      </c>
      <c r="AM137" s="36">
        <f t="shared" si="550"/>
        <v>4.9967239362385198</v>
      </c>
      <c r="AN137" s="36">
        <f t="shared" si="550"/>
        <v>4.9967239362385198</v>
      </c>
      <c r="AO137" s="36">
        <f t="shared" si="550"/>
        <v>4.9967239362385198</v>
      </c>
      <c r="AP137" s="36">
        <f t="shared" si="550"/>
        <v>4.9967239362385198</v>
      </c>
      <c r="AQ137" s="36">
        <f t="shared" si="550"/>
        <v>4.9967239362385198</v>
      </c>
      <c r="AR137" s="36">
        <f t="shared" si="550"/>
        <v>4.9967239362385198</v>
      </c>
      <c r="AS137" s="36">
        <f t="shared" si="550"/>
        <v>4.9967239362385198</v>
      </c>
      <c r="AT137" s="36">
        <f t="shared" si="550"/>
        <v>4.9967239362385198</v>
      </c>
      <c r="AU137" s="36">
        <f t="shared" si="550"/>
        <v>4.9967239362385198</v>
      </c>
      <c r="AV137" s="36">
        <f t="shared" si="550"/>
        <v>4.9967239362385198</v>
      </c>
      <c r="AW137" s="36">
        <f t="shared" si="550"/>
        <v>4.9967239362385198</v>
      </c>
      <c r="AX137" s="36">
        <f t="shared" si="550"/>
        <v>4.9967239362385198</v>
      </c>
      <c r="AY137" s="36">
        <f t="shared" si="550"/>
        <v>4.9967239362385198</v>
      </c>
      <c r="AZ137" s="36">
        <f t="shared" si="550"/>
        <v>4.9967239362385198</v>
      </c>
      <c r="BA137" s="36">
        <f t="shared" si="550"/>
        <v>4.9967239362385198</v>
      </c>
      <c r="BB137" s="36">
        <f t="shared" si="550"/>
        <v>4.9967239362385198</v>
      </c>
      <c r="BC137" s="36">
        <f t="shared" si="550"/>
        <v>4.9967239362385198</v>
      </c>
      <c r="BD137" s="36">
        <f t="shared" si="550"/>
        <v>4.9967239362385198</v>
      </c>
      <c r="BE137" s="36">
        <f t="shared" si="550"/>
        <v>4.9967239362385198</v>
      </c>
      <c r="BF137" s="36">
        <f t="shared" si="550"/>
        <v>4.9967239362385198</v>
      </c>
      <c r="BG137" s="36">
        <f t="shared" si="550"/>
        <v>4.9967239362385198</v>
      </c>
      <c r="BH137" s="36">
        <f t="shared" si="550"/>
        <v>4.9967239362385198</v>
      </c>
      <c r="BI137" s="36">
        <f t="shared" si="550"/>
        <v>4.9967239362385198</v>
      </c>
      <c r="BJ137" s="36">
        <f t="shared" si="550"/>
        <v>4.9967239362385198</v>
      </c>
      <c r="BK137" s="36">
        <f t="shared" si="550"/>
        <v>4.9967239362385198</v>
      </c>
      <c r="BL137" s="36">
        <f t="shared" si="550"/>
        <v>4.9967239362385198</v>
      </c>
      <c r="BM137" s="36">
        <f t="shared" si="550"/>
        <v>4.9967239362385198</v>
      </c>
      <c r="BN137" s="36">
        <f t="shared" si="550"/>
        <v>4.9967239362385198</v>
      </c>
      <c r="BO137" s="36">
        <f t="shared" si="550"/>
        <v>4.9967239362385198</v>
      </c>
      <c r="BP137" s="36">
        <f t="shared" si="550"/>
        <v>4.9967239362385198</v>
      </c>
      <c r="BQ137" s="36">
        <f t="shared" si="550"/>
        <v>4.9967239362385198</v>
      </c>
      <c r="BR137" s="36">
        <f t="shared" si="550"/>
        <v>4.9967239362385198</v>
      </c>
      <c r="BS137" s="36">
        <f t="shared" si="550"/>
        <v>4.9967239362385198</v>
      </c>
      <c r="BT137" s="36">
        <f t="shared" ref="BT137:CV137" si="551">BS137</f>
        <v>4.9967239362385198</v>
      </c>
      <c r="BU137" s="36">
        <f t="shared" si="551"/>
        <v>4.9967239362385198</v>
      </c>
      <c r="BV137" s="36">
        <f t="shared" si="551"/>
        <v>4.9967239362385198</v>
      </c>
      <c r="BW137" s="36">
        <f t="shared" si="551"/>
        <v>4.9967239362385198</v>
      </c>
      <c r="BX137" s="36">
        <f t="shared" si="551"/>
        <v>4.9967239362385198</v>
      </c>
      <c r="BY137" s="36">
        <f t="shared" si="551"/>
        <v>4.9967239362385198</v>
      </c>
      <c r="BZ137" s="37">
        <f t="shared" si="551"/>
        <v>4.9967239362385198</v>
      </c>
      <c r="CA137" s="37">
        <f t="shared" si="551"/>
        <v>4.9967239362385198</v>
      </c>
      <c r="CB137" s="37">
        <f t="shared" si="551"/>
        <v>4.9967239362385198</v>
      </c>
      <c r="CC137" s="37">
        <f t="shared" si="551"/>
        <v>4.9967239362385198</v>
      </c>
      <c r="CD137" s="37">
        <f t="shared" si="551"/>
        <v>4.9967239362385198</v>
      </c>
      <c r="CE137" s="37">
        <f t="shared" si="551"/>
        <v>4.9967239362385198</v>
      </c>
      <c r="CF137" s="37">
        <f t="shared" si="551"/>
        <v>4.9967239362385198</v>
      </c>
      <c r="CG137" s="37">
        <f t="shared" si="551"/>
        <v>4.9967239362385198</v>
      </c>
      <c r="CH137" s="37">
        <f t="shared" si="551"/>
        <v>4.9967239362385198</v>
      </c>
      <c r="CI137" s="37">
        <f t="shared" si="551"/>
        <v>4.9967239362385198</v>
      </c>
      <c r="CJ137" s="37">
        <f t="shared" si="551"/>
        <v>4.9967239362385198</v>
      </c>
      <c r="CK137" s="37">
        <f t="shared" si="551"/>
        <v>4.9967239362385198</v>
      </c>
      <c r="CL137" s="37">
        <f t="shared" si="551"/>
        <v>4.9967239362385198</v>
      </c>
      <c r="CM137" s="37">
        <f t="shared" si="551"/>
        <v>4.9967239362385198</v>
      </c>
      <c r="CN137" s="37">
        <f t="shared" si="551"/>
        <v>4.9967239362385198</v>
      </c>
      <c r="CO137" s="37">
        <f t="shared" si="551"/>
        <v>4.9967239362385198</v>
      </c>
      <c r="CP137" s="37">
        <f t="shared" si="551"/>
        <v>4.9967239362385198</v>
      </c>
      <c r="CQ137" s="37">
        <f t="shared" si="551"/>
        <v>4.9967239362385198</v>
      </c>
      <c r="CR137" s="37">
        <f t="shared" si="551"/>
        <v>4.9967239362385198</v>
      </c>
      <c r="CS137" s="37">
        <f t="shared" si="551"/>
        <v>4.9967239362385198</v>
      </c>
      <c r="CT137" s="37">
        <f t="shared" si="551"/>
        <v>4.9967239362385198</v>
      </c>
      <c r="CU137" s="37">
        <f t="shared" si="551"/>
        <v>4.9967239362385198</v>
      </c>
      <c r="CV137" s="37">
        <f t="shared" si="551"/>
        <v>4.9967239362385198</v>
      </c>
      <c r="CW137" s="37">
        <f>CV137</f>
        <v>4.9967239362385198</v>
      </c>
      <c r="CX137" s="68"/>
    </row>
    <row r="138" spans="1:102" s="50" customFormat="1" ht="36.75" customHeight="1" x14ac:dyDescent="0.3">
      <c r="A138" s="51" t="s">
        <v>109</v>
      </c>
      <c r="B138" s="45" t="s">
        <v>123</v>
      </c>
      <c r="C138" s="45"/>
      <c r="D138" s="52"/>
      <c r="E138" s="32">
        <v>21736939.067389999</v>
      </c>
      <c r="F138" s="53">
        <f>(E138*(1+(F137/100)))-F136</f>
        <v>21926916.904775854</v>
      </c>
      <c r="G138" s="53">
        <f t="shared" ref="G138:BR138" si="552">(F138*(1+(G137/100)))-G136</f>
        <v>22013299.410235919</v>
      </c>
      <c r="H138" s="53">
        <f t="shared" si="552"/>
        <v>22105433.211023029</v>
      </c>
      <c r="I138" s="53">
        <f t="shared" si="552"/>
        <v>22210750.683487434</v>
      </c>
      <c r="J138" s="53">
        <f t="shared" si="552"/>
        <v>22433447.318366863</v>
      </c>
      <c r="K138" s="53">
        <f t="shared" si="552"/>
        <v>22853609.137946494</v>
      </c>
      <c r="L138" s="53">
        <f t="shared" si="552"/>
        <v>23292895.160513517</v>
      </c>
      <c r="M138" s="53">
        <f t="shared" si="552"/>
        <v>23742323.036834817</v>
      </c>
      <c r="N138" s="53">
        <f t="shared" si="552"/>
        <v>24187598.874616954</v>
      </c>
      <c r="O138" s="53">
        <f t="shared" si="552"/>
        <v>24573447.470102325</v>
      </c>
      <c r="P138" s="53">
        <f t="shared" si="552"/>
        <v>25268452.758018155</v>
      </c>
      <c r="Q138" s="53">
        <f t="shared" si="552"/>
        <v>26005351.960173808</v>
      </c>
      <c r="R138" s="53">
        <f t="shared" si="552"/>
        <v>26759493.273643702</v>
      </c>
      <c r="S138" s="53">
        <f t="shared" si="552"/>
        <v>27383465.873544745</v>
      </c>
      <c r="T138" s="53">
        <f t="shared" si="552"/>
        <v>28255527.292656444</v>
      </c>
      <c r="U138" s="53">
        <f t="shared" si="552"/>
        <v>29152682.473876618</v>
      </c>
      <c r="V138" s="53">
        <f t="shared" si="552"/>
        <v>30127885.573471703</v>
      </c>
      <c r="W138" s="53">
        <f t="shared" si="552"/>
        <v>31133885.064072952</v>
      </c>
      <c r="X138" s="53">
        <f t="shared" si="552"/>
        <v>32225231.441206962</v>
      </c>
      <c r="Y138" s="53">
        <f t="shared" si="552"/>
        <v>33353816.220602863</v>
      </c>
      <c r="Z138" s="53">
        <f t="shared" si="552"/>
        <v>34520856.045723043</v>
      </c>
      <c r="AA138" s="53">
        <f t="shared" si="552"/>
        <v>35727604.36546535</v>
      </c>
      <c r="AB138" s="53">
        <f t="shared" si="552"/>
        <v>36975352.379875466</v>
      </c>
      <c r="AC138" s="53">
        <f t="shared" si="552"/>
        <v>38133310.779153422</v>
      </c>
      <c r="AD138" s="53">
        <f t="shared" si="552"/>
        <v>38989202.774686992</v>
      </c>
      <c r="AE138" s="53">
        <f t="shared" si="552"/>
        <v>39671960.645982057</v>
      </c>
      <c r="AF138" s="53">
        <f t="shared" si="552"/>
        <v>40154711.324504361</v>
      </c>
      <c r="AG138" s="53">
        <f t="shared" si="552"/>
        <v>39878391.984795578</v>
      </c>
      <c r="AH138" s="53">
        <f t="shared" si="552"/>
        <v>39700561.725949258</v>
      </c>
      <c r="AI138" s="53">
        <f t="shared" si="552"/>
        <v>39637672.677385181</v>
      </c>
      <c r="AJ138" s="53">
        <f t="shared" si="552"/>
        <v>39932473.418848611</v>
      </c>
      <c r="AK138" s="53">
        <f t="shared" si="552"/>
        <v>40671409.866219327</v>
      </c>
      <c r="AL138" s="53">
        <f t="shared" si="552"/>
        <v>41333303.309598126</v>
      </c>
      <c r="AM138" s="53">
        <f t="shared" si="552"/>
        <v>41972588.37287268</v>
      </c>
      <c r="AN138" s="53">
        <f t="shared" si="552"/>
        <v>42595524.681338996</v>
      </c>
      <c r="AO138" s="53">
        <f t="shared" si="552"/>
        <v>42994779.820139118</v>
      </c>
      <c r="AP138" s="53">
        <f t="shared" si="552"/>
        <v>43349586.068673827</v>
      </c>
      <c r="AQ138" s="53">
        <f t="shared" si="552"/>
        <v>43655324.015155472</v>
      </c>
      <c r="AR138" s="53">
        <f t="shared" si="552"/>
        <v>43907054.103029341</v>
      </c>
      <c r="AS138" s="53">
        <f t="shared" si="552"/>
        <v>44099497.30743508</v>
      </c>
      <c r="AT138" s="53">
        <f t="shared" si="552"/>
        <v>44797018.215514183</v>
      </c>
      <c r="AU138" s="53">
        <f t="shared" si="552"/>
        <v>45479526.869189993</v>
      </c>
      <c r="AV138" s="53">
        <f t="shared" si="552"/>
        <v>46189834.753709465</v>
      </c>
      <c r="AW138" s="53">
        <f t="shared" si="552"/>
        <v>46884149.57806395</v>
      </c>
      <c r="AX138" s="53">
        <f t="shared" si="552"/>
        <v>47553059.028381526</v>
      </c>
      <c r="AY138" s="53">
        <f t="shared" si="552"/>
        <v>48207462.8571302</v>
      </c>
      <c r="AZ138" s="53">
        <f t="shared" si="552"/>
        <v>48830443.75324887</v>
      </c>
      <c r="BA138" s="53">
        <f t="shared" si="552"/>
        <v>49418043.488126956</v>
      </c>
      <c r="BB138" s="53">
        <f t="shared" si="552"/>
        <v>49966017.109940365</v>
      </c>
      <c r="BC138" s="53">
        <f t="shared" si="552"/>
        <v>50469815.304399244</v>
      </c>
      <c r="BD138" s="53">
        <f t="shared" si="552"/>
        <v>50924565.750742696</v>
      </c>
      <c r="BE138" s="53">
        <f t="shared" si="552"/>
        <v>51325053.418181092</v>
      </c>
      <c r="BF138" s="53">
        <f t="shared" si="552"/>
        <v>51665699.745077237</v>
      </c>
      <c r="BG138" s="53">
        <f t="shared" si="552"/>
        <v>51940540.640096717</v>
      </c>
      <c r="BH138" s="53">
        <f t="shared" si="552"/>
        <v>52143203.241337061</v>
      </c>
      <c r="BI138" s="53">
        <f t="shared" si="552"/>
        <v>52266881.366057061</v>
      </c>
      <c r="BJ138" s="53">
        <f t="shared" si="552"/>
        <v>52304309.580062687</v>
      </c>
      <c r="BK138" s="53">
        <f t="shared" si="552"/>
        <v>52392970.0564835</v>
      </c>
      <c r="BL138" s="53">
        <f t="shared" si="552"/>
        <v>52218207.745966531</v>
      </c>
      <c r="BM138" s="53">
        <f t="shared" si="552"/>
        <v>51942723.049392127</v>
      </c>
      <c r="BN138" s="53">
        <f t="shared" si="552"/>
        <v>51471234.608104758</v>
      </c>
      <c r="BO138" s="53">
        <f t="shared" si="552"/>
        <v>50926621.897924751</v>
      </c>
      <c r="BP138" s="53">
        <f t="shared" si="552"/>
        <v>50211901.489326738</v>
      </c>
      <c r="BQ138" s="53">
        <f t="shared" si="552"/>
        <v>49367903.170598097</v>
      </c>
      <c r="BR138" s="53">
        <f t="shared" si="552"/>
        <v>48429011.309608445</v>
      </c>
      <c r="BS138" s="53">
        <f t="shared" ref="BS138:CV138" si="553">(BR138*(1+(BS137/100)))-BS136</f>
        <v>47256493.772329748</v>
      </c>
      <c r="BT138" s="53">
        <f t="shared" si="553"/>
        <v>46652356.719319306</v>
      </c>
      <c r="BU138" s="53">
        <f t="shared" si="553"/>
        <v>45827070.651917405</v>
      </c>
      <c r="BV138" s="53">
        <f t="shared" si="553"/>
        <v>44926511.687821373</v>
      </c>
      <c r="BW138" s="53">
        <f t="shared" si="553"/>
        <v>43896784.082230575</v>
      </c>
      <c r="BX138" s="53">
        <f t="shared" si="553"/>
        <v>42693647.193325154</v>
      </c>
      <c r="BY138" s="53">
        <f t="shared" si="553"/>
        <v>40595558.727959752</v>
      </c>
      <c r="BZ138" s="54">
        <f t="shared" si="553"/>
        <v>38235043.767135583</v>
      </c>
      <c r="CA138" s="54">
        <f t="shared" si="553"/>
        <v>35593120.361366101</v>
      </c>
      <c r="CB138" s="54">
        <f t="shared" si="553"/>
        <v>32649639.495601449</v>
      </c>
      <c r="CC138" s="54">
        <f t="shared" si="553"/>
        <v>29383218.633144852</v>
      </c>
      <c r="CD138" s="54">
        <f t="shared" si="553"/>
        <v>25771171.635741867</v>
      </c>
      <c r="CE138" s="54">
        <f t="shared" si="553"/>
        <v>21789434.867477447</v>
      </c>
      <c r="CF138" s="54">
        <f t="shared" si="553"/>
        <v>17412489.280083567</v>
      </c>
      <c r="CG138" s="54">
        <f t="shared" si="553"/>
        <v>12613278.266710592</v>
      </c>
      <c r="CH138" s="54">
        <f t="shared" si="553"/>
        <v>7363121.0601226501</v>
      </c>
      <c r="CI138" s="54">
        <f t="shared" si="553"/>
        <v>1631621.4396134689</v>
      </c>
      <c r="CJ138" s="54">
        <f t="shared" si="553"/>
        <v>-4613428.5013252515</v>
      </c>
      <c r="CK138" s="54">
        <f t="shared" si="553"/>
        <v>-11406149.787445992</v>
      </c>
      <c r="CL138" s="54">
        <f t="shared" si="553"/>
        <v>-18782683.468719546</v>
      </c>
      <c r="CM138" s="54">
        <f t="shared" si="553"/>
        <v>-26781303.290517852</v>
      </c>
      <c r="CN138" s="54">
        <f t="shared" si="553"/>
        <v>-35442534.430670157</v>
      </c>
      <c r="CO138" s="54">
        <f t="shared" si="553"/>
        <v>-44809278.622814886</v>
      </c>
      <c r="CP138" s="54">
        <f t="shared" si="553"/>
        <v>-54926946.002036355</v>
      </c>
      <c r="CQ138" s="54">
        <f t="shared" si="553"/>
        <v>-65843594.026192971</v>
      </c>
      <c r="CR138" s="54">
        <f t="shared" si="553"/>
        <v>-74734799.8180632</v>
      </c>
      <c r="CS138" s="54">
        <f t="shared" si="553"/>
        <v>-84278881.883654505</v>
      </c>
      <c r="CT138" s="54">
        <f t="shared" si="553"/>
        <v>-94516231.897825807</v>
      </c>
      <c r="CU138" s="54">
        <f t="shared" si="553"/>
        <v>-105489549.1494232</v>
      </c>
      <c r="CV138" s="54">
        <f t="shared" si="553"/>
        <v>-117243966.62289675</v>
      </c>
      <c r="CW138" s="54">
        <f>(CV138*(1+(CW137/100)))-CW136</f>
        <v>-123102323.96693853</v>
      </c>
      <c r="CX138" s="55"/>
    </row>
    <row r="140" spans="1:102" ht="35.4" customHeight="1" x14ac:dyDescent="0.3">
      <c r="A140" s="1" t="s">
        <v>134</v>
      </c>
    </row>
    <row r="141" spans="1:102" ht="35.4" customHeight="1" x14ac:dyDescent="0.3">
      <c r="A141" s="45" t="s">
        <v>132</v>
      </c>
      <c r="B141" s="45" t="s">
        <v>123</v>
      </c>
      <c r="C141" s="45" t="s">
        <v>128</v>
      </c>
      <c r="D141" s="46">
        <v>178964378.7458131</v>
      </c>
      <c r="E141" s="47">
        <v>0</v>
      </c>
      <c r="F141" s="47">
        <v>896157</v>
      </c>
      <c r="G141" s="47">
        <v>1009245</v>
      </c>
      <c r="H141" s="47">
        <v>1007810</v>
      </c>
      <c r="I141" s="47">
        <v>999230</v>
      </c>
      <c r="J141" s="47">
        <v>887113.26094064454</v>
      </c>
      <c r="K141" s="47">
        <v>700775.61230066465</v>
      </c>
      <c r="L141" s="47">
        <v>702645.73552314308</v>
      </c>
      <c r="M141" s="47">
        <v>714453.79160701938</v>
      </c>
      <c r="N141" s="47">
        <v>741062.50041845744</v>
      </c>
      <c r="O141" s="47">
        <v>822738.94708397146</v>
      </c>
      <c r="P141" s="47">
        <v>532862.04378176935</v>
      </c>
      <c r="Q141" s="47">
        <v>525695.62512135785</v>
      </c>
      <c r="R141" s="47">
        <v>545274.33262718248</v>
      </c>
      <c r="S141" s="47">
        <v>713125.40571924858</v>
      </c>
      <c r="T141" s="47">
        <v>496214.77476341807</v>
      </c>
      <c r="U141" s="47">
        <v>514695.51432239538</v>
      </c>
      <c r="V141" s="47">
        <v>481475.96363271755</v>
      </c>
      <c r="W141" s="47">
        <v>499407.7793309628</v>
      </c>
      <c r="X141" s="47">
        <v>464327.91014350974</v>
      </c>
      <c r="Y141" s="47">
        <v>481621.07353514328</v>
      </c>
      <c r="Z141" s="47">
        <v>499558.29362368572</v>
      </c>
      <c r="AA141" s="47">
        <v>518163.55728877557</v>
      </c>
      <c r="AB141" s="47">
        <v>537461.74476369016</v>
      </c>
      <c r="AC141" s="47">
        <v>689597.88359582017</v>
      </c>
      <c r="AD141" s="47">
        <v>1049524.271848615</v>
      </c>
      <c r="AE141" s="47">
        <v>1265424.9562962838</v>
      </c>
      <c r="AF141" s="47">
        <v>1499547.675050603</v>
      </c>
      <c r="AG141" s="47">
        <v>2282739.4119877648</v>
      </c>
      <c r="AH141" s="47">
        <v>2170443.4165376183</v>
      </c>
      <c r="AI141" s="47">
        <v>2046616.5191457267</v>
      </c>
      <c r="AJ141" s="47">
        <v>1685784.336975351</v>
      </c>
      <c r="AK141" s="47">
        <v>1256379.0102809756</v>
      </c>
      <c r="AL141" s="47">
        <v>1370344.6286122552</v>
      </c>
      <c r="AM141" s="47">
        <v>1426025.9968341934</v>
      </c>
      <c r="AN141" s="47">
        <v>1474318.0614198758</v>
      </c>
      <c r="AO141" s="47">
        <v>1729125.6387187247</v>
      </c>
      <c r="AP141" s="47">
        <v>1793524.2060712313</v>
      </c>
      <c r="AQ141" s="47">
        <v>1860321.1968720932</v>
      </c>
      <c r="AR141" s="47">
        <v>1929605.9366338819</v>
      </c>
      <c r="AS141" s="47">
        <v>2001471.0776575231</v>
      </c>
      <c r="AT141" s="47">
        <v>1506009.2296423649</v>
      </c>
      <c r="AU141" s="47">
        <v>1555874.6782199123</v>
      </c>
      <c r="AV141" s="47">
        <v>1562178.5206413681</v>
      </c>
      <c r="AW141" s="47">
        <v>1613663.7048931343</v>
      </c>
      <c r="AX141" s="47">
        <v>1673762.0739514166</v>
      </c>
      <c r="AY141" s="47">
        <v>1721691.2541360948</v>
      </c>
      <c r="AZ141" s="47">
        <v>1785812.9395168419</v>
      </c>
      <c r="BA141" s="47">
        <v>1852322.7363119849</v>
      </c>
      <c r="BB141" s="47">
        <v>1921309.5859785927</v>
      </c>
      <c r="BC141" s="47">
        <v>1992865.7424585479</v>
      </c>
      <c r="BD141" s="47">
        <v>2067086.8955468331</v>
      </c>
      <c r="BE141" s="47">
        <v>2144072.2988544819</v>
      </c>
      <c r="BF141" s="47">
        <v>2223924.9025373096</v>
      </c>
      <c r="BG141" s="47">
        <v>2306751.4909679173</v>
      </c>
      <c r="BH141" s="47">
        <v>2392662.8255350622</v>
      </c>
      <c r="BI141" s="47">
        <v>2481773.7927613854</v>
      </c>
      <c r="BJ141" s="47">
        <v>2574203.5579375341</v>
      </c>
      <c r="BK141" s="47">
        <v>2524841.4800504753</v>
      </c>
      <c r="BL141" s="47">
        <v>2792694.3862355584</v>
      </c>
      <c r="BM141" s="47">
        <v>2884684.3820918631</v>
      </c>
      <c r="BN141" s="47">
        <v>3066922.917030422</v>
      </c>
      <c r="BO141" s="47">
        <v>3116488.2101206537</v>
      </c>
      <c r="BP141" s="47">
        <v>3259383.1148893032</v>
      </c>
      <c r="BQ141" s="47">
        <v>3352948.4192863349</v>
      </c>
      <c r="BR141" s="47">
        <v>3405669.6955339783</v>
      </c>
      <c r="BS141" s="47">
        <v>3592381.5374695593</v>
      </c>
      <c r="BT141" s="47">
        <v>2965413.5887595075</v>
      </c>
      <c r="BU141" s="47">
        <v>3156375.5424155076</v>
      </c>
      <c r="BV141" s="47">
        <v>3190411.1726373183</v>
      </c>
      <c r="BW141" s="47">
        <v>3274581.3688131645</v>
      </c>
      <c r="BX141" s="47">
        <v>3396538.0063811764</v>
      </c>
      <c r="BY141" s="47">
        <v>4231372.153927505</v>
      </c>
      <c r="BZ141" s="48">
        <v>4388962.9608339025</v>
      </c>
      <c r="CA141" s="47">
        <v>4552422.9897132125</v>
      </c>
      <c r="CB141" s="48">
        <v>4721970.830515217</v>
      </c>
      <c r="CC141" s="47">
        <v>4897833.2142288936</v>
      </c>
      <c r="CD141" s="48">
        <v>5080245.3160826275</v>
      </c>
      <c r="CE141" s="47">
        <v>5269451.0700366478</v>
      </c>
      <c r="CF141" s="48">
        <v>5465703.4949882235</v>
      </c>
      <c r="CG141" s="47">
        <v>3746210.3743122527</v>
      </c>
      <c r="CH141" s="48">
        <v>3885732.0930958414</v>
      </c>
      <c r="CI141" s="47">
        <v>4030450.0790580716</v>
      </c>
      <c r="CJ141" s="48">
        <v>4180557.8590048579</v>
      </c>
      <c r="CK141" s="47">
        <v>4336256.1673439033</v>
      </c>
      <c r="CL141" s="48">
        <v>0</v>
      </c>
    </row>
    <row r="142" spans="1:102" ht="35.4" customHeight="1" x14ac:dyDescent="0.3">
      <c r="A142" s="45" t="s">
        <v>133</v>
      </c>
      <c r="B142" s="4" t="s">
        <v>96</v>
      </c>
      <c r="C142" s="36">
        <v>4.9967239362385198</v>
      </c>
      <c r="D142" s="32"/>
      <c r="E142" s="32"/>
      <c r="F142" s="36">
        <v>4.9967239362385198</v>
      </c>
      <c r="G142" s="36">
        <v>4.9967239362385198</v>
      </c>
      <c r="H142" s="36">
        <v>4.9967239362385198</v>
      </c>
      <c r="I142" s="36">
        <v>4.9967239362385198</v>
      </c>
      <c r="J142" s="36">
        <v>4.9967239362385198</v>
      </c>
      <c r="K142" s="36">
        <v>4.9967239362385198</v>
      </c>
      <c r="L142" s="36">
        <v>4.9967239362385198</v>
      </c>
      <c r="M142" s="36">
        <v>4.9967239362385198</v>
      </c>
      <c r="N142" s="36">
        <v>4.9967239362385198</v>
      </c>
      <c r="O142" s="36">
        <v>4.9967239362385198</v>
      </c>
      <c r="P142" s="36">
        <v>4.9967239362385198</v>
      </c>
      <c r="Q142" s="36">
        <v>4.9967239362385198</v>
      </c>
      <c r="R142" s="36">
        <v>4.9967239362385198</v>
      </c>
      <c r="S142" s="36">
        <v>4.9967239362385198</v>
      </c>
      <c r="T142" s="36">
        <v>4.9967239362385198</v>
      </c>
      <c r="U142" s="36">
        <v>4.9967239362385198</v>
      </c>
      <c r="V142" s="36">
        <v>4.9967239362385198</v>
      </c>
      <c r="W142" s="36">
        <v>4.9967239362385198</v>
      </c>
      <c r="X142" s="36">
        <v>4.9967239362385198</v>
      </c>
      <c r="Y142" s="36">
        <v>4.9967239362385198</v>
      </c>
      <c r="Z142" s="36">
        <v>4.9967239362385198</v>
      </c>
      <c r="AA142" s="36">
        <v>4.9967239362385198</v>
      </c>
      <c r="AB142" s="36">
        <v>4.9967239362385198</v>
      </c>
      <c r="AC142" s="36">
        <v>4.9967239362385198</v>
      </c>
      <c r="AD142" s="36">
        <v>4.9967239362385198</v>
      </c>
      <c r="AE142" s="36">
        <v>4.9967239362385198</v>
      </c>
      <c r="AF142" s="36">
        <v>4.9967239362385198</v>
      </c>
      <c r="AG142" s="36">
        <v>4.9967239362385198</v>
      </c>
      <c r="AH142" s="36">
        <v>4.9967239362385198</v>
      </c>
      <c r="AI142" s="36">
        <v>4.9967239362385198</v>
      </c>
      <c r="AJ142" s="36">
        <v>4.9967239362385198</v>
      </c>
      <c r="AK142" s="36">
        <v>4.9967239362385198</v>
      </c>
      <c r="AL142" s="36">
        <v>4.9967239362385198</v>
      </c>
      <c r="AM142" s="36">
        <v>4.9967239362385198</v>
      </c>
      <c r="AN142" s="36">
        <v>4.9967239362385198</v>
      </c>
      <c r="AO142" s="36">
        <v>4.9967239362385198</v>
      </c>
      <c r="AP142" s="36">
        <v>4.9967239362385198</v>
      </c>
      <c r="AQ142" s="36">
        <v>4.9967239362385198</v>
      </c>
      <c r="AR142" s="36">
        <v>4.9967239362385198</v>
      </c>
      <c r="AS142" s="36">
        <v>4.9967239362385198</v>
      </c>
      <c r="AT142" s="36">
        <v>4.9967239362385198</v>
      </c>
      <c r="AU142" s="36">
        <v>4.9967239362385198</v>
      </c>
      <c r="AV142" s="36">
        <v>4.9967239362385198</v>
      </c>
      <c r="AW142" s="36">
        <v>4.9967239362385198</v>
      </c>
      <c r="AX142" s="36">
        <v>4.9967239362385198</v>
      </c>
      <c r="AY142" s="36">
        <v>4.9967239362385198</v>
      </c>
      <c r="AZ142" s="36">
        <v>4.9967239362385198</v>
      </c>
      <c r="BA142" s="36">
        <v>4.9967239362385198</v>
      </c>
      <c r="BB142" s="36">
        <v>4.9967239362385198</v>
      </c>
      <c r="BC142" s="36">
        <v>4.9967239362385198</v>
      </c>
      <c r="BD142" s="36">
        <v>4.9967239362385198</v>
      </c>
      <c r="BE142" s="36">
        <v>4.9967239362385198</v>
      </c>
      <c r="BF142" s="36">
        <v>4.9967239362385198</v>
      </c>
      <c r="BG142" s="36">
        <v>4.9967239362385198</v>
      </c>
      <c r="BH142" s="36">
        <v>4.9967239362385198</v>
      </c>
      <c r="BI142" s="36">
        <v>4.9967239362385198</v>
      </c>
      <c r="BJ142" s="36">
        <v>4.9967239362385198</v>
      </c>
      <c r="BK142" s="36">
        <v>4.9967239362385198</v>
      </c>
      <c r="BL142" s="36">
        <v>4.9967239362385198</v>
      </c>
      <c r="BM142" s="36">
        <v>4.9967239362385198</v>
      </c>
      <c r="BN142" s="36">
        <v>4.9967239362385198</v>
      </c>
      <c r="BO142" s="36">
        <v>4.9967239362385198</v>
      </c>
      <c r="BP142" s="36">
        <v>4.9967239362385198</v>
      </c>
      <c r="BQ142" s="36">
        <v>4.9967239362385198</v>
      </c>
      <c r="BR142" s="36">
        <v>4.9967239362385198</v>
      </c>
      <c r="BS142" s="36">
        <v>4.9967239362385198</v>
      </c>
      <c r="BT142" s="36">
        <v>4.9967239362385198</v>
      </c>
      <c r="BU142" s="36">
        <v>4.9967239362385198</v>
      </c>
      <c r="BV142" s="36">
        <v>4.9967239362385198</v>
      </c>
      <c r="BW142" s="36">
        <v>4.9967239362385198</v>
      </c>
      <c r="BX142" s="36">
        <v>4.9967239362385198</v>
      </c>
      <c r="BY142" s="36">
        <v>4.9967239362385198</v>
      </c>
      <c r="BZ142" s="37">
        <v>4.9967239362385198</v>
      </c>
      <c r="CA142" s="37">
        <v>4.9967239362385198</v>
      </c>
      <c r="CB142" s="37">
        <v>4.9967239362385198</v>
      </c>
      <c r="CC142" s="37">
        <v>4.9967239362385198</v>
      </c>
      <c r="CD142" s="37">
        <v>4.9967239362385198</v>
      </c>
      <c r="CE142" s="37">
        <v>4.9967239362385198</v>
      </c>
      <c r="CF142" s="37">
        <v>4.9967239362385198</v>
      </c>
      <c r="CG142" s="37">
        <v>4.9967239362385198</v>
      </c>
      <c r="CH142" s="37">
        <v>4.9967239362385198</v>
      </c>
      <c r="CI142" s="37">
        <v>4.9967239362385198</v>
      </c>
      <c r="CJ142" s="37">
        <v>4.9967239362385198</v>
      </c>
      <c r="CK142" s="37">
        <v>4.9967239362385198</v>
      </c>
      <c r="CL142" s="37">
        <v>4.9967239362385198</v>
      </c>
    </row>
    <row r="143" spans="1:102" ht="35.4" customHeight="1" x14ac:dyDescent="0.3">
      <c r="A143" s="51" t="s">
        <v>109</v>
      </c>
      <c r="B143" s="45" t="s">
        <v>123</v>
      </c>
      <c r="C143" s="45"/>
      <c r="D143" s="52"/>
      <c r="E143" s="32">
        <v>21736939.067389999</v>
      </c>
      <c r="F143" s="53">
        <v>21926916.904775854</v>
      </c>
      <c r="G143" s="53">
        <v>22013299.410235919</v>
      </c>
      <c r="H143" s="53">
        <v>22105433.211023029</v>
      </c>
      <c r="I143" s="53">
        <v>22210750.683487434</v>
      </c>
      <c r="J143" s="53">
        <v>22433447.318366863</v>
      </c>
      <c r="K143" s="53">
        <v>22853609.137946494</v>
      </c>
      <c r="L143" s="53">
        <v>23292895.160513517</v>
      </c>
      <c r="M143" s="53">
        <v>23742323.036834817</v>
      </c>
      <c r="N143" s="53">
        <v>24187598.874616954</v>
      </c>
      <c r="O143" s="53">
        <v>24573447.470102325</v>
      </c>
      <c r="P143" s="53">
        <v>25268452.758018155</v>
      </c>
      <c r="Q143" s="53">
        <v>26005351.960173808</v>
      </c>
      <c r="R143" s="53">
        <v>26759493.273643702</v>
      </c>
      <c r="S143" s="53">
        <v>27383465.873544745</v>
      </c>
      <c r="T143" s="53">
        <v>28255527.292656444</v>
      </c>
      <c r="U143" s="53">
        <v>29152682.473876618</v>
      </c>
      <c r="V143" s="53">
        <v>30127885.573471703</v>
      </c>
      <c r="W143" s="53">
        <v>31133885.064072952</v>
      </c>
      <c r="X143" s="53">
        <v>32225231.441206962</v>
      </c>
      <c r="Y143" s="53">
        <v>33353816.220602863</v>
      </c>
      <c r="Z143" s="53">
        <v>34520856.045723043</v>
      </c>
      <c r="AA143" s="53">
        <v>35727604.36546535</v>
      </c>
      <c r="AB143" s="53">
        <v>36975352.379875466</v>
      </c>
      <c r="AC143" s="53">
        <v>38133310.779153422</v>
      </c>
      <c r="AD143" s="53">
        <v>38989202.774686992</v>
      </c>
      <c r="AE143" s="53">
        <v>39671960.645982057</v>
      </c>
      <c r="AF143" s="53">
        <v>40154711.324504361</v>
      </c>
      <c r="AG143" s="53">
        <v>39878391.984795578</v>
      </c>
      <c r="AH143" s="53">
        <v>39700561.725949258</v>
      </c>
      <c r="AI143" s="53">
        <v>39637672.677385181</v>
      </c>
      <c r="AJ143" s="53">
        <v>39932473.418848611</v>
      </c>
      <c r="AK143" s="53">
        <v>40671409.866219327</v>
      </c>
      <c r="AL143" s="53">
        <v>41333303.309598126</v>
      </c>
      <c r="AM143" s="53">
        <v>41972588.37287268</v>
      </c>
      <c r="AN143" s="53">
        <v>42595524.681338996</v>
      </c>
      <c r="AO143" s="53">
        <v>42994779.820139118</v>
      </c>
      <c r="AP143" s="53">
        <v>43349586.068673827</v>
      </c>
      <c r="AQ143" s="53">
        <v>43655324.015155472</v>
      </c>
      <c r="AR143" s="53">
        <v>43907054.103029341</v>
      </c>
      <c r="AS143" s="53">
        <v>44099497.30743508</v>
      </c>
      <c r="AT143" s="53">
        <v>44797018.215514183</v>
      </c>
      <c r="AU143" s="53">
        <v>45479526.869189993</v>
      </c>
      <c r="AV143" s="53">
        <v>46189834.753709465</v>
      </c>
      <c r="AW143" s="53">
        <v>46884149.57806395</v>
      </c>
      <c r="AX143" s="53">
        <v>47553059.028381526</v>
      </c>
      <c r="AY143" s="53">
        <v>48207462.8571302</v>
      </c>
      <c r="AZ143" s="53">
        <v>48830443.75324887</v>
      </c>
      <c r="BA143" s="53">
        <v>49418043.488126956</v>
      </c>
      <c r="BB143" s="53">
        <v>49966017.109940365</v>
      </c>
      <c r="BC143" s="53">
        <v>50469815.304399244</v>
      </c>
      <c r="BD143" s="53">
        <v>50924565.750742696</v>
      </c>
      <c r="BE143" s="53">
        <v>51325053.418181092</v>
      </c>
      <c r="BF143" s="53">
        <v>51665699.745077237</v>
      </c>
      <c r="BG143" s="53">
        <v>51940540.640096717</v>
      </c>
      <c r="BH143" s="53">
        <v>52143203.241337061</v>
      </c>
      <c r="BI143" s="53">
        <v>52266881.366057061</v>
      </c>
      <c r="BJ143" s="53">
        <v>52304309.580062687</v>
      </c>
      <c r="BK143" s="53">
        <v>52392970.0564835</v>
      </c>
      <c r="BL143" s="53">
        <v>52218207.745966531</v>
      </c>
      <c r="BM143" s="53">
        <v>51942723.049392127</v>
      </c>
      <c r="BN143" s="53">
        <v>51471234.608104758</v>
      </c>
      <c r="BO143" s="53">
        <v>50926621.897924751</v>
      </c>
      <c r="BP143" s="53">
        <v>50211901.489326738</v>
      </c>
      <c r="BQ143" s="53">
        <v>49367903.170598097</v>
      </c>
      <c r="BR143" s="53">
        <v>48429011.309608445</v>
      </c>
      <c r="BS143" s="53">
        <v>47256493.772329748</v>
      </c>
      <c r="BT143" s="53">
        <v>46652356.719319306</v>
      </c>
      <c r="BU143" s="53">
        <v>45827070.651917405</v>
      </c>
      <c r="BV143" s="53">
        <v>44926511.687821373</v>
      </c>
      <c r="BW143" s="53">
        <v>43896784.082230575</v>
      </c>
      <c r="BX143" s="53">
        <v>42693647.193325154</v>
      </c>
      <c r="BY143" s="53">
        <v>40595558.727959752</v>
      </c>
      <c r="BZ143" s="54">
        <v>38235043.767135583</v>
      </c>
      <c r="CA143" s="54">
        <v>35593120.361366101</v>
      </c>
      <c r="CB143" s="54">
        <v>32649639.495601449</v>
      </c>
      <c r="CC143" s="54">
        <v>29383218.633144852</v>
      </c>
      <c r="CD143" s="54">
        <v>25771171.635741867</v>
      </c>
      <c r="CE143" s="54">
        <v>21789434.867477447</v>
      </c>
      <c r="CF143" s="54">
        <v>17412489.280083567</v>
      </c>
      <c r="CG143" s="54">
        <v>14536332.925524216</v>
      </c>
      <c r="CH143" s="54">
        <v>11376941.259169364</v>
      </c>
      <c r="CI143" s="54">
        <v>7914965.5272200033</v>
      </c>
      <c r="CJ143" s="54">
        <v>4129896.645258774</v>
      </c>
      <c r="CK143" s="54">
        <v>1.2130427174270153E-2</v>
      </c>
      <c r="CL143" s="54">
        <v>1.2736551132454891E-2</v>
      </c>
    </row>
    <row r="236" spans="1:77" ht="35.4" customHeight="1" x14ac:dyDescent="0.3">
      <c r="A236" s="19" t="s">
        <v>134</v>
      </c>
    </row>
    <row r="237" spans="1:77" ht="60.75" customHeight="1" x14ac:dyDescent="0.3">
      <c r="A237" s="15" t="s">
        <v>141</v>
      </c>
    </row>
    <row r="238" spans="1:77" ht="35.4" customHeight="1" x14ac:dyDescent="0.3">
      <c r="A238" s="4" t="s">
        <v>0</v>
      </c>
      <c r="B238" s="5" t="s">
        <v>1</v>
      </c>
      <c r="C238" s="6">
        <v>44926</v>
      </c>
      <c r="D238" s="6">
        <v>45291</v>
      </c>
      <c r="E238" s="6">
        <v>45657</v>
      </c>
      <c r="F238" s="6">
        <v>46022</v>
      </c>
      <c r="G238" s="6">
        <v>46387</v>
      </c>
      <c r="H238" s="6">
        <v>46752</v>
      </c>
      <c r="I238" s="6">
        <v>47118</v>
      </c>
      <c r="J238" s="6">
        <v>47483</v>
      </c>
      <c r="K238" s="6">
        <v>47848</v>
      </c>
      <c r="L238" s="6">
        <v>48213</v>
      </c>
      <c r="M238" s="6">
        <v>48579</v>
      </c>
      <c r="N238" s="6">
        <v>48944</v>
      </c>
      <c r="O238" s="6">
        <v>49309</v>
      </c>
      <c r="P238" s="6">
        <v>49674</v>
      </c>
      <c r="Q238" s="6">
        <v>50040</v>
      </c>
      <c r="R238" s="6">
        <v>50405</v>
      </c>
      <c r="S238" s="6">
        <v>50770</v>
      </c>
      <c r="T238" s="6">
        <v>51135</v>
      </c>
      <c r="U238" s="6">
        <v>51501</v>
      </c>
      <c r="V238" s="6">
        <v>51866</v>
      </c>
      <c r="W238" s="6">
        <v>52231</v>
      </c>
      <c r="X238" s="6">
        <v>52596</v>
      </c>
      <c r="Y238" s="6">
        <v>52962</v>
      </c>
      <c r="Z238" s="6">
        <v>53327</v>
      </c>
      <c r="AA238" s="6">
        <v>53692</v>
      </c>
      <c r="AB238" s="6">
        <v>54057</v>
      </c>
      <c r="AC238" s="6">
        <v>54423</v>
      </c>
      <c r="AD238" s="6">
        <v>54788</v>
      </c>
      <c r="AE238" s="6">
        <v>55153</v>
      </c>
      <c r="AF238" s="6">
        <v>55518</v>
      </c>
      <c r="AG238" s="6">
        <v>55884</v>
      </c>
      <c r="AH238" s="6">
        <v>56249</v>
      </c>
      <c r="AI238" s="6">
        <v>56614</v>
      </c>
      <c r="AJ238" s="6">
        <v>56979</v>
      </c>
      <c r="AK238" s="6">
        <v>57345</v>
      </c>
      <c r="AL238" s="6">
        <v>57710</v>
      </c>
      <c r="AM238" s="6">
        <v>58075</v>
      </c>
      <c r="AN238" s="6">
        <v>58440</v>
      </c>
      <c r="AO238" s="6">
        <v>58806</v>
      </c>
      <c r="AP238" s="6">
        <v>59171</v>
      </c>
      <c r="AQ238" s="6">
        <v>59536</v>
      </c>
      <c r="AR238" s="6">
        <v>59901</v>
      </c>
      <c r="AS238" s="6">
        <v>60267</v>
      </c>
      <c r="AT238" s="6">
        <v>60632</v>
      </c>
      <c r="AU238" s="6">
        <v>60997</v>
      </c>
      <c r="AV238" s="6">
        <v>61362</v>
      </c>
      <c r="AW238" s="6">
        <v>61728</v>
      </c>
      <c r="AX238" s="6">
        <v>62093</v>
      </c>
      <c r="AY238" s="6">
        <v>62458</v>
      </c>
      <c r="AZ238" s="6">
        <v>62823</v>
      </c>
      <c r="BA238" s="6">
        <v>63189</v>
      </c>
      <c r="BB238" s="6">
        <v>63554</v>
      </c>
      <c r="BC238" s="6">
        <v>63919</v>
      </c>
      <c r="BD238" s="6">
        <v>64284</v>
      </c>
      <c r="BE238" s="6">
        <v>64650</v>
      </c>
      <c r="BF238" s="6">
        <v>65015</v>
      </c>
      <c r="BG238" s="6">
        <v>65380</v>
      </c>
      <c r="BH238" s="6">
        <v>65745</v>
      </c>
      <c r="BI238" s="6">
        <v>66111</v>
      </c>
      <c r="BJ238" s="6">
        <v>66476</v>
      </c>
      <c r="BK238" s="6">
        <v>66841</v>
      </c>
      <c r="BL238" s="6">
        <v>67206</v>
      </c>
      <c r="BM238" s="6">
        <v>67572</v>
      </c>
      <c r="BN238" s="6">
        <v>67937</v>
      </c>
      <c r="BO238" s="6">
        <v>68302</v>
      </c>
      <c r="BP238" s="6">
        <v>68667</v>
      </c>
      <c r="BQ238" s="6">
        <v>69033</v>
      </c>
      <c r="BR238" s="6">
        <v>69398</v>
      </c>
      <c r="BS238" s="6">
        <v>69763</v>
      </c>
      <c r="BT238" s="6">
        <v>70128</v>
      </c>
      <c r="BU238" s="6">
        <v>70494</v>
      </c>
      <c r="BV238" s="6">
        <v>70859</v>
      </c>
      <c r="BW238" s="6">
        <v>71224</v>
      </c>
      <c r="BX238" s="6">
        <v>71589</v>
      </c>
      <c r="BY238" s="6">
        <v>71590</v>
      </c>
    </row>
    <row r="239" spans="1:77" ht="35.4" customHeight="1" x14ac:dyDescent="0.3">
      <c r="A239" s="15" t="s">
        <v>122</v>
      </c>
      <c r="B239" s="1">
        <v>25899378</v>
      </c>
      <c r="C239" s="1">
        <v>0</v>
      </c>
      <c r="D239" s="1">
        <v>430583</v>
      </c>
      <c r="E239" s="1">
        <v>520286</v>
      </c>
      <c r="F239" s="1">
        <v>548842</v>
      </c>
      <c r="G239" s="1">
        <v>541667</v>
      </c>
      <c r="H239" s="1">
        <v>146000</v>
      </c>
      <c r="I239" s="1">
        <v>150000</v>
      </c>
      <c r="J239" s="1">
        <v>160000</v>
      </c>
      <c r="K239" s="1">
        <v>158000</v>
      </c>
      <c r="L239" s="1">
        <v>159000</v>
      </c>
      <c r="M239" s="1">
        <v>160000</v>
      </c>
      <c r="N239" s="1">
        <v>166000</v>
      </c>
      <c r="O239" s="1">
        <v>169000</v>
      </c>
      <c r="P239" s="1">
        <v>180000</v>
      </c>
      <c r="Q239" s="1">
        <v>183000</v>
      </c>
      <c r="R239" s="1">
        <v>192000</v>
      </c>
      <c r="S239" s="1">
        <v>198000</v>
      </c>
      <c r="T239" s="1">
        <v>208000</v>
      </c>
      <c r="U239" s="1">
        <v>216000</v>
      </c>
      <c r="V239" s="1">
        <v>224000</v>
      </c>
      <c r="W239" s="1">
        <v>232000</v>
      </c>
      <c r="X239" s="1">
        <v>239000</v>
      </c>
      <c r="Y239" s="1">
        <v>248000</v>
      </c>
      <c r="Z239" s="1">
        <v>257000</v>
      </c>
      <c r="AA239" s="1">
        <v>266000</v>
      </c>
      <c r="AB239" s="1">
        <v>275000</v>
      </c>
      <c r="AC239" s="1">
        <v>285000</v>
      </c>
      <c r="AD239" s="1">
        <v>268000</v>
      </c>
      <c r="AE239" s="1">
        <v>278000</v>
      </c>
      <c r="AF239" s="1">
        <v>288000</v>
      </c>
      <c r="AG239" s="1">
        <v>298000</v>
      </c>
      <c r="AH239" s="1">
        <v>309000</v>
      </c>
      <c r="AI239" s="1">
        <v>315000</v>
      </c>
      <c r="AJ239" s="1">
        <v>302000</v>
      </c>
      <c r="AK239" s="1">
        <v>313000</v>
      </c>
      <c r="AL239" s="1">
        <v>324000</v>
      </c>
      <c r="AM239" s="1">
        <v>335000</v>
      </c>
      <c r="AN239" s="1">
        <v>348000</v>
      </c>
      <c r="AO239" s="1">
        <v>360000</v>
      </c>
      <c r="AP239" s="1">
        <v>373000</v>
      </c>
      <c r="AQ239" s="1">
        <v>387000</v>
      </c>
      <c r="AR239" s="1">
        <v>388000</v>
      </c>
      <c r="AS239" s="1">
        <v>402000</v>
      </c>
      <c r="AT239" s="1">
        <v>368000</v>
      </c>
      <c r="AU239" s="1">
        <v>381000</v>
      </c>
      <c r="AV239" s="1">
        <v>395000</v>
      </c>
      <c r="AW239" s="1">
        <v>409000</v>
      </c>
      <c r="AX239" s="1">
        <v>424000</v>
      </c>
      <c r="AY239" s="1">
        <v>439000</v>
      </c>
      <c r="AZ239" s="1">
        <v>455000</v>
      </c>
      <c r="BA239" s="1">
        <v>471000</v>
      </c>
      <c r="BB239" s="1">
        <v>488000</v>
      </c>
      <c r="BC239" s="1">
        <v>506000</v>
      </c>
      <c r="BD239" s="1">
        <v>524000</v>
      </c>
      <c r="BE239" s="1">
        <v>543000</v>
      </c>
      <c r="BF239" s="1">
        <v>562000</v>
      </c>
      <c r="BG239" s="1">
        <v>583000</v>
      </c>
      <c r="BH239" s="1">
        <v>604000</v>
      </c>
      <c r="BI239" s="1">
        <v>625000</v>
      </c>
      <c r="BJ239" s="1">
        <v>648000</v>
      </c>
      <c r="BK239" s="1">
        <v>671000</v>
      </c>
      <c r="BL239" s="1">
        <v>695000</v>
      </c>
      <c r="BM239" s="1">
        <v>720000</v>
      </c>
      <c r="BN239" s="1">
        <v>746000</v>
      </c>
      <c r="BO239" s="1">
        <v>773000</v>
      </c>
      <c r="BP239" s="1">
        <v>801000</v>
      </c>
      <c r="BQ239" s="1">
        <v>830000</v>
      </c>
      <c r="BR239" s="1">
        <v>215000</v>
      </c>
      <c r="BS239" s="1">
        <v>223000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</row>
    <row r="240" spans="1:77" ht="35.4" customHeight="1" x14ac:dyDescent="0.3">
      <c r="A240" s="15" t="s">
        <v>145</v>
      </c>
      <c r="B240" s="1">
        <v>44676000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151000</v>
      </c>
      <c r="I240" s="1">
        <v>161000</v>
      </c>
      <c r="J240" s="1">
        <v>138000</v>
      </c>
      <c r="K240" s="1">
        <v>137000</v>
      </c>
      <c r="L240" s="1">
        <v>146000</v>
      </c>
      <c r="M240" s="1">
        <v>115000</v>
      </c>
      <c r="N240" s="1">
        <v>105000</v>
      </c>
      <c r="O240" s="1">
        <v>102000</v>
      </c>
      <c r="P240" s="1">
        <v>104000</v>
      </c>
      <c r="Q240" s="1">
        <v>108000</v>
      </c>
      <c r="R240" s="1">
        <v>112000</v>
      </c>
      <c r="S240" s="1">
        <v>116000</v>
      </c>
      <c r="T240" s="1">
        <v>66000</v>
      </c>
      <c r="U240" s="1">
        <v>69000</v>
      </c>
      <c r="V240" s="1">
        <v>19000</v>
      </c>
      <c r="W240" s="1">
        <v>20000</v>
      </c>
      <c r="X240" s="1">
        <v>21000</v>
      </c>
      <c r="Y240" s="1">
        <v>21000</v>
      </c>
      <c r="Z240" s="1">
        <v>22000</v>
      </c>
      <c r="AA240" s="1">
        <v>149000</v>
      </c>
      <c r="AB240" s="1">
        <v>339000</v>
      </c>
      <c r="AC240" s="1">
        <v>521000</v>
      </c>
      <c r="AD240" s="1">
        <v>715000</v>
      </c>
      <c r="AE240" s="1">
        <v>741000</v>
      </c>
      <c r="AF240" s="1">
        <v>579000</v>
      </c>
      <c r="AG240" s="1">
        <v>405000</v>
      </c>
      <c r="AH240" s="1">
        <v>258000</v>
      </c>
      <c r="AI240" s="1">
        <v>355000</v>
      </c>
      <c r="AJ240" s="1">
        <v>453000</v>
      </c>
      <c r="AK240" s="1">
        <v>473000</v>
      </c>
      <c r="AL240" s="1">
        <v>487000</v>
      </c>
      <c r="AM240" s="1">
        <v>504000</v>
      </c>
      <c r="AN240" s="1">
        <v>522000</v>
      </c>
      <c r="AO240" s="1">
        <v>541000</v>
      </c>
      <c r="AP240" s="1">
        <v>561000</v>
      </c>
      <c r="AQ240" s="1">
        <v>581000</v>
      </c>
      <c r="AR240" s="1">
        <v>604000</v>
      </c>
      <c r="AS240" s="1">
        <v>623000</v>
      </c>
      <c r="AT240" s="1">
        <v>645000</v>
      </c>
      <c r="AU240" s="1">
        <v>661000</v>
      </c>
      <c r="AV240" s="1">
        <v>684000</v>
      </c>
      <c r="AW240" s="1">
        <v>700000</v>
      </c>
      <c r="AX240" s="1">
        <v>725000</v>
      </c>
      <c r="AY240" s="1">
        <v>751000</v>
      </c>
      <c r="AZ240" s="1">
        <v>778000</v>
      </c>
      <c r="BA240" s="1">
        <v>806000</v>
      </c>
      <c r="BB240" s="1">
        <v>835000</v>
      </c>
      <c r="BC240" s="1">
        <v>866000</v>
      </c>
      <c r="BD240" s="1">
        <v>897000</v>
      </c>
      <c r="BE240" s="1">
        <v>929000</v>
      </c>
      <c r="BF240" s="1">
        <v>963000</v>
      </c>
      <c r="BG240" s="1">
        <v>997000</v>
      </c>
      <c r="BH240" s="1">
        <v>1033000</v>
      </c>
      <c r="BI240" s="1">
        <v>935000</v>
      </c>
      <c r="BJ240" s="1">
        <v>1122000</v>
      </c>
      <c r="BK240" s="1">
        <v>1160000</v>
      </c>
      <c r="BL240" s="1">
        <v>1262000</v>
      </c>
      <c r="BM240" s="1">
        <v>1248000</v>
      </c>
      <c r="BN240" s="1">
        <v>1327000</v>
      </c>
      <c r="BO240" s="1">
        <v>1347000</v>
      </c>
      <c r="BP240" s="1">
        <v>1324000</v>
      </c>
      <c r="BQ240" s="1">
        <v>1427000</v>
      </c>
      <c r="BR240" s="1">
        <v>1424000</v>
      </c>
      <c r="BS240" s="1">
        <v>1543000</v>
      </c>
      <c r="BT240" s="1">
        <v>1528000</v>
      </c>
      <c r="BU240" s="1">
        <v>1581000</v>
      </c>
      <c r="BV240" s="1">
        <v>1637000</v>
      </c>
      <c r="BW240" s="1">
        <v>1176000</v>
      </c>
      <c r="BX240" s="1">
        <v>1221000</v>
      </c>
      <c r="BY240" s="1">
        <v>0</v>
      </c>
    </row>
    <row r="241" spans="1:77" ht="35.4" customHeight="1" x14ac:dyDescent="0.3">
      <c r="A241" s="15" t="s">
        <v>130</v>
      </c>
      <c r="B241" s="1">
        <v>8684763</v>
      </c>
      <c r="C241" s="1">
        <v>0</v>
      </c>
      <c r="D241" s="1">
        <v>362418</v>
      </c>
      <c r="E241" s="1">
        <v>376362</v>
      </c>
      <c r="F241" s="1">
        <v>341195</v>
      </c>
      <c r="G241" s="1">
        <v>325815</v>
      </c>
      <c r="H241" s="1">
        <v>299973</v>
      </c>
      <c r="I241" s="1">
        <v>88000</v>
      </c>
      <c r="J241" s="1">
        <v>91000</v>
      </c>
      <c r="K241" s="1">
        <v>94000</v>
      </c>
      <c r="L241" s="1">
        <v>98000</v>
      </c>
      <c r="M241" s="1">
        <v>101000</v>
      </c>
      <c r="N241" s="1">
        <v>105000</v>
      </c>
      <c r="O241" s="1">
        <v>108000</v>
      </c>
      <c r="P241" s="1">
        <v>112000</v>
      </c>
      <c r="Q241" s="1">
        <v>116000</v>
      </c>
      <c r="R241" s="1">
        <v>121000</v>
      </c>
      <c r="S241" s="1">
        <v>125000</v>
      </c>
      <c r="T241" s="1">
        <v>130000</v>
      </c>
      <c r="U241" s="1">
        <v>134000</v>
      </c>
      <c r="V241" s="1">
        <v>139000</v>
      </c>
      <c r="W241" s="1">
        <v>144000</v>
      </c>
      <c r="X241" s="1">
        <v>149000</v>
      </c>
      <c r="Y241" s="1">
        <v>155000</v>
      </c>
      <c r="Z241" s="1">
        <v>160000</v>
      </c>
      <c r="AA241" s="1">
        <v>166000</v>
      </c>
      <c r="AB241" s="1">
        <v>172000</v>
      </c>
      <c r="AC241" s="1">
        <v>178000</v>
      </c>
      <c r="AD241" s="1">
        <v>185000</v>
      </c>
      <c r="AE241" s="1">
        <v>191000</v>
      </c>
      <c r="AF241" s="1">
        <v>198000</v>
      </c>
      <c r="AG241" s="1">
        <v>205000</v>
      </c>
      <c r="AH241" s="1">
        <v>213000</v>
      </c>
      <c r="AI241" s="1">
        <v>220000</v>
      </c>
      <c r="AJ241" s="1">
        <v>228000</v>
      </c>
      <c r="AK241" s="1">
        <v>236000</v>
      </c>
      <c r="AL241" s="1">
        <v>245000</v>
      </c>
      <c r="AM241" s="1">
        <v>441000</v>
      </c>
      <c r="AN241" s="1">
        <v>457000</v>
      </c>
      <c r="AO241" s="1">
        <v>474000</v>
      </c>
      <c r="AP241" s="1">
        <v>491000</v>
      </c>
      <c r="AQ241" s="1">
        <v>509000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</row>
    <row r="242" spans="1:77" ht="35.4" customHeight="1" x14ac:dyDescent="0.3">
      <c r="A242" s="15" t="s">
        <v>148</v>
      </c>
      <c r="B242" s="1">
        <v>40925274</v>
      </c>
      <c r="C242" s="1">
        <v>0</v>
      </c>
      <c r="D242" s="1">
        <v>103156</v>
      </c>
      <c r="E242" s="1">
        <v>112597</v>
      </c>
      <c r="F242" s="1">
        <v>117773</v>
      </c>
      <c r="G242" s="1">
        <v>131748</v>
      </c>
      <c r="H242" s="1">
        <v>282000</v>
      </c>
      <c r="I242" s="1">
        <v>293000</v>
      </c>
      <c r="J242" s="1">
        <v>303000</v>
      </c>
      <c r="K242" s="1">
        <v>314000</v>
      </c>
      <c r="L242" s="1">
        <v>325000</v>
      </c>
      <c r="M242" s="1">
        <v>430000</v>
      </c>
      <c r="N242" s="1">
        <v>146000</v>
      </c>
      <c r="O242" s="1">
        <v>136000</v>
      </c>
      <c r="P242" s="1">
        <v>137000</v>
      </c>
      <c r="Q242" s="1">
        <v>291000</v>
      </c>
      <c r="R242" s="1">
        <v>61000</v>
      </c>
      <c r="S242" s="1">
        <v>63000</v>
      </c>
      <c r="T242" s="1">
        <v>66000</v>
      </c>
      <c r="U242" s="1">
        <v>68000</v>
      </c>
      <c r="V242" s="1">
        <v>70000</v>
      </c>
      <c r="W242" s="1">
        <v>73000</v>
      </c>
      <c r="X242" s="1">
        <v>76000</v>
      </c>
      <c r="Y242" s="1">
        <v>78000</v>
      </c>
      <c r="Z242" s="1">
        <v>81000</v>
      </c>
      <c r="AA242" s="1">
        <v>84000</v>
      </c>
      <c r="AB242" s="1">
        <v>224000</v>
      </c>
      <c r="AC242" s="1">
        <v>232000</v>
      </c>
      <c r="AD242" s="1">
        <v>272000</v>
      </c>
      <c r="AE242" s="1">
        <v>979000</v>
      </c>
      <c r="AF242" s="1">
        <v>1014000</v>
      </c>
      <c r="AG242" s="1">
        <v>1051000</v>
      </c>
      <c r="AH242" s="1">
        <v>831000</v>
      </c>
      <c r="AI242" s="1">
        <v>315000</v>
      </c>
      <c r="AJ242" s="1">
        <v>326000</v>
      </c>
      <c r="AK242" s="1">
        <v>338000</v>
      </c>
      <c r="AL242" s="1">
        <v>350000</v>
      </c>
      <c r="AM242" s="1">
        <v>363000</v>
      </c>
      <c r="AN242" s="1">
        <v>376000</v>
      </c>
      <c r="AO242" s="1">
        <v>390000</v>
      </c>
      <c r="AP242" s="1">
        <v>404000</v>
      </c>
      <c r="AQ242" s="1">
        <v>418000</v>
      </c>
      <c r="AR242" s="1">
        <v>433000</v>
      </c>
      <c r="AS242" s="1">
        <v>449000</v>
      </c>
      <c r="AT242" s="1">
        <v>465000</v>
      </c>
      <c r="AU242" s="1">
        <v>482000</v>
      </c>
      <c r="AV242" s="1">
        <v>499000</v>
      </c>
      <c r="AW242" s="1">
        <v>517000</v>
      </c>
      <c r="AX242" s="1">
        <v>536000</v>
      </c>
      <c r="AY242" s="1">
        <v>555000</v>
      </c>
      <c r="AZ242" s="1">
        <v>575000</v>
      </c>
      <c r="BA242" s="1">
        <v>596000</v>
      </c>
      <c r="BB242" s="1">
        <v>618000</v>
      </c>
      <c r="BC242" s="1">
        <v>640000</v>
      </c>
      <c r="BD242" s="1">
        <v>663000</v>
      </c>
      <c r="BE242" s="1">
        <v>687000</v>
      </c>
      <c r="BF242" s="1">
        <v>712000</v>
      </c>
      <c r="BG242" s="1">
        <v>737000</v>
      </c>
      <c r="BH242" s="1">
        <v>764000</v>
      </c>
      <c r="BI242" s="1">
        <v>791000</v>
      </c>
      <c r="BJ242" s="1">
        <v>820000</v>
      </c>
      <c r="BK242" s="1">
        <v>849000</v>
      </c>
      <c r="BL242" s="1">
        <v>880000</v>
      </c>
      <c r="BM242" s="1">
        <v>912000</v>
      </c>
      <c r="BN242" s="1">
        <v>945000</v>
      </c>
      <c r="BO242" s="1">
        <v>979000</v>
      </c>
      <c r="BP242" s="1">
        <v>1014000</v>
      </c>
      <c r="BQ242" s="1">
        <v>1051000</v>
      </c>
      <c r="BR242" s="1">
        <v>1088000</v>
      </c>
      <c r="BS242" s="1">
        <v>1128000</v>
      </c>
      <c r="BT242" s="1">
        <v>1168000</v>
      </c>
      <c r="BU242" s="1">
        <v>1211000</v>
      </c>
      <c r="BV242" s="1">
        <v>1254000</v>
      </c>
      <c r="BW242" s="1">
        <v>2545000</v>
      </c>
      <c r="BX242" s="1">
        <v>2637000</v>
      </c>
      <c r="BY242" s="1">
        <v>0</v>
      </c>
    </row>
    <row r="243" spans="1:77" ht="35.4" customHeight="1" x14ac:dyDescent="0.3">
      <c r="A243" s="15" t="s">
        <v>5</v>
      </c>
      <c r="B243" s="1">
        <v>120185415</v>
      </c>
      <c r="C243" s="1">
        <v>0</v>
      </c>
      <c r="D243" s="1">
        <v>896157</v>
      </c>
      <c r="E243" s="1">
        <v>1009245</v>
      </c>
      <c r="F243" s="1">
        <v>1007810</v>
      </c>
      <c r="G243" s="1">
        <v>999230</v>
      </c>
      <c r="H243" s="1">
        <v>878973</v>
      </c>
      <c r="I243" s="1">
        <v>692000</v>
      </c>
      <c r="J243" s="1">
        <v>692000</v>
      </c>
      <c r="K243" s="1">
        <v>703000</v>
      </c>
      <c r="L243" s="1">
        <v>728000</v>
      </c>
      <c r="M243" s="1">
        <v>806000</v>
      </c>
      <c r="N243" s="1">
        <v>522000</v>
      </c>
      <c r="O243" s="1">
        <v>515000</v>
      </c>
      <c r="P243" s="1">
        <v>533000</v>
      </c>
      <c r="Q243" s="1">
        <v>698000</v>
      </c>
      <c r="R243" s="1">
        <v>486000</v>
      </c>
      <c r="S243" s="1">
        <v>502000</v>
      </c>
      <c r="T243" s="1">
        <v>470000</v>
      </c>
      <c r="U243" s="1">
        <v>487000</v>
      </c>
      <c r="V243" s="1">
        <v>452000</v>
      </c>
      <c r="W243" s="1">
        <v>469000</v>
      </c>
      <c r="X243" s="1">
        <v>485000</v>
      </c>
      <c r="Y243" s="1">
        <v>502000</v>
      </c>
      <c r="Z243" s="1">
        <v>520000</v>
      </c>
      <c r="AA243" s="1">
        <v>665000</v>
      </c>
      <c r="AB243" s="1">
        <v>1010000</v>
      </c>
      <c r="AC243" s="1">
        <v>1216000</v>
      </c>
      <c r="AD243" s="1">
        <v>1440000</v>
      </c>
      <c r="AE243" s="1">
        <v>2189000</v>
      </c>
      <c r="AF243" s="1">
        <v>2079000</v>
      </c>
      <c r="AG243" s="1">
        <v>1959000</v>
      </c>
      <c r="AH243" s="1">
        <v>1611000</v>
      </c>
      <c r="AI243" s="1">
        <v>1205000</v>
      </c>
      <c r="AJ243" s="1">
        <v>1309000</v>
      </c>
      <c r="AK243" s="1">
        <v>1360000</v>
      </c>
      <c r="AL243" s="1">
        <v>1406000</v>
      </c>
      <c r="AM243" s="1">
        <v>1643000</v>
      </c>
      <c r="AN243" s="1">
        <v>1703000</v>
      </c>
      <c r="AO243" s="1">
        <v>1765000</v>
      </c>
      <c r="AP243" s="1">
        <v>1829000</v>
      </c>
      <c r="AQ243" s="1">
        <v>1895000</v>
      </c>
      <c r="AR243" s="1">
        <v>1425000</v>
      </c>
      <c r="AS243" s="1">
        <v>1474000</v>
      </c>
      <c r="AT243" s="1">
        <v>1478000</v>
      </c>
      <c r="AU243" s="1">
        <v>1524000</v>
      </c>
      <c r="AV243" s="1">
        <v>1578000</v>
      </c>
      <c r="AW243" s="1">
        <v>1626000</v>
      </c>
      <c r="AX243" s="1">
        <v>1685000</v>
      </c>
      <c r="AY243" s="1">
        <v>1745000</v>
      </c>
      <c r="AZ243" s="1">
        <v>1808000</v>
      </c>
      <c r="BA243" s="1">
        <v>1873000</v>
      </c>
      <c r="BB243" s="1">
        <v>1941000</v>
      </c>
      <c r="BC243" s="1">
        <v>2012000</v>
      </c>
      <c r="BD243" s="1">
        <v>2084000</v>
      </c>
      <c r="BE243" s="1">
        <v>2159000</v>
      </c>
      <c r="BF243" s="1">
        <v>2237000</v>
      </c>
      <c r="BG243" s="1">
        <v>2317000</v>
      </c>
      <c r="BH243" s="1">
        <v>2401000</v>
      </c>
      <c r="BI243" s="1">
        <v>2351000</v>
      </c>
      <c r="BJ243" s="1">
        <v>2590000</v>
      </c>
      <c r="BK243" s="1">
        <v>2680000</v>
      </c>
      <c r="BL243" s="1">
        <v>2837000</v>
      </c>
      <c r="BM243" s="1">
        <v>2880000</v>
      </c>
      <c r="BN243" s="1">
        <v>3018000</v>
      </c>
      <c r="BO243" s="1">
        <v>3099000</v>
      </c>
      <c r="BP243" s="1">
        <v>3139000</v>
      </c>
      <c r="BQ243" s="1">
        <v>3308000</v>
      </c>
      <c r="BR243" s="1">
        <v>2727000</v>
      </c>
      <c r="BS243" s="1">
        <v>2894000</v>
      </c>
      <c r="BT243" s="1">
        <v>2696000</v>
      </c>
      <c r="BU243" s="1">
        <v>2792000</v>
      </c>
      <c r="BV243" s="1">
        <v>2891000</v>
      </c>
      <c r="BW243" s="1">
        <v>3721000</v>
      </c>
      <c r="BX243" s="1">
        <v>3858000</v>
      </c>
      <c r="BY243" s="1">
        <v>0</v>
      </c>
    </row>
    <row r="244" spans="1:77" ht="81.75" customHeight="1" x14ac:dyDescent="0.3">
      <c r="A244" s="15" t="s">
        <v>151</v>
      </c>
    </row>
    <row r="246" spans="1:77" ht="35.4" customHeight="1" x14ac:dyDescent="0.3">
      <c r="A246" s="19" t="s">
        <v>107</v>
      </c>
    </row>
    <row r="247" spans="1:77" ht="35.4" customHeight="1" x14ac:dyDescent="0.3">
      <c r="A247" s="7" t="s">
        <v>4</v>
      </c>
      <c r="B247" s="6">
        <v>44926</v>
      </c>
      <c r="C247" s="6">
        <v>45291</v>
      </c>
      <c r="D247" s="6">
        <v>45657</v>
      </c>
      <c r="E247" s="6">
        <v>46022</v>
      </c>
      <c r="F247" s="6">
        <v>46387</v>
      </c>
      <c r="G247" s="6">
        <v>46752</v>
      </c>
      <c r="H247" s="6">
        <v>47118</v>
      </c>
      <c r="I247" s="6">
        <v>47483</v>
      </c>
      <c r="J247" s="6">
        <v>47848</v>
      </c>
      <c r="K247" s="6">
        <v>48213</v>
      </c>
      <c r="L247" s="6">
        <v>48579</v>
      </c>
      <c r="M247" s="6">
        <v>48944</v>
      </c>
      <c r="N247" s="6">
        <v>49309</v>
      </c>
      <c r="O247" s="6">
        <v>49674</v>
      </c>
      <c r="P247" s="6">
        <v>50040</v>
      </c>
      <c r="Q247" s="6">
        <v>50405</v>
      </c>
      <c r="R247" s="6">
        <v>50770</v>
      </c>
      <c r="S247" s="6">
        <v>51135</v>
      </c>
      <c r="T247" s="6">
        <v>51501</v>
      </c>
      <c r="U247" s="6">
        <v>51866</v>
      </c>
      <c r="V247" s="6">
        <v>52231</v>
      </c>
      <c r="W247" s="6">
        <v>52596</v>
      </c>
      <c r="X247" s="6">
        <v>52962</v>
      </c>
      <c r="Y247" s="6">
        <v>53327</v>
      </c>
      <c r="Z247" s="6">
        <v>53692</v>
      </c>
      <c r="AA247" s="6">
        <v>54057</v>
      </c>
      <c r="AB247" s="6">
        <v>54423</v>
      </c>
      <c r="AC247" s="6">
        <v>54788</v>
      </c>
      <c r="AD247" s="6">
        <v>55153</v>
      </c>
      <c r="AE247" s="6">
        <v>55518</v>
      </c>
      <c r="AF247" s="6">
        <v>55884</v>
      </c>
      <c r="AG247" s="6">
        <v>56249</v>
      </c>
      <c r="AH247" s="6">
        <v>56614</v>
      </c>
      <c r="AI247" s="6">
        <v>56979</v>
      </c>
      <c r="AJ247" s="6">
        <v>57345</v>
      </c>
      <c r="AK247" s="6">
        <v>57710</v>
      </c>
      <c r="AL247" s="6">
        <v>58075</v>
      </c>
      <c r="AM247" s="6">
        <v>58440</v>
      </c>
      <c r="AN247" s="6">
        <v>58806</v>
      </c>
      <c r="AO247" s="6">
        <v>59171</v>
      </c>
      <c r="AP247" s="6">
        <v>59536</v>
      </c>
      <c r="AQ247" s="6">
        <v>59901</v>
      </c>
      <c r="AR247" s="6">
        <v>60267</v>
      </c>
      <c r="AS247" s="6">
        <v>60632</v>
      </c>
      <c r="AT247" s="6">
        <v>60997</v>
      </c>
      <c r="AU247" s="6">
        <v>61362</v>
      </c>
      <c r="AV247" s="6">
        <v>61728</v>
      </c>
      <c r="AW247" s="6">
        <v>62093</v>
      </c>
      <c r="AX247" s="6">
        <v>62458</v>
      </c>
      <c r="AY247" s="6">
        <v>62823</v>
      </c>
      <c r="AZ247" s="6">
        <v>63189</v>
      </c>
      <c r="BA247" s="6">
        <v>63554</v>
      </c>
      <c r="BB247" s="6">
        <v>63919</v>
      </c>
      <c r="BC247" s="6">
        <v>64284</v>
      </c>
      <c r="BD247" s="6">
        <v>64650</v>
      </c>
      <c r="BE247" s="6">
        <v>65015</v>
      </c>
      <c r="BF247" s="6">
        <v>65380</v>
      </c>
      <c r="BG247" s="6">
        <v>65745</v>
      </c>
      <c r="BH247" s="6">
        <v>66111</v>
      </c>
      <c r="BI247" s="6">
        <v>66476</v>
      </c>
      <c r="BJ247" s="6">
        <v>66841</v>
      </c>
      <c r="BK247" s="6">
        <v>67206</v>
      </c>
      <c r="BL247" s="6">
        <v>67572</v>
      </c>
      <c r="BM247" s="6">
        <v>67937</v>
      </c>
      <c r="BN247" s="6">
        <v>68302</v>
      </c>
      <c r="BO247" s="6">
        <v>68667</v>
      </c>
      <c r="BP247" s="6">
        <v>69033</v>
      </c>
      <c r="BQ247" s="6">
        <v>69398</v>
      </c>
      <c r="BR247" s="6">
        <v>69763</v>
      </c>
      <c r="BS247" s="6">
        <v>70128</v>
      </c>
      <c r="BT247" s="6">
        <v>70494</v>
      </c>
      <c r="BU247" s="6">
        <v>70859</v>
      </c>
      <c r="BV247" s="6">
        <v>71224</v>
      </c>
      <c r="BW247" s="6">
        <v>71589</v>
      </c>
      <c r="BX247" s="6">
        <v>71590</v>
      </c>
    </row>
    <row r="248" spans="1:77" ht="35.4" customHeight="1" x14ac:dyDescent="0.3">
      <c r="A248" s="15" t="s">
        <v>108</v>
      </c>
      <c r="B248" s="1">
        <v>0</v>
      </c>
      <c r="C248" s="20">
        <f>D243*1000</f>
        <v>896157000</v>
      </c>
      <c r="D248" s="20">
        <f t="shared" ref="D248:BO248" si="554">E243*1000</f>
        <v>1009245000</v>
      </c>
      <c r="E248" s="20">
        <f t="shared" si="554"/>
        <v>1007810000</v>
      </c>
      <c r="F248" s="20">
        <f t="shared" si="554"/>
        <v>999230000</v>
      </c>
      <c r="G248" s="20">
        <f t="shared" si="554"/>
        <v>878973000</v>
      </c>
      <c r="H248" s="20">
        <f t="shared" si="554"/>
        <v>692000000</v>
      </c>
      <c r="I248" s="20">
        <f t="shared" si="554"/>
        <v>692000000</v>
      </c>
      <c r="J248" s="20">
        <f t="shared" si="554"/>
        <v>703000000</v>
      </c>
      <c r="K248" s="20">
        <f t="shared" si="554"/>
        <v>728000000</v>
      </c>
      <c r="L248" s="20">
        <f t="shared" si="554"/>
        <v>806000000</v>
      </c>
      <c r="M248" s="20">
        <f t="shared" si="554"/>
        <v>522000000</v>
      </c>
      <c r="N248" s="20">
        <f t="shared" si="554"/>
        <v>515000000</v>
      </c>
      <c r="O248" s="20">
        <f t="shared" si="554"/>
        <v>533000000</v>
      </c>
      <c r="P248" s="20">
        <f t="shared" si="554"/>
        <v>698000000</v>
      </c>
      <c r="Q248" s="20">
        <f t="shared" si="554"/>
        <v>486000000</v>
      </c>
      <c r="R248" s="20">
        <f t="shared" si="554"/>
        <v>502000000</v>
      </c>
      <c r="S248" s="20">
        <f t="shared" si="554"/>
        <v>470000000</v>
      </c>
      <c r="T248" s="20">
        <f t="shared" si="554"/>
        <v>487000000</v>
      </c>
      <c r="U248" s="20">
        <f t="shared" si="554"/>
        <v>452000000</v>
      </c>
      <c r="V248" s="20">
        <f t="shared" si="554"/>
        <v>469000000</v>
      </c>
      <c r="W248" s="20">
        <f t="shared" si="554"/>
        <v>485000000</v>
      </c>
      <c r="X248" s="20">
        <f t="shared" si="554"/>
        <v>502000000</v>
      </c>
      <c r="Y248" s="20">
        <f t="shared" si="554"/>
        <v>520000000</v>
      </c>
      <c r="Z248" s="20">
        <f t="shared" si="554"/>
        <v>665000000</v>
      </c>
      <c r="AA248" s="20">
        <f t="shared" si="554"/>
        <v>1010000000</v>
      </c>
      <c r="AB248" s="20">
        <f t="shared" si="554"/>
        <v>1216000000</v>
      </c>
      <c r="AC248" s="20">
        <f t="shared" si="554"/>
        <v>1440000000</v>
      </c>
      <c r="AD248" s="20">
        <f t="shared" si="554"/>
        <v>2189000000</v>
      </c>
      <c r="AE248" s="20">
        <f t="shared" si="554"/>
        <v>2079000000</v>
      </c>
      <c r="AF248" s="20">
        <f t="shared" si="554"/>
        <v>1959000000</v>
      </c>
      <c r="AG248" s="20">
        <f t="shared" si="554"/>
        <v>1611000000</v>
      </c>
      <c r="AH248" s="20">
        <f t="shared" si="554"/>
        <v>1205000000</v>
      </c>
      <c r="AI248" s="20">
        <f t="shared" si="554"/>
        <v>1309000000</v>
      </c>
      <c r="AJ248" s="20">
        <f t="shared" si="554"/>
        <v>1360000000</v>
      </c>
      <c r="AK248" s="20">
        <f t="shared" si="554"/>
        <v>1406000000</v>
      </c>
      <c r="AL248" s="20">
        <f t="shared" si="554"/>
        <v>1643000000</v>
      </c>
      <c r="AM248" s="20">
        <f t="shared" si="554"/>
        <v>1703000000</v>
      </c>
      <c r="AN248" s="20">
        <f t="shared" si="554"/>
        <v>1765000000</v>
      </c>
      <c r="AO248" s="20">
        <f t="shared" si="554"/>
        <v>1829000000</v>
      </c>
      <c r="AP248" s="20">
        <f t="shared" si="554"/>
        <v>1895000000</v>
      </c>
      <c r="AQ248" s="20">
        <f t="shared" si="554"/>
        <v>1425000000</v>
      </c>
      <c r="AR248" s="20">
        <f t="shared" si="554"/>
        <v>1474000000</v>
      </c>
      <c r="AS248" s="20">
        <f t="shared" si="554"/>
        <v>1478000000</v>
      </c>
      <c r="AT248" s="20">
        <f t="shared" si="554"/>
        <v>1524000000</v>
      </c>
      <c r="AU248" s="20">
        <f t="shared" si="554"/>
        <v>1578000000</v>
      </c>
      <c r="AV248" s="20">
        <f t="shared" si="554"/>
        <v>1626000000</v>
      </c>
      <c r="AW248" s="20">
        <f t="shared" si="554"/>
        <v>1685000000</v>
      </c>
      <c r="AX248" s="20">
        <f t="shared" si="554"/>
        <v>1745000000</v>
      </c>
      <c r="AY248" s="20">
        <f t="shared" si="554"/>
        <v>1808000000</v>
      </c>
      <c r="AZ248" s="20">
        <f t="shared" si="554"/>
        <v>1873000000</v>
      </c>
      <c r="BA248" s="20">
        <f t="shared" si="554"/>
        <v>1941000000</v>
      </c>
      <c r="BB248" s="20">
        <f t="shared" si="554"/>
        <v>2012000000</v>
      </c>
      <c r="BC248" s="20">
        <f t="shared" si="554"/>
        <v>2084000000</v>
      </c>
      <c r="BD248" s="20">
        <f t="shared" si="554"/>
        <v>2159000000</v>
      </c>
      <c r="BE248" s="20">
        <f t="shared" si="554"/>
        <v>2237000000</v>
      </c>
      <c r="BF248" s="20">
        <f t="shared" si="554"/>
        <v>2317000000</v>
      </c>
      <c r="BG248" s="20">
        <f t="shared" si="554"/>
        <v>2401000000</v>
      </c>
      <c r="BH248" s="20">
        <f t="shared" si="554"/>
        <v>2351000000</v>
      </c>
      <c r="BI248" s="20">
        <f t="shared" si="554"/>
        <v>2590000000</v>
      </c>
      <c r="BJ248" s="20">
        <f t="shared" si="554"/>
        <v>2680000000</v>
      </c>
      <c r="BK248" s="20">
        <f t="shared" si="554"/>
        <v>2837000000</v>
      </c>
      <c r="BL248" s="20">
        <f t="shared" si="554"/>
        <v>2880000000</v>
      </c>
      <c r="BM248" s="20">
        <f t="shared" si="554"/>
        <v>3018000000</v>
      </c>
      <c r="BN248" s="20">
        <f t="shared" si="554"/>
        <v>3099000000</v>
      </c>
      <c r="BO248" s="20">
        <f t="shared" si="554"/>
        <v>3139000000</v>
      </c>
      <c r="BP248" s="20">
        <f t="shared" ref="BP248:BX248" si="555">BQ243*1000</f>
        <v>3308000000</v>
      </c>
      <c r="BQ248" s="20">
        <f t="shared" si="555"/>
        <v>2727000000</v>
      </c>
      <c r="BR248" s="20">
        <f t="shared" si="555"/>
        <v>2894000000</v>
      </c>
      <c r="BS248" s="20">
        <f t="shared" si="555"/>
        <v>2696000000</v>
      </c>
      <c r="BT248" s="20">
        <f t="shared" si="555"/>
        <v>2792000000</v>
      </c>
      <c r="BU248" s="20">
        <f t="shared" si="555"/>
        <v>2891000000</v>
      </c>
      <c r="BV248" s="20">
        <f t="shared" si="555"/>
        <v>3721000000</v>
      </c>
      <c r="BW248" s="20">
        <f t="shared" si="555"/>
        <v>3858000000</v>
      </c>
      <c r="BX248" s="20">
        <f t="shared" si="555"/>
        <v>0</v>
      </c>
    </row>
    <row r="249" spans="1:77" ht="35.4" customHeight="1" x14ac:dyDescent="0.3">
      <c r="A249" s="13" t="s">
        <v>109</v>
      </c>
      <c r="B249" s="20">
        <v>21700000000</v>
      </c>
      <c r="C249" s="20">
        <f>(B249*(1+C250))-C248</f>
        <v>21814315882.301208</v>
      </c>
      <c r="D249" s="20">
        <f>(C249*(1+D250))-D248</f>
        <v>21820866948.891895</v>
      </c>
      <c r="E249" s="20">
        <f>(D249*(1+E250))-E248</f>
        <v>21829158069.636501</v>
      </c>
      <c r="F249" s="20">
        <f>(E249*(1+F250))-F248</f>
        <v>21846415271.149601</v>
      </c>
      <c r="G249" s="20">
        <f t="shared" ref="G249:BR249" si="556">(F249*(1+G250))-G248</f>
        <v>21984733064.098339</v>
      </c>
      <c r="H249" s="20">
        <f t="shared" si="556"/>
        <v>22316464704.001663</v>
      </c>
      <c r="I249" s="20">
        <f t="shared" si="556"/>
        <v>22663643617.007458</v>
      </c>
      <c r="J249" s="20">
        <f t="shared" si="556"/>
        <v>23015989114.202152</v>
      </c>
      <c r="K249" s="20">
        <f t="shared" si="556"/>
        <v>23359741780.526627</v>
      </c>
      <c r="L249" s="20">
        <f t="shared" si="556"/>
        <v>23641501485.908226</v>
      </c>
      <c r="M249" s="20">
        <f t="shared" si="556"/>
        <v>24220381492.746658</v>
      </c>
      <c r="N249" s="20">
        <f t="shared" si="556"/>
        <v>24833217377.419956</v>
      </c>
      <c r="O249" s="20">
        <f t="shared" si="556"/>
        <v>25456590314.755161</v>
      </c>
      <c r="P249" s="20">
        <f t="shared" si="556"/>
        <v>25943990968.622059</v>
      </c>
      <c r="Q249" s="20">
        <f t="shared" si="556"/>
        <v>26666087712.053394</v>
      </c>
      <c r="R249" s="20">
        <f t="shared" si="556"/>
        <v>27405809302.380371</v>
      </c>
      <c r="S249" s="20">
        <f t="shared" si="556"/>
        <v>28211976450.655647</v>
      </c>
      <c r="T249" s="20">
        <f t="shared" si="556"/>
        <v>29038683232.199783</v>
      </c>
      <c r="U249" s="20">
        <f t="shared" si="556"/>
        <v>29938886086.756126</v>
      </c>
      <c r="V249" s="20">
        <f t="shared" si="556"/>
        <v>30864007400.902302</v>
      </c>
      <c r="W249" s="20">
        <f t="shared" si="556"/>
        <v>31816207516.927902</v>
      </c>
      <c r="X249" s="20">
        <f t="shared" si="556"/>
        <v>32795747374.693962</v>
      </c>
      <c r="Y249" s="20">
        <f t="shared" si="556"/>
        <v>33802900064.875034</v>
      </c>
      <c r="Z249" s="20">
        <f t="shared" si="556"/>
        <v>34711951394.768761</v>
      </c>
      <c r="AA249" s="20">
        <f t="shared" si="556"/>
        <v>35318333218.555458</v>
      </c>
      <c r="AB249" s="20">
        <f t="shared" si="556"/>
        <v>35746951557.976112</v>
      </c>
      <c r="AC249" s="20">
        <f t="shared" si="556"/>
        <v>35971528754.947067</v>
      </c>
      <c r="AD249" s="20">
        <f t="shared" si="556"/>
        <v>35457563517.241638</v>
      </c>
      <c r="AE249" s="20">
        <f t="shared" si="556"/>
        <v>35029665194.967224</v>
      </c>
      <c r="AF249" s="20">
        <f t="shared" si="556"/>
        <v>34701841543.151779</v>
      </c>
      <c r="AG249" s="20">
        <f t="shared" si="556"/>
        <v>34706752595.929123</v>
      </c>
      <c r="AH249" s="20">
        <f t="shared" si="556"/>
        <v>35117892334.681351</v>
      </c>
      <c r="AI249" s="20">
        <f t="shared" si="556"/>
        <v>35444177029.970238</v>
      </c>
      <c r="AJ249" s="20">
        <f t="shared" si="556"/>
        <v>35734655358.277534</v>
      </c>
      <c r="AK249" s="20">
        <f t="shared" si="556"/>
        <v>35992659975.693153</v>
      </c>
      <c r="AL249" s="20">
        <f t="shared" si="556"/>
        <v>36025678725.339508</v>
      </c>
      <c r="AM249" s="20">
        <f t="shared" si="556"/>
        <v>36000235011.904076</v>
      </c>
      <c r="AN249" s="20">
        <f t="shared" si="556"/>
        <v>35911606497.434006</v>
      </c>
      <c r="AO249" s="20">
        <f t="shared" si="556"/>
        <v>35754850945.615059</v>
      </c>
      <c r="AP249" s="20">
        <f t="shared" si="556"/>
        <v>35524795982.078918</v>
      </c>
      <c r="AQ249" s="20">
        <f t="shared" si="556"/>
        <v>35754028377.893372</v>
      </c>
      <c r="AR249" s="20">
        <f t="shared" si="556"/>
        <v>35944935111.021896</v>
      </c>
      <c r="AS249" s="20">
        <f t="shared" si="556"/>
        <v>36140731525.112411</v>
      </c>
      <c r="AT249" s="20">
        <f t="shared" si="556"/>
        <v>36299645310.94902</v>
      </c>
      <c r="AU249" s="20">
        <f t="shared" si="556"/>
        <v>36411959007.901375</v>
      </c>
      <c r="AV249" s="20">
        <f t="shared" si="556"/>
        <v>36481502656.239967</v>
      </c>
      <c r="AW249" s="20">
        <f t="shared" si="556"/>
        <v>36495284644.245956</v>
      </c>
      <c r="AX249" s="20">
        <f t="shared" si="556"/>
        <v>36449708398.387627</v>
      </c>
      <c r="AY249" s="20">
        <f t="shared" si="556"/>
        <v>36339009868.634506</v>
      </c>
      <c r="AZ249" s="20">
        <f t="shared" si="556"/>
        <v>36158156598.677414</v>
      </c>
      <c r="BA249" s="20">
        <f t="shared" si="556"/>
        <v>35900881793.007553</v>
      </c>
      <c r="BB249" s="20">
        <f t="shared" si="556"/>
        <v>35560626839.207336</v>
      </c>
      <c r="BC249" s="20">
        <f t="shared" si="556"/>
        <v>35132527719.329529</v>
      </c>
      <c r="BD249" s="20">
        <f t="shared" si="556"/>
        <v>34609493919.655701</v>
      </c>
      <c r="BE249" s="20">
        <f t="shared" si="556"/>
        <v>33984104752.6502</v>
      </c>
      <c r="BF249" s="20">
        <f t="shared" si="556"/>
        <v>33249593982.227921</v>
      </c>
      <c r="BG249" s="20">
        <f t="shared" si="556"/>
        <v>32396880298.659569</v>
      </c>
      <c r="BH249" s="20">
        <f t="shared" si="556"/>
        <v>31554459515.846375</v>
      </c>
      <c r="BI249" s="20">
        <f t="shared" si="556"/>
        <v>30433810928.58527</v>
      </c>
      <c r="BJ249" s="20">
        <f t="shared" si="556"/>
        <v>29170978700.401745</v>
      </c>
      <c r="BK249" s="20">
        <f t="shared" si="556"/>
        <v>27692341968.924419</v>
      </c>
      <c r="BL249" s="20">
        <f t="shared" si="556"/>
        <v>26101851674.316574</v>
      </c>
      <c r="BM249" s="20">
        <f t="shared" si="556"/>
        <v>24299299291.585941</v>
      </c>
      <c r="BN249" s="20">
        <f t="shared" si="556"/>
        <v>22331810028.593708</v>
      </c>
      <c r="BO249" s="20">
        <f t="shared" si="556"/>
        <v>20232703505.39537</v>
      </c>
      <c r="BP249" s="20">
        <f t="shared" si="556"/>
        <v>17866850889.16692</v>
      </c>
      <c r="BQ249" s="20">
        <f t="shared" si="556"/>
        <v>15971830995.877628</v>
      </c>
      <c r="BR249" s="20">
        <f t="shared" si="556"/>
        <v>13821568419.934412</v>
      </c>
      <c r="BS249" s="20">
        <f t="shared" ref="BS249:BX249" si="557">(BR249*(1+BS250))-BS248</f>
        <v>11769177640.174709</v>
      </c>
      <c r="BT249" s="20">
        <f t="shared" si="557"/>
        <v>9525216112.6347218</v>
      </c>
      <c r="BU249" s="20">
        <f t="shared" si="557"/>
        <v>7077763236.1313076</v>
      </c>
      <c r="BV249" s="20">
        <f>(BU249*(1+BV250))-BV248</f>
        <v>3686343319.8851843</v>
      </c>
      <c r="BW249" s="20">
        <f t="shared" si="557"/>
        <v>5.0907135009765625E-2</v>
      </c>
      <c r="BX249" s="20">
        <f t="shared" si="557"/>
        <v>5.3277654799766296E-2</v>
      </c>
    </row>
    <row r="250" spans="1:77" ht="35.4" customHeight="1" x14ac:dyDescent="0.3">
      <c r="A250" s="13" t="s">
        <v>110</v>
      </c>
      <c r="B250" s="21">
        <v>4.6565570612958802E-2</v>
      </c>
      <c r="C250" s="21">
        <v>4.6565570612958802E-2</v>
      </c>
      <c r="D250" s="21">
        <v>4.6565570612958802E-2</v>
      </c>
      <c r="E250" s="21">
        <v>4.6565570612958802E-2</v>
      </c>
      <c r="F250" s="21">
        <v>4.6565570612958802E-2</v>
      </c>
      <c r="G250" s="21">
        <v>4.6565570612958802E-2</v>
      </c>
      <c r="H250" s="21">
        <v>4.6565570612958802E-2</v>
      </c>
      <c r="I250" s="21">
        <v>4.6565570612958802E-2</v>
      </c>
      <c r="J250" s="21">
        <v>4.6565570612958802E-2</v>
      </c>
      <c r="K250" s="21">
        <v>4.6565570612958802E-2</v>
      </c>
      <c r="L250" s="21">
        <v>4.6565570612958802E-2</v>
      </c>
      <c r="M250" s="21">
        <v>4.6565570612958802E-2</v>
      </c>
      <c r="N250" s="21">
        <v>4.6565570612958802E-2</v>
      </c>
      <c r="O250" s="21">
        <v>4.6565570612958802E-2</v>
      </c>
      <c r="P250" s="21">
        <v>4.6565570612958802E-2</v>
      </c>
      <c r="Q250" s="21">
        <v>4.6565570612958802E-2</v>
      </c>
      <c r="R250" s="21">
        <v>4.6565570612958802E-2</v>
      </c>
      <c r="S250" s="21">
        <v>4.6565570612958802E-2</v>
      </c>
      <c r="T250" s="21">
        <v>4.6565570612958802E-2</v>
      </c>
      <c r="U250" s="21">
        <v>4.6565570612958802E-2</v>
      </c>
      <c r="V250" s="21">
        <v>4.6565570612958802E-2</v>
      </c>
      <c r="W250" s="21">
        <v>4.6565570612958802E-2</v>
      </c>
      <c r="X250" s="21">
        <v>4.6565570612958802E-2</v>
      </c>
      <c r="Y250" s="21">
        <v>4.6565570612958802E-2</v>
      </c>
      <c r="Z250" s="21">
        <v>4.6565570612958802E-2</v>
      </c>
      <c r="AA250" s="21">
        <v>4.6565570612958802E-2</v>
      </c>
      <c r="AB250" s="21">
        <v>4.6565570612958802E-2</v>
      </c>
      <c r="AC250" s="21">
        <v>4.6565570612958802E-2</v>
      </c>
      <c r="AD250" s="21">
        <v>4.6565570612958802E-2</v>
      </c>
      <c r="AE250" s="21">
        <v>4.6565570612958802E-2</v>
      </c>
      <c r="AF250" s="21">
        <v>4.6565570612958802E-2</v>
      </c>
      <c r="AG250" s="21">
        <v>4.6565570612958802E-2</v>
      </c>
      <c r="AH250" s="21">
        <v>4.6565570612958802E-2</v>
      </c>
      <c r="AI250" s="21">
        <v>4.6565570612958802E-2</v>
      </c>
      <c r="AJ250" s="21">
        <v>4.6565570612958802E-2</v>
      </c>
      <c r="AK250" s="21">
        <v>4.6565570612958802E-2</v>
      </c>
      <c r="AL250" s="21">
        <v>4.6565570612958802E-2</v>
      </c>
      <c r="AM250" s="21">
        <v>4.6565570612958802E-2</v>
      </c>
      <c r="AN250" s="21">
        <v>4.6565570612958802E-2</v>
      </c>
      <c r="AO250" s="21">
        <v>4.6565570612958802E-2</v>
      </c>
      <c r="AP250" s="21">
        <v>4.6565570612958802E-2</v>
      </c>
      <c r="AQ250" s="21">
        <v>4.6565570612958802E-2</v>
      </c>
      <c r="AR250" s="21">
        <v>4.6565570612958802E-2</v>
      </c>
      <c r="AS250" s="21">
        <v>4.6565570612958802E-2</v>
      </c>
      <c r="AT250" s="21">
        <v>4.6565570612958802E-2</v>
      </c>
      <c r="AU250" s="21">
        <v>4.6565570612958802E-2</v>
      </c>
      <c r="AV250" s="21">
        <v>4.6565570612958802E-2</v>
      </c>
      <c r="AW250" s="21">
        <v>4.6565570612958802E-2</v>
      </c>
      <c r="AX250" s="21">
        <v>4.6565570612958802E-2</v>
      </c>
      <c r="AY250" s="21">
        <v>4.6565570612958802E-2</v>
      </c>
      <c r="AZ250" s="21">
        <v>4.6565570612958802E-2</v>
      </c>
      <c r="BA250" s="21">
        <v>4.6565570612958802E-2</v>
      </c>
      <c r="BB250" s="21">
        <v>4.6565570612958802E-2</v>
      </c>
      <c r="BC250" s="21">
        <v>4.6565570612958802E-2</v>
      </c>
      <c r="BD250" s="21">
        <v>4.6565570612958802E-2</v>
      </c>
      <c r="BE250" s="21">
        <v>4.6565570612958802E-2</v>
      </c>
      <c r="BF250" s="21">
        <v>4.6565570612958802E-2</v>
      </c>
      <c r="BG250" s="21">
        <v>4.6565570612958802E-2</v>
      </c>
      <c r="BH250" s="21">
        <v>4.6565570612958802E-2</v>
      </c>
      <c r="BI250" s="21">
        <v>4.6565570612958802E-2</v>
      </c>
      <c r="BJ250" s="21">
        <v>4.6565570612958802E-2</v>
      </c>
      <c r="BK250" s="21">
        <v>4.6565570612958802E-2</v>
      </c>
      <c r="BL250" s="21">
        <v>4.6565570612958802E-2</v>
      </c>
      <c r="BM250" s="21">
        <v>4.6565570612958802E-2</v>
      </c>
      <c r="BN250" s="21">
        <v>4.6565570612958802E-2</v>
      </c>
      <c r="BO250" s="21">
        <v>4.6565570612958802E-2</v>
      </c>
      <c r="BP250" s="21">
        <v>4.6565570612958802E-2</v>
      </c>
      <c r="BQ250" s="21">
        <v>4.6565570612958802E-2</v>
      </c>
      <c r="BR250" s="21">
        <v>4.6565570612958802E-2</v>
      </c>
      <c r="BS250" s="21">
        <v>4.6565570612958802E-2</v>
      </c>
      <c r="BT250" s="21">
        <v>4.6565570612958802E-2</v>
      </c>
      <c r="BU250" s="21">
        <v>4.6565570612958802E-2</v>
      </c>
      <c r="BV250" s="21">
        <v>4.6565570612958802E-2</v>
      </c>
      <c r="BW250" s="21">
        <v>4.6565570612958802E-2</v>
      </c>
      <c r="BX250" s="21">
        <v>4.6565570612958802E-2</v>
      </c>
    </row>
    <row r="251" spans="1:77" ht="35.4" customHeight="1" x14ac:dyDescent="0.3">
      <c r="A251" s="13" t="s">
        <v>110</v>
      </c>
      <c r="B251" s="21">
        <v>4.6565570612958802E-2</v>
      </c>
      <c r="C251" s="21">
        <v>4.6565570612958802E-2</v>
      </c>
      <c r="D251" s="21">
        <v>4.6565570612958802E-2</v>
      </c>
      <c r="E251" s="21">
        <v>4.6565570612958802E-2</v>
      </c>
      <c r="F251" s="21">
        <v>4.6565570612958802E-2</v>
      </c>
      <c r="G251" s="21">
        <v>4.6565570612958802E-2</v>
      </c>
      <c r="H251" s="21">
        <v>4.6565570612958802E-2</v>
      </c>
      <c r="I251" s="21">
        <v>4.6565570612958802E-2</v>
      </c>
      <c r="J251" s="21">
        <v>4.6565570612958802E-2</v>
      </c>
      <c r="K251" s="21">
        <v>4.6565570612958802E-2</v>
      </c>
      <c r="L251" s="21">
        <v>4.6565570612958802E-2</v>
      </c>
      <c r="M251" s="21">
        <v>4.6565570612958802E-2</v>
      </c>
      <c r="N251" s="21">
        <v>4.6565570612958802E-2</v>
      </c>
      <c r="O251" s="21">
        <v>4.6565570612958802E-2</v>
      </c>
      <c r="P251" s="21">
        <v>4.6565570612958802E-2</v>
      </c>
      <c r="Q251" s="21">
        <v>4.6565570612958802E-2</v>
      </c>
      <c r="R251" s="21">
        <v>4.6565570612958802E-2</v>
      </c>
      <c r="S251" s="21">
        <v>4.6565570612958802E-2</v>
      </c>
      <c r="T251" s="21">
        <v>4.6565570612958802E-2</v>
      </c>
      <c r="U251" s="21">
        <v>4.6565570612958802E-2</v>
      </c>
      <c r="V251" s="21">
        <v>4.6565570612958802E-2</v>
      </c>
      <c r="W251" s="21">
        <v>4.6565570612958802E-2</v>
      </c>
      <c r="X251" s="21">
        <v>4.6565570612958802E-2</v>
      </c>
      <c r="Y251" s="21">
        <v>4.6565570612958802E-2</v>
      </c>
      <c r="Z251" s="21">
        <v>4.6565570612958802E-2</v>
      </c>
      <c r="AA251" s="21">
        <v>4.6565570612958802E-2</v>
      </c>
      <c r="AB251" s="21">
        <v>4.6565570612958802E-2</v>
      </c>
      <c r="AC251" s="21">
        <v>4.6565570612958802E-2</v>
      </c>
      <c r="AD251" s="21">
        <v>4.6565570612958802E-2</v>
      </c>
      <c r="AE251" s="21">
        <v>4.6565570612958802E-2</v>
      </c>
      <c r="AF251" s="21">
        <v>4.6565570612958802E-2</v>
      </c>
      <c r="AG251" s="21">
        <v>4.6565570612958802E-2</v>
      </c>
      <c r="AH251" s="21">
        <v>4.6565570612958802E-2</v>
      </c>
      <c r="AI251" s="21">
        <v>4.6565570612958802E-2</v>
      </c>
      <c r="AJ251" s="21">
        <v>4.6565570612958802E-2</v>
      </c>
      <c r="AK251" s="21">
        <v>4.6565570612958802E-2</v>
      </c>
      <c r="AL251" s="21">
        <v>4.6565570612958802E-2</v>
      </c>
      <c r="AM251" s="21">
        <v>4.6565570612958802E-2</v>
      </c>
      <c r="AN251" s="21">
        <v>4.6565570612958802E-2</v>
      </c>
      <c r="AO251" s="21">
        <v>4.6565570612958802E-2</v>
      </c>
      <c r="AP251" s="21">
        <v>4.6565570612958802E-2</v>
      </c>
      <c r="AQ251" s="21">
        <v>4.6565570612958802E-2</v>
      </c>
      <c r="AR251" s="21">
        <v>4.6565570612958802E-2</v>
      </c>
      <c r="AS251" s="21">
        <v>4.6565570612958802E-2</v>
      </c>
      <c r="AT251" s="21">
        <v>4.6565570612958802E-2</v>
      </c>
      <c r="AU251" s="21">
        <v>4.6565570612958802E-2</v>
      </c>
      <c r="AV251" s="21">
        <v>4.6565570612958802E-2</v>
      </c>
      <c r="AW251" s="21">
        <v>4.6565570612958802E-2</v>
      </c>
      <c r="AX251" s="21">
        <v>4.6565570612958802E-2</v>
      </c>
      <c r="AY251" s="21">
        <v>4.6565570612958802E-2</v>
      </c>
      <c r="AZ251" s="21">
        <v>4.6565570612958802E-2</v>
      </c>
      <c r="BA251" s="21">
        <v>4.6565570612958802E-2</v>
      </c>
      <c r="BB251" s="21">
        <v>4.6565570612958802E-2</v>
      </c>
      <c r="BC251" s="21">
        <v>4.6565570612958802E-2</v>
      </c>
      <c r="BD251" s="21">
        <v>4.6565570612958802E-2</v>
      </c>
      <c r="BE251" s="21">
        <v>4.6565570612958802E-2</v>
      </c>
      <c r="BF251" s="21">
        <v>4.6565570612958802E-2</v>
      </c>
      <c r="BG251" s="21">
        <v>4.6565570612958802E-2</v>
      </c>
      <c r="BH251" s="21">
        <v>4.6565570612958802E-2</v>
      </c>
      <c r="BI251" s="21">
        <v>4.6565570612958802E-2</v>
      </c>
      <c r="BJ251" s="21">
        <v>4.6565570612958802E-2</v>
      </c>
      <c r="BK251" s="21">
        <v>4.6565570612958802E-2</v>
      </c>
      <c r="BL251" s="21">
        <v>4.6565570612958802E-2</v>
      </c>
      <c r="BM251" s="21">
        <v>4.6565570612958802E-2</v>
      </c>
      <c r="BN251" s="21">
        <v>4.6565570612958802E-2</v>
      </c>
      <c r="BO251" s="21">
        <v>4.6565570612958802E-2</v>
      </c>
      <c r="BP251" s="21">
        <v>4.6565570612958802E-2</v>
      </c>
      <c r="BQ251" s="21">
        <v>4.6565570612958802E-2</v>
      </c>
      <c r="BR251" s="21">
        <v>4.6565570612958802E-2</v>
      </c>
      <c r="BS251" s="21">
        <v>4.6565570612958802E-2</v>
      </c>
      <c r="BT251" s="21">
        <v>4.6565570612958802E-2</v>
      </c>
      <c r="BU251" s="21">
        <v>4.6565570612958802E-2</v>
      </c>
      <c r="BV251" s="21">
        <v>4.6565570612958802E-2</v>
      </c>
      <c r="BW251" s="21">
        <v>4.6565570612958802E-2</v>
      </c>
      <c r="BX251" s="21">
        <v>4.6565570612958802E-2</v>
      </c>
    </row>
    <row r="254" spans="1:77" ht="35.4" customHeight="1" x14ac:dyDescent="0.3">
      <c r="A254" s="22" t="s">
        <v>112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3" t="s">
        <v>113</v>
      </c>
    </row>
    <row r="255" spans="1:77" ht="35.4" customHeight="1" x14ac:dyDescent="0.3">
      <c r="A255" s="1">
        <v>0.5</v>
      </c>
      <c r="B255" s="1">
        <v>0.5</v>
      </c>
      <c r="C255" s="1">
        <v>0.5</v>
      </c>
      <c r="D255" s="1">
        <v>0.5</v>
      </c>
      <c r="E255" s="1">
        <v>0.5</v>
      </c>
      <c r="F255" s="1">
        <v>0.5</v>
      </c>
      <c r="G255" s="1">
        <v>0.5</v>
      </c>
      <c r="H255" s="1">
        <v>0.5</v>
      </c>
      <c r="I255" s="1">
        <v>0.5</v>
      </c>
      <c r="J255" s="1">
        <v>0.50000999999999995</v>
      </c>
      <c r="K255" s="1">
        <v>0.50000999999999995</v>
      </c>
      <c r="L255" s="1">
        <v>0.50002000000000002</v>
      </c>
      <c r="M255" s="1">
        <v>0.50002999999999997</v>
      </c>
      <c r="N255" s="1">
        <v>0.50005999999999995</v>
      </c>
      <c r="O255" s="1">
        <v>0.50009000000000003</v>
      </c>
      <c r="P255" s="1">
        <v>0.50014000000000003</v>
      </c>
      <c r="Q255" s="1">
        <v>0.50021000000000004</v>
      </c>
      <c r="R255" s="1">
        <v>0.50031000000000003</v>
      </c>
      <c r="S255" s="1">
        <v>0.50044999999999995</v>
      </c>
      <c r="T255" s="1">
        <v>0.50063000000000002</v>
      </c>
      <c r="U255" s="1">
        <v>0.50087999999999999</v>
      </c>
      <c r="V255" s="1">
        <v>0.50119999999999998</v>
      </c>
      <c r="W255" s="1">
        <v>0.50161</v>
      </c>
      <c r="X255" s="1">
        <v>0.50212999999999997</v>
      </c>
      <c r="Y255" s="1">
        <v>0.50278999999999996</v>
      </c>
      <c r="Z255" s="1">
        <v>0.50361</v>
      </c>
      <c r="AA255" s="1">
        <v>0.50461</v>
      </c>
      <c r="AB255" s="1">
        <v>0.50583999999999996</v>
      </c>
      <c r="AC255" s="1">
        <v>0.50732999999999995</v>
      </c>
      <c r="AD255" s="1">
        <v>0.50910999999999995</v>
      </c>
      <c r="AE255" s="1">
        <v>0.51122999999999996</v>
      </c>
      <c r="AF255" s="1">
        <v>0.51373999999999997</v>
      </c>
      <c r="AG255" s="1">
        <v>0.51668000000000003</v>
      </c>
      <c r="AH255" s="1">
        <v>0.52010999999999996</v>
      </c>
      <c r="AI255" s="1">
        <v>0.52407000000000004</v>
      </c>
      <c r="AJ255" s="1">
        <v>0.52864</v>
      </c>
      <c r="AK255" s="1">
        <v>0.53386999999999996</v>
      </c>
      <c r="AL255" s="1">
        <v>0.53981000000000001</v>
      </c>
      <c r="AM255" s="1">
        <v>0.54654000000000003</v>
      </c>
      <c r="AN255" s="1">
        <v>0.55411999999999995</v>
      </c>
      <c r="AO255" s="1">
        <v>0.56259000000000003</v>
      </c>
      <c r="AP255" s="1">
        <v>0.57203000000000004</v>
      </c>
      <c r="AQ255" s="1">
        <v>0.58248999999999995</v>
      </c>
      <c r="AR255" s="1">
        <v>0.59402999999999995</v>
      </c>
      <c r="AS255" s="1">
        <v>0.60667000000000004</v>
      </c>
      <c r="AT255" s="1">
        <v>0.62046999999999997</v>
      </c>
      <c r="AU255" s="1">
        <v>0.63544</v>
      </c>
      <c r="AV255" s="1">
        <v>0.65159999999999996</v>
      </c>
      <c r="AW255" s="1">
        <v>0.66896</v>
      </c>
      <c r="AX255" s="1">
        <v>0.68747999999999998</v>
      </c>
      <c r="AY255" s="1">
        <v>0.70713999999999999</v>
      </c>
      <c r="AZ255" s="1">
        <v>0.72785999999999995</v>
      </c>
      <c r="BA255" s="1">
        <v>0.74955000000000005</v>
      </c>
      <c r="BB255" s="1">
        <v>0.77210000000000001</v>
      </c>
      <c r="BC255" s="1">
        <v>0.79534000000000005</v>
      </c>
      <c r="BD255" s="1">
        <v>0.81908000000000003</v>
      </c>
      <c r="BE255" s="1">
        <v>0.84306999999999999</v>
      </c>
      <c r="BF255" s="1">
        <v>0.86702000000000001</v>
      </c>
      <c r="BG255" s="1">
        <v>0.89056999999999997</v>
      </c>
      <c r="BH255" s="1">
        <v>0.91330999999999996</v>
      </c>
      <c r="BI255" s="1">
        <v>0.93476000000000004</v>
      </c>
      <c r="BJ255" s="1">
        <v>0.95437000000000005</v>
      </c>
      <c r="BK255" s="1">
        <v>0.97148000000000001</v>
      </c>
      <c r="BL255" s="1">
        <v>0.98536000000000001</v>
      </c>
      <c r="BM255" s="1">
        <v>0.99517999999999995</v>
      </c>
      <c r="BN255" s="1">
        <v>1</v>
      </c>
      <c r="BO255" s="1">
        <v>0.99875000000000003</v>
      </c>
      <c r="BP255" s="1">
        <v>0.99024999999999996</v>
      </c>
      <c r="BQ255" s="1">
        <v>0.97314999999999996</v>
      </c>
      <c r="BR255" s="1">
        <v>0.94598000000000004</v>
      </c>
      <c r="BS255" s="1">
        <v>0.90710000000000002</v>
      </c>
      <c r="BT255" s="1">
        <v>0.85467000000000004</v>
      </c>
      <c r="BU255" s="1">
        <v>0.78669</v>
      </c>
      <c r="BV255" s="1">
        <v>0.70094999999999996</v>
      </c>
      <c r="BW255" s="1">
        <v>0</v>
      </c>
      <c r="BX255" s="1">
        <v>0</v>
      </c>
    </row>
    <row r="256" spans="1:77" ht="35.4" customHeight="1" x14ac:dyDescent="0.3">
      <c r="A256" s="1">
        <f>A255+1</f>
        <v>1.5</v>
      </c>
      <c r="B256" s="1">
        <f t="shared" ref="B256:BM256" si="558">B255+1</f>
        <v>1.5</v>
      </c>
      <c r="C256" s="1">
        <f t="shared" si="558"/>
        <v>1.5</v>
      </c>
      <c r="D256" s="1">
        <f t="shared" si="558"/>
        <v>1.5</v>
      </c>
      <c r="E256" s="1">
        <f t="shared" si="558"/>
        <v>1.5</v>
      </c>
      <c r="F256" s="1">
        <f t="shared" si="558"/>
        <v>1.5</v>
      </c>
      <c r="G256" s="1">
        <f t="shared" si="558"/>
        <v>1.5</v>
      </c>
      <c r="H256" s="1">
        <f t="shared" si="558"/>
        <v>1.5</v>
      </c>
      <c r="I256" s="1">
        <f t="shared" si="558"/>
        <v>1.5</v>
      </c>
      <c r="J256" s="1">
        <f t="shared" si="558"/>
        <v>1.5000100000000001</v>
      </c>
      <c r="K256" s="1">
        <f t="shared" si="558"/>
        <v>1.5000100000000001</v>
      </c>
      <c r="L256" s="1">
        <f t="shared" si="558"/>
        <v>1.5000200000000001</v>
      </c>
      <c r="M256" s="1">
        <f t="shared" si="558"/>
        <v>1.50003</v>
      </c>
      <c r="N256" s="1">
        <f t="shared" si="558"/>
        <v>1.5000599999999999</v>
      </c>
      <c r="O256" s="1">
        <f t="shared" si="558"/>
        <v>1.5000900000000001</v>
      </c>
      <c r="P256" s="1">
        <f t="shared" si="558"/>
        <v>1.50014</v>
      </c>
      <c r="Q256" s="1">
        <f t="shared" si="558"/>
        <v>1.50021</v>
      </c>
      <c r="R256" s="1">
        <f t="shared" si="558"/>
        <v>1.50031</v>
      </c>
      <c r="S256" s="1">
        <f t="shared" si="558"/>
        <v>1.5004499999999998</v>
      </c>
      <c r="T256" s="1">
        <f t="shared" si="558"/>
        <v>1.5006300000000001</v>
      </c>
      <c r="U256" s="1">
        <f t="shared" si="558"/>
        <v>1.50088</v>
      </c>
      <c r="V256" s="1">
        <f t="shared" si="558"/>
        <v>1.5011999999999999</v>
      </c>
      <c r="W256" s="1">
        <f t="shared" si="558"/>
        <v>1.5016099999999999</v>
      </c>
      <c r="X256" s="1">
        <f t="shared" si="558"/>
        <v>1.50213</v>
      </c>
      <c r="Y256" s="1">
        <f t="shared" si="558"/>
        <v>1.5027900000000001</v>
      </c>
      <c r="Z256" s="1">
        <f t="shared" si="558"/>
        <v>1.5036100000000001</v>
      </c>
      <c r="AA256" s="1">
        <f t="shared" si="558"/>
        <v>1.50461</v>
      </c>
      <c r="AB256" s="1">
        <f t="shared" si="558"/>
        <v>1.5058400000000001</v>
      </c>
      <c r="AC256" s="1">
        <f t="shared" si="558"/>
        <v>1.5073300000000001</v>
      </c>
      <c r="AD256" s="1">
        <f t="shared" si="558"/>
        <v>1.50911</v>
      </c>
      <c r="AE256" s="1">
        <f t="shared" si="558"/>
        <v>1.5112299999999999</v>
      </c>
      <c r="AF256" s="1">
        <f t="shared" si="558"/>
        <v>1.5137399999999999</v>
      </c>
      <c r="AG256" s="1">
        <f t="shared" si="558"/>
        <v>1.51668</v>
      </c>
      <c r="AH256" s="1">
        <f t="shared" si="558"/>
        <v>1.5201099999999999</v>
      </c>
      <c r="AI256" s="1">
        <f t="shared" si="558"/>
        <v>1.52407</v>
      </c>
      <c r="AJ256" s="1">
        <f t="shared" si="558"/>
        <v>1.52864</v>
      </c>
      <c r="AK256" s="1">
        <f t="shared" si="558"/>
        <v>1.5338699999999998</v>
      </c>
      <c r="AL256" s="1">
        <f t="shared" si="558"/>
        <v>1.5398100000000001</v>
      </c>
      <c r="AM256" s="1">
        <f t="shared" si="558"/>
        <v>1.54654</v>
      </c>
      <c r="AN256" s="1">
        <f t="shared" si="558"/>
        <v>1.5541199999999999</v>
      </c>
      <c r="AO256" s="1">
        <f t="shared" si="558"/>
        <v>1.5625900000000001</v>
      </c>
      <c r="AP256" s="1">
        <f t="shared" si="558"/>
        <v>1.57203</v>
      </c>
      <c r="AQ256" s="1">
        <f t="shared" si="558"/>
        <v>1.58249</v>
      </c>
      <c r="AR256" s="1">
        <f t="shared" si="558"/>
        <v>1.5940300000000001</v>
      </c>
      <c r="AS256" s="1">
        <f t="shared" si="558"/>
        <v>1.60667</v>
      </c>
      <c r="AT256" s="1">
        <f t="shared" si="558"/>
        <v>1.6204700000000001</v>
      </c>
      <c r="AU256" s="1">
        <f t="shared" si="558"/>
        <v>1.63544</v>
      </c>
      <c r="AV256" s="1">
        <f t="shared" si="558"/>
        <v>1.6516</v>
      </c>
      <c r="AW256" s="1">
        <f t="shared" si="558"/>
        <v>1.66896</v>
      </c>
      <c r="AX256" s="1">
        <f t="shared" si="558"/>
        <v>1.6874799999999999</v>
      </c>
      <c r="AY256" s="1">
        <f t="shared" si="558"/>
        <v>1.7071399999999999</v>
      </c>
      <c r="AZ256" s="1">
        <f t="shared" si="558"/>
        <v>1.72786</v>
      </c>
      <c r="BA256" s="1">
        <f t="shared" si="558"/>
        <v>1.7495500000000002</v>
      </c>
      <c r="BB256" s="1">
        <f t="shared" si="558"/>
        <v>1.7721</v>
      </c>
      <c r="BC256" s="1">
        <f t="shared" si="558"/>
        <v>1.7953399999999999</v>
      </c>
      <c r="BD256" s="1">
        <f t="shared" si="558"/>
        <v>1.81908</v>
      </c>
      <c r="BE256" s="1">
        <f t="shared" si="558"/>
        <v>1.84307</v>
      </c>
      <c r="BF256" s="1">
        <f t="shared" si="558"/>
        <v>1.8670200000000001</v>
      </c>
      <c r="BG256" s="1">
        <f t="shared" si="558"/>
        <v>1.8905699999999999</v>
      </c>
      <c r="BH256" s="1">
        <f t="shared" si="558"/>
        <v>1.9133100000000001</v>
      </c>
      <c r="BI256" s="1">
        <f t="shared" si="558"/>
        <v>1.93476</v>
      </c>
      <c r="BJ256" s="1">
        <f t="shared" si="558"/>
        <v>1.9543699999999999</v>
      </c>
      <c r="BK256" s="1">
        <f t="shared" si="558"/>
        <v>1.9714800000000001</v>
      </c>
      <c r="BL256" s="1">
        <f t="shared" si="558"/>
        <v>1.98536</v>
      </c>
      <c r="BM256" s="1">
        <f t="shared" si="558"/>
        <v>1.99518</v>
      </c>
      <c r="BN256" s="1">
        <f t="shared" ref="BN256:BW256" si="559">BN255+1</f>
        <v>2</v>
      </c>
      <c r="BO256" s="1">
        <f t="shared" si="559"/>
        <v>1.99875</v>
      </c>
      <c r="BP256" s="1">
        <f t="shared" si="559"/>
        <v>1.9902500000000001</v>
      </c>
      <c r="BQ256" s="1">
        <f t="shared" si="559"/>
        <v>1.97315</v>
      </c>
      <c r="BR256" s="1">
        <f t="shared" si="559"/>
        <v>1.94598</v>
      </c>
      <c r="BS256" s="1">
        <f t="shared" si="559"/>
        <v>1.9071</v>
      </c>
      <c r="BT256" s="1">
        <f t="shared" si="559"/>
        <v>1.85467</v>
      </c>
      <c r="BU256" s="1">
        <f t="shared" si="559"/>
        <v>1.7866900000000001</v>
      </c>
      <c r="BV256" s="1">
        <f t="shared" si="559"/>
        <v>1.70095</v>
      </c>
      <c r="BW256" s="1">
        <f t="shared" si="559"/>
        <v>1</v>
      </c>
      <c r="BX256" s="1">
        <v>0</v>
      </c>
    </row>
    <row r="259" spans="1:76" ht="35.4" customHeight="1" x14ac:dyDescent="0.3">
      <c r="A259" s="19" t="s">
        <v>111</v>
      </c>
    </row>
    <row r="260" spans="1:76" ht="35.4" customHeight="1" x14ac:dyDescent="0.3">
      <c r="B260" s="7" t="s">
        <v>4</v>
      </c>
      <c r="C260" s="22"/>
      <c r="D260" s="22"/>
      <c r="E260" s="22" t="s">
        <v>114</v>
      </c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3" t="s">
        <v>115</v>
      </c>
    </row>
    <row r="261" spans="1:76" ht="35.4" customHeight="1" x14ac:dyDescent="0.3">
      <c r="B261" s="15" t="s">
        <v>108</v>
      </c>
      <c r="C261" s="20"/>
      <c r="D261" s="20" t="e">
        <f>#REF!*10</f>
        <v>#REF!</v>
      </c>
      <c r="E261" s="20" t="e">
        <f>#REF!*10</f>
        <v>#REF!</v>
      </c>
      <c r="F261" s="20" t="e">
        <f>#REF!*10</f>
        <v>#REF!</v>
      </c>
      <c r="G261" s="20" t="e">
        <f>#REF!*10</f>
        <v>#REF!</v>
      </c>
      <c r="H261" s="20" t="e">
        <f>#REF!*10</f>
        <v>#REF!</v>
      </c>
      <c r="I261" s="20" t="e">
        <f>#REF!*10</f>
        <v>#REF!</v>
      </c>
      <c r="J261" s="20" t="e">
        <f>#REF!*10</f>
        <v>#REF!</v>
      </c>
      <c r="K261" s="20" t="e">
        <f>#REF!*10</f>
        <v>#REF!</v>
      </c>
      <c r="L261" s="20" t="e">
        <f>#REF!*10</f>
        <v>#REF!</v>
      </c>
      <c r="M261" s="20" t="e">
        <f>#REF!*10</f>
        <v>#REF!</v>
      </c>
      <c r="N261" s="20" t="e">
        <f>#REF!*10</f>
        <v>#REF!</v>
      </c>
      <c r="O261" s="20" t="e">
        <f>#REF!*10</f>
        <v>#REF!</v>
      </c>
      <c r="P261" s="20" t="e">
        <f>#REF!*10</f>
        <v>#REF!</v>
      </c>
      <c r="Q261" s="20" t="e">
        <f>#REF!*10</f>
        <v>#REF!</v>
      </c>
      <c r="R261" s="20" t="e">
        <f>#REF!*10</f>
        <v>#REF!</v>
      </c>
      <c r="S261" s="20" t="e">
        <f>#REF!*10</f>
        <v>#REF!</v>
      </c>
      <c r="T261" s="20" t="e">
        <f>#REF!*10</f>
        <v>#REF!</v>
      </c>
      <c r="U261" s="20" t="e">
        <f>#REF!*10</f>
        <v>#REF!</v>
      </c>
      <c r="V261" s="20" t="e">
        <f>#REF!*10</f>
        <v>#REF!</v>
      </c>
      <c r="W261" s="20" t="e">
        <f>#REF!*10</f>
        <v>#REF!</v>
      </c>
      <c r="X261" s="20" t="e">
        <f>#REF!*10</f>
        <v>#REF!</v>
      </c>
      <c r="Y261" s="20" t="e">
        <f>#REF!*10</f>
        <v>#REF!</v>
      </c>
      <c r="Z261" s="20" t="e">
        <f>#REF!*10</f>
        <v>#REF!</v>
      </c>
      <c r="AA261" s="20" t="e">
        <f>#REF!*10</f>
        <v>#REF!</v>
      </c>
      <c r="AB261" s="20" t="e">
        <f>#REF!*10</f>
        <v>#REF!</v>
      </c>
      <c r="AC261" s="20" t="e">
        <f>#REF!*10</f>
        <v>#REF!</v>
      </c>
      <c r="AD261" s="20" t="e">
        <f>#REF!*10</f>
        <v>#REF!</v>
      </c>
      <c r="AE261" s="20" t="e">
        <f>#REF!*10</f>
        <v>#REF!</v>
      </c>
      <c r="AF261" s="20" t="e">
        <f>#REF!*10</f>
        <v>#REF!</v>
      </c>
      <c r="AG261" s="20" t="e">
        <f>#REF!*10</f>
        <v>#REF!</v>
      </c>
      <c r="AH261" s="20" t="e">
        <f>#REF!*10</f>
        <v>#REF!</v>
      </c>
      <c r="AI261" s="20" t="e">
        <f>#REF!*10</f>
        <v>#REF!</v>
      </c>
      <c r="AJ261" s="20" t="e">
        <f>#REF!*10</f>
        <v>#REF!</v>
      </c>
      <c r="AK261" s="20" t="e">
        <f>#REF!*10</f>
        <v>#REF!</v>
      </c>
      <c r="AL261" s="20" t="e">
        <f>#REF!*10</f>
        <v>#REF!</v>
      </c>
      <c r="AM261" s="20" t="e">
        <f>#REF!*10</f>
        <v>#REF!</v>
      </c>
      <c r="AN261" s="20" t="e">
        <f>#REF!*10</f>
        <v>#REF!</v>
      </c>
      <c r="AO261" s="20" t="e">
        <f>#REF!*10</f>
        <v>#REF!</v>
      </c>
      <c r="AP261" s="20" t="e">
        <f>#REF!*10</f>
        <v>#REF!</v>
      </c>
      <c r="AQ261" s="20" t="e">
        <f>#REF!*10</f>
        <v>#REF!</v>
      </c>
      <c r="AR261" s="20" t="e">
        <f>#REF!*10</f>
        <v>#REF!</v>
      </c>
      <c r="AS261" s="20" t="e">
        <f>#REF!*10</f>
        <v>#REF!</v>
      </c>
      <c r="AT261" s="20" t="e">
        <f>#REF!*10</f>
        <v>#REF!</v>
      </c>
      <c r="AU261" s="20" t="e">
        <f>#REF!*10</f>
        <v>#REF!</v>
      </c>
      <c r="AV261" s="20" t="e">
        <f>#REF!*10</f>
        <v>#REF!</v>
      </c>
      <c r="AW261" s="20" t="e">
        <f>#REF!*10</f>
        <v>#REF!</v>
      </c>
      <c r="AX261" s="20" t="e">
        <f>#REF!*10</f>
        <v>#REF!</v>
      </c>
      <c r="AY261" s="20" t="e">
        <f>#REF!*10</f>
        <v>#REF!</v>
      </c>
      <c r="AZ261" s="20" t="e">
        <f>#REF!*10</f>
        <v>#REF!</v>
      </c>
      <c r="BA261" s="20" t="e">
        <f>#REF!*10</f>
        <v>#REF!</v>
      </c>
      <c r="BB261" s="20" t="e">
        <f>#REF!*10</f>
        <v>#REF!</v>
      </c>
      <c r="BC261" s="20" t="e">
        <f>#REF!*10</f>
        <v>#REF!</v>
      </c>
      <c r="BD261" s="20" t="e">
        <f>#REF!*10</f>
        <v>#REF!</v>
      </c>
      <c r="BE261" s="20" t="e">
        <f>#REF!*10</f>
        <v>#REF!</v>
      </c>
      <c r="BF261" s="20" t="e">
        <f>#REF!*10</f>
        <v>#REF!</v>
      </c>
      <c r="BG261" s="20" t="e">
        <f>#REF!*10</f>
        <v>#REF!</v>
      </c>
      <c r="BH261" s="20" t="e">
        <f>#REF!*10</f>
        <v>#REF!</v>
      </c>
      <c r="BI261" s="20" t="e">
        <f>#REF!*10</f>
        <v>#REF!</v>
      </c>
      <c r="BJ261" s="20" t="e">
        <f>#REF!*10</f>
        <v>#REF!</v>
      </c>
      <c r="BK261" s="20" t="e">
        <f>#REF!*8</f>
        <v>#REF!</v>
      </c>
      <c r="BL261" s="20" t="e">
        <f>#REF!*7</f>
        <v>#REF!</v>
      </c>
      <c r="BM261" s="20" t="e">
        <f>#REF!*7</f>
        <v>#REF!</v>
      </c>
      <c r="BN261" s="20" t="e">
        <f>#REF!*6</f>
        <v>#REF!</v>
      </c>
      <c r="BO261" s="20" t="e">
        <f>#REF!*5</f>
        <v>#REF!</v>
      </c>
      <c r="BP261" s="20" t="e">
        <f>#REF!*4</f>
        <v>#REF!</v>
      </c>
      <c r="BQ261" s="20" t="e">
        <f>#REF!*3</f>
        <v>#REF!</v>
      </c>
      <c r="BR261" s="20" t="e">
        <f>#REF!*3</f>
        <v>#REF!</v>
      </c>
      <c r="BS261" s="20" t="e">
        <f>#REF!*2</f>
        <v>#REF!</v>
      </c>
      <c r="BT261" s="20" t="e">
        <f>#REF!*2</f>
        <v>#REF!</v>
      </c>
      <c r="BU261" s="20">
        <f>BU262*0.8</f>
        <v>5662210588.9050465</v>
      </c>
      <c r="BV261" s="20">
        <f>BV262*0.8</f>
        <v>2949074655.9081478</v>
      </c>
      <c r="BW261" s="20">
        <f>BW262*0.8</f>
        <v>4.07257080078125E-2</v>
      </c>
      <c r="BX261" s="20">
        <v>0</v>
      </c>
    </row>
    <row r="262" spans="1:76" ht="35.4" customHeight="1" x14ac:dyDescent="0.3">
      <c r="B262" s="13" t="s">
        <v>109</v>
      </c>
      <c r="C262" s="20">
        <v>21814315882.301208</v>
      </c>
      <c r="D262" s="20">
        <v>21820866948.891895</v>
      </c>
      <c r="E262" s="20">
        <v>21829158069.636501</v>
      </c>
      <c r="F262" s="20">
        <v>21846415271.149601</v>
      </c>
      <c r="G262" s="20">
        <v>21984733064.098339</v>
      </c>
      <c r="H262" s="20">
        <v>22316464704.001663</v>
      </c>
      <c r="I262" s="20">
        <v>22663643617.007458</v>
      </c>
      <c r="J262" s="20">
        <v>23015989114.202152</v>
      </c>
      <c r="K262" s="20">
        <v>23359741780.526627</v>
      </c>
      <c r="L262" s="20">
        <v>23641501485.908226</v>
      </c>
      <c r="M262" s="20">
        <v>24220381492.746658</v>
      </c>
      <c r="N262" s="20">
        <v>24833217377.419956</v>
      </c>
      <c r="O262" s="20">
        <v>25456590314.755161</v>
      </c>
      <c r="P262" s="20">
        <v>25943990968.622059</v>
      </c>
      <c r="Q262" s="20">
        <v>26666087712.053394</v>
      </c>
      <c r="R262" s="20">
        <v>27405809302.380371</v>
      </c>
      <c r="S262" s="20">
        <v>28211976450.655647</v>
      </c>
      <c r="T262" s="20">
        <v>29038683232.199783</v>
      </c>
      <c r="U262" s="20">
        <v>29938886086.756126</v>
      </c>
      <c r="V262" s="20">
        <v>30864007400.902302</v>
      </c>
      <c r="W262" s="20">
        <v>31816207516.927902</v>
      </c>
      <c r="X262" s="20">
        <v>32795747374.693962</v>
      </c>
      <c r="Y262" s="20">
        <v>33802900064.875034</v>
      </c>
      <c r="Z262" s="20">
        <v>34711951394.768761</v>
      </c>
      <c r="AA262" s="20">
        <v>35318333218.555458</v>
      </c>
      <c r="AB262" s="20">
        <v>35746951557.976112</v>
      </c>
      <c r="AC262" s="20">
        <v>35971528754.947067</v>
      </c>
      <c r="AD262" s="20">
        <v>35457563517.241638</v>
      </c>
      <c r="AE262" s="20">
        <v>35029665194.967224</v>
      </c>
      <c r="AF262" s="20">
        <v>34701841543.151779</v>
      </c>
      <c r="AG262" s="20">
        <v>34706752595.929123</v>
      </c>
      <c r="AH262" s="20">
        <v>35117892334.681351</v>
      </c>
      <c r="AI262" s="20">
        <v>35444177029.970238</v>
      </c>
      <c r="AJ262" s="20">
        <v>35734655358.277534</v>
      </c>
      <c r="AK262" s="20">
        <v>35992659975.693153</v>
      </c>
      <c r="AL262" s="20">
        <v>36025678725.339508</v>
      </c>
      <c r="AM262" s="20">
        <v>36000235011.904076</v>
      </c>
      <c r="AN262" s="20">
        <v>35911606497.434006</v>
      </c>
      <c r="AO262" s="20">
        <v>35754850945.615059</v>
      </c>
      <c r="AP262" s="20">
        <v>35524795982.078918</v>
      </c>
      <c r="AQ262" s="20">
        <v>35754028377.893372</v>
      </c>
      <c r="AR262" s="20">
        <v>35944935111.021896</v>
      </c>
      <c r="AS262" s="20">
        <v>36140731525.112411</v>
      </c>
      <c r="AT262" s="20">
        <v>36299645310.94902</v>
      </c>
      <c r="AU262" s="20">
        <v>36411959007.901375</v>
      </c>
      <c r="AV262" s="20">
        <v>36481502656.239967</v>
      </c>
      <c r="AW262" s="20">
        <v>36495284644.245956</v>
      </c>
      <c r="AX262" s="20">
        <v>36449708398.387627</v>
      </c>
      <c r="AY262" s="20">
        <v>36339009868.634506</v>
      </c>
      <c r="AZ262" s="20">
        <v>36158156598.677414</v>
      </c>
      <c r="BA262" s="20">
        <v>35900881793.007553</v>
      </c>
      <c r="BB262" s="20">
        <v>35560626839.207336</v>
      </c>
      <c r="BC262" s="20">
        <v>35132527719.329529</v>
      </c>
      <c r="BD262" s="20">
        <v>34609493919.655701</v>
      </c>
      <c r="BE262" s="20">
        <v>33984104752.6502</v>
      </c>
      <c r="BF262" s="20">
        <v>33249593982.227921</v>
      </c>
      <c r="BG262" s="20">
        <v>32396880298.659569</v>
      </c>
      <c r="BH262" s="20">
        <v>31554459515.846375</v>
      </c>
      <c r="BI262" s="20">
        <v>30433810928.58527</v>
      </c>
      <c r="BJ262" s="20">
        <v>29170978700.401745</v>
      </c>
      <c r="BK262" s="20">
        <v>27692341968.924419</v>
      </c>
      <c r="BL262" s="20">
        <v>26101851674.316574</v>
      </c>
      <c r="BM262" s="20">
        <v>24299299291.585941</v>
      </c>
      <c r="BN262" s="20">
        <v>22331810028.593708</v>
      </c>
      <c r="BO262" s="20">
        <v>20232703505.39537</v>
      </c>
      <c r="BP262" s="20">
        <v>17866850889.16692</v>
      </c>
      <c r="BQ262" s="20">
        <v>15971830995.877628</v>
      </c>
      <c r="BR262" s="20">
        <v>13821568419.934412</v>
      </c>
      <c r="BS262" s="20">
        <v>11769177640.174709</v>
      </c>
      <c r="BT262" s="20">
        <v>9525216112.6347218</v>
      </c>
      <c r="BU262" s="20">
        <v>7077763236.1313076</v>
      </c>
      <c r="BV262" s="20">
        <v>3686343319.8851843</v>
      </c>
      <c r="BW262" s="20">
        <v>5.0907135009765625E-2</v>
      </c>
      <c r="BX262" s="20">
        <v>5.3277654799766296E-2</v>
      </c>
    </row>
    <row r="263" spans="1:76" ht="35.4" customHeight="1" x14ac:dyDescent="0.3">
      <c r="B263" s="13" t="s">
        <v>110</v>
      </c>
      <c r="C263" s="21">
        <v>4.6565570612958802E-2</v>
      </c>
      <c r="D263" s="21">
        <v>4.6565570612958802E-2</v>
      </c>
      <c r="E263" s="21">
        <v>4.6565570612958802E-2</v>
      </c>
      <c r="F263" s="21">
        <v>4.6565570612958802E-2</v>
      </c>
      <c r="G263" s="21">
        <v>4.6565570612958802E-2</v>
      </c>
      <c r="H263" s="21">
        <v>4.6565570612958802E-2</v>
      </c>
      <c r="I263" s="21">
        <v>4.6565570612958802E-2</v>
      </c>
      <c r="J263" s="21">
        <v>4.6565570612958802E-2</v>
      </c>
      <c r="K263" s="21">
        <v>4.6565570612958802E-2</v>
      </c>
      <c r="L263" s="21">
        <v>4.6565570612958802E-2</v>
      </c>
      <c r="M263" s="21">
        <v>4.6565570612958802E-2</v>
      </c>
      <c r="N263" s="21">
        <v>4.6565570612958802E-2</v>
      </c>
      <c r="O263" s="21">
        <v>4.6565570612958802E-2</v>
      </c>
      <c r="P263" s="21">
        <v>4.6565570612958802E-2</v>
      </c>
      <c r="Q263" s="21">
        <v>4.6565570612958802E-2</v>
      </c>
      <c r="R263" s="21">
        <v>4.6565570612958802E-2</v>
      </c>
      <c r="S263" s="21">
        <v>4.6565570612958802E-2</v>
      </c>
      <c r="T263" s="21">
        <v>4.6565570612958802E-2</v>
      </c>
      <c r="U263" s="21">
        <v>4.6565570612958802E-2</v>
      </c>
      <c r="V263" s="21">
        <v>4.6565570612958802E-2</v>
      </c>
      <c r="W263" s="21">
        <v>4.6565570612958802E-2</v>
      </c>
      <c r="X263" s="21">
        <v>4.6565570612958802E-2</v>
      </c>
      <c r="Y263" s="21">
        <v>4.6565570612958802E-2</v>
      </c>
      <c r="Z263" s="21">
        <v>4.6565570612958802E-2</v>
      </c>
      <c r="AA263" s="21">
        <v>4.6565570612958802E-2</v>
      </c>
      <c r="AB263" s="21">
        <v>4.6565570612958802E-2</v>
      </c>
      <c r="AC263" s="21">
        <v>4.6565570612958802E-2</v>
      </c>
      <c r="AD263" s="21">
        <v>4.6565570612958802E-2</v>
      </c>
      <c r="AE263" s="21">
        <v>4.6565570612958802E-2</v>
      </c>
      <c r="AF263" s="21">
        <v>4.6565570612958802E-2</v>
      </c>
      <c r="AG263" s="21">
        <v>4.6565570612958802E-2</v>
      </c>
      <c r="AH263" s="21">
        <v>4.6565570612958802E-2</v>
      </c>
      <c r="AI263" s="21">
        <v>4.6565570612958802E-2</v>
      </c>
      <c r="AJ263" s="21">
        <v>4.6565570612958802E-2</v>
      </c>
      <c r="AK263" s="21">
        <v>4.6565570612958802E-2</v>
      </c>
      <c r="AL263" s="21">
        <v>4.6565570612958802E-2</v>
      </c>
      <c r="AM263" s="21">
        <v>4.6565570612958802E-2</v>
      </c>
      <c r="AN263" s="21">
        <v>4.6565570612958802E-2</v>
      </c>
      <c r="AO263" s="21">
        <v>4.6565570612958802E-2</v>
      </c>
      <c r="AP263" s="21">
        <v>4.6565570612958802E-2</v>
      </c>
      <c r="AQ263" s="21">
        <v>4.6565570612958802E-2</v>
      </c>
      <c r="AR263" s="21">
        <v>4.6565570612958802E-2</v>
      </c>
      <c r="AS263" s="21">
        <v>4.6565570612958802E-2</v>
      </c>
      <c r="AT263" s="21">
        <v>4.6565570612958802E-2</v>
      </c>
      <c r="AU263" s="21">
        <v>4.6565570612958802E-2</v>
      </c>
      <c r="AV263" s="21">
        <v>4.6565570612958802E-2</v>
      </c>
      <c r="AW263" s="21">
        <v>4.6565570612958802E-2</v>
      </c>
      <c r="AX263" s="21">
        <v>4.6565570612958802E-2</v>
      </c>
      <c r="AY263" s="21">
        <v>4.6565570612958802E-2</v>
      </c>
      <c r="AZ263" s="21">
        <v>4.6565570612958802E-2</v>
      </c>
      <c r="BA263" s="21">
        <v>4.6565570612958802E-2</v>
      </c>
      <c r="BB263" s="21">
        <v>4.6565570612958802E-2</v>
      </c>
      <c r="BC263" s="21">
        <v>4.6565570612958802E-2</v>
      </c>
      <c r="BD263" s="21">
        <v>4.6565570612958802E-2</v>
      </c>
      <c r="BE263" s="21">
        <v>4.6565570612958802E-2</v>
      </c>
      <c r="BF263" s="21">
        <v>4.6565570612958802E-2</v>
      </c>
      <c r="BG263" s="21">
        <v>4.6565570612958802E-2</v>
      </c>
      <c r="BH263" s="21">
        <v>4.6565570612958802E-2</v>
      </c>
      <c r="BI263" s="21">
        <v>4.6565570612958802E-2</v>
      </c>
      <c r="BJ263" s="21">
        <v>4.6565570612958802E-2</v>
      </c>
      <c r="BK263" s="21">
        <v>4.6565570612958802E-2</v>
      </c>
      <c r="BL263" s="21">
        <v>4.6565570612958802E-2</v>
      </c>
      <c r="BM263" s="21">
        <v>4.6565570612958802E-2</v>
      </c>
      <c r="BN263" s="21">
        <v>4.6565570612958802E-2</v>
      </c>
      <c r="BO263" s="21">
        <v>4.6565570612958802E-2</v>
      </c>
      <c r="BP263" s="21">
        <v>4.6565570612958802E-2</v>
      </c>
      <c r="BQ263" s="21">
        <v>4.6565570612958802E-2</v>
      </c>
      <c r="BR263" s="21">
        <v>4.6565570612958802E-2</v>
      </c>
      <c r="BS263" s="21">
        <v>4.6565570612958802E-2</v>
      </c>
      <c r="BT263" s="21">
        <v>4.6565570612958802E-2</v>
      </c>
      <c r="BU263" s="21">
        <v>4.6565570612958802E-2</v>
      </c>
      <c r="BV263" s="21">
        <v>4.6565570612958802E-2</v>
      </c>
      <c r="BW263" s="21">
        <v>4.6565570612958802E-2</v>
      </c>
      <c r="BX263" s="21">
        <v>4.6565570612958802E-2</v>
      </c>
    </row>
    <row r="275" spans="1:76" ht="35.4" customHeight="1" x14ac:dyDescent="0.3">
      <c r="A275" s="19" t="s">
        <v>111</v>
      </c>
      <c r="BJ275" s="1" t="s">
        <v>116</v>
      </c>
    </row>
    <row r="276" spans="1:76" ht="35.4" customHeight="1" x14ac:dyDescent="0.3">
      <c r="B276" s="7" t="s">
        <v>4</v>
      </c>
      <c r="C276" s="22"/>
      <c r="D276" s="22"/>
      <c r="E276" s="22" t="s">
        <v>114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3" t="s">
        <v>115</v>
      </c>
    </row>
    <row r="277" spans="1:76" ht="35.4" customHeight="1" x14ac:dyDescent="0.3">
      <c r="B277" s="15" t="s">
        <v>108</v>
      </c>
      <c r="C277" s="20"/>
      <c r="D277" s="20" t="e">
        <f t="shared" ref="D277:BO277" si="560">D261</f>
        <v>#REF!</v>
      </c>
      <c r="E277" s="20" t="e">
        <f t="shared" si="560"/>
        <v>#REF!</v>
      </c>
      <c r="F277" s="20" t="e">
        <f t="shared" si="560"/>
        <v>#REF!</v>
      </c>
      <c r="G277" s="20" t="e">
        <f t="shared" si="560"/>
        <v>#REF!</v>
      </c>
      <c r="H277" s="20" t="e">
        <f t="shared" si="560"/>
        <v>#REF!</v>
      </c>
      <c r="I277" s="20" t="e">
        <f t="shared" si="560"/>
        <v>#REF!</v>
      </c>
      <c r="J277" s="20" t="e">
        <f t="shared" si="560"/>
        <v>#REF!</v>
      </c>
      <c r="K277" s="20" t="e">
        <f t="shared" si="560"/>
        <v>#REF!</v>
      </c>
      <c r="L277" s="20" t="e">
        <f t="shared" si="560"/>
        <v>#REF!</v>
      </c>
      <c r="M277" s="20" t="e">
        <f t="shared" si="560"/>
        <v>#REF!</v>
      </c>
      <c r="N277" s="20" t="e">
        <f t="shared" si="560"/>
        <v>#REF!</v>
      </c>
      <c r="O277" s="20" t="e">
        <f t="shared" si="560"/>
        <v>#REF!</v>
      </c>
      <c r="P277" s="20" t="e">
        <f t="shared" si="560"/>
        <v>#REF!</v>
      </c>
      <c r="Q277" s="20" t="e">
        <f t="shared" si="560"/>
        <v>#REF!</v>
      </c>
      <c r="R277" s="20" t="e">
        <f t="shared" si="560"/>
        <v>#REF!</v>
      </c>
      <c r="S277" s="20" t="e">
        <f t="shared" si="560"/>
        <v>#REF!</v>
      </c>
      <c r="T277" s="20" t="e">
        <f t="shared" si="560"/>
        <v>#REF!</v>
      </c>
      <c r="U277" s="20" t="e">
        <f t="shared" si="560"/>
        <v>#REF!</v>
      </c>
      <c r="V277" s="20" t="e">
        <f t="shared" si="560"/>
        <v>#REF!</v>
      </c>
      <c r="W277" s="20" t="e">
        <f t="shared" si="560"/>
        <v>#REF!</v>
      </c>
      <c r="X277" s="20" t="e">
        <f t="shared" si="560"/>
        <v>#REF!</v>
      </c>
      <c r="Y277" s="20" t="e">
        <f t="shared" si="560"/>
        <v>#REF!</v>
      </c>
      <c r="Z277" s="20" t="e">
        <f t="shared" si="560"/>
        <v>#REF!</v>
      </c>
      <c r="AA277" s="20" t="e">
        <f t="shared" si="560"/>
        <v>#REF!</v>
      </c>
      <c r="AB277" s="20" t="e">
        <f t="shared" si="560"/>
        <v>#REF!</v>
      </c>
      <c r="AC277" s="20" t="e">
        <f t="shared" si="560"/>
        <v>#REF!</v>
      </c>
      <c r="AD277" s="20" t="e">
        <f t="shared" si="560"/>
        <v>#REF!</v>
      </c>
      <c r="AE277" s="20" t="e">
        <f t="shared" si="560"/>
        <v>#REF!</v>
      </c>
      <c r="AF277" s="20" t="e">
        <f t="shared" si="560"/>
        <v>#REF!</v>
      </c>
      <c r="AG277" s="20" t="e">
        <f t="shared" si="560"/>
        <v>#REF!</v>
      </c>
      <c r="AH277" s="20" t="e">
        <f t="shared" si="560"/>
        <v>#REF!</v>
      </c>
      <c r="AI277" s="20" t="e">
        <f t="shared" si="560"/>
        <v>#REF!</v>
      </c>
      <c r="AJ277" s="20" t="e">
        <f t="shared" si="560"/>
        <v>#REF!</v>
      </c>
      <c r="AK277" s="20" t="e">
        <f t="shared" si="560"/>
        <v>#REF!</v>
      </c>
      <c r="AL277" s="20" t="e">
        <f t="shared" si="560"/>
        <v>#REF!</v>
      </c>
      <c r="AM277" s="20" t="e">
        <f t="shared" si="560"/>
        <v>#REF!</v>
      </c>
      <c r="AN277" s="20" t="e">
        <f t="shared" si="560"/>
        <v>#REF!</v>
      </c>
      <c r="AO277" s="20" t="e">
        <f t="shared" si="560"/>
        <v>#REF!</v>
      </c>
      <c r="AP277" s="20" t="e">
        <f t="shared" si="560"/>
        <v>#REF!</v>
      </c>
      <c r="AQ277" s="20" t="e">
        <f t="shared" si="560"/>
        <v>#REF!</v>
      </c>
      <c r="AR277" s="20" t="e">
        <f t="shared" si="560"/>
        <v>#REF!</v>
      </c>
      <c r="AS277" s="20" t="e">
        <f t="shared" si="560"/>
        <v>#REF!</v>
      </c>
      <c r="AT277" s="20" t="e">
        <f t="shared" si="560"/>
        <v>#REF!</v>
      </c>
      <c r="AU277" s="20" t="e">
        <f t="shared" si="560"/>
        <v>#REF!</v>
      </c>
      <c r="AV277" s="20" t="e">
        <f t="shared" si="560"/>
        <v>#REF!</v>
      </c>
      <c r="AW277" s="20" t="e">
        <f t="shared" si="560"/>
        <v>#REF!</v>
      </c>
      <c r="AX277" s="20" t="e">
        <f t="shared" si="560"/>
        <v>#REF!</v>
      </c>
      <c r="AY277" s="20" t="e">
        <f t="shared" si="560"/>
        <v>#REF!</v>
      </c>
      <c r="AZ277" s="20" t="e">
        <f t="shared" si="560"/>
        <v>#REF!</v>
      </c>
      <c r="BA277" s="20" t="e">
        <f t="shared" si="560"/>
        <v>#REF!</v>
      </c>
      <c r="BB277" s="20" t="e">
        <f t="shared" si="560"/>
        <v>#REF!</v>
      </c>
      <c r="BC277" s="20" t="e">
        <f t="shared" si="560"/>
        <v>#REF!</v>
      </c>
      <c r="BD277" s="20" t="e">
        <f t="shared" si="560"/>
        <v>#REF!</v>
      </c>
      <c r="BE277" s="20" t="e">
        <f t="shared" si="560"/>
        <v>#REF!</v>
      </c>
      <c r="BF277" s="20" t="e">
        <f t="shared" si="560"/>
        <v>#REF!</v>
      </c>
      <c r="BG277" s="20" t="e">
        <f t="shared" si="560"/>
        <v>#REF!</v>
      </c>
      <c r="BH277" s="20" t="e">
        <f t="shared" si="560"/>
        <v>#REF!</v>
      </c>
      <c r="BI277" s="20" t="e">
        <f t="shared" si="560"/>
        <v>#REF!</v>
      </c>
      <c r="BJ277" s="20" t="e">
        <f t="shared" si="560"/>
        <v>#REF!</v>
      </c>
      <c r="BK277" s="20" t="e">
        <f t="shared" si="560"/>
        <v>#REF!</v>
      </c>
      <c r="BL277" s="20" t="e">
        <f t="shared" si="560"/>
        <v>#REF!</v>
      </c>
      <c r="BM277" s="20" t="e">
        <f t="shared" si="560"/>
        <v>#REF!</v>
      </c>
      <c r="BN277" s="20" t="e">
        <f t="shared" si="560"/>
        <v>#REF!</v>
      </c>
      <c r="BO277" s="20" t="e">
        <f t="shared" si="560"/>
        <v>#REF!</v>
      </c>
      <c r="BP277" s="20" t="e">
        <f t="shared" ref="BP277:BW277" si="561">BP261</f>
        <v>#REF!</v>
      </c>
      <c r="BQ277" s="20" t="e">
        <f t="shared" si="561"/>
        <v>#REF!</v>
      </c>
      <c r="BR277" s="20" t="e">
        <f t="shared" si="561"/>
        <v>#REF!</v>
      </c>
      <c r="BS277" s="20" t="e">
        <f t="shared" si="561"/>
        <v>#REF!</v>
      </c>
      <c r="BT277" s="20" t="e">
        <f t="shared" si="561"/>
        <v>#REF!</v>
      </c>
      <c r="BU277" s="20">
        <f t="shared" si="561"/>
        <v>5662210588.9050465</v>
      </c>
      <c r="BV277" s="20">
        <f t="shared" si="561"/>
        <v>2949074655.9081478</v>
      </c>
      <c r="BW277" s="20">
        <f t="shared" si="561"/>
        <v>4.07257080078125E-2</v>
      </c>
      <c r="BX277" s="20"/>
    </row>
    <row r="278" spans="1:76" ht="35.4" customHeight="1" x14ac:dyDescent="0.3">
      <c r="B278" s="13" t="s">
        <v>109</v>
      </c>
      <c r="C278" s="20">
        <v>21814315882.301208</v>
      </c>
      <c r="D278" s="20">
        <v>21820866948.891895</v>
      </c>
      <c r="E278" s="20">
        <v>21829158069.636501</v>
      </c>
      <c r="F278" s="20">
        <v>21846415271.149601</v>
      </c>
      <c r="G278" s="20">
        <v>21984733064.098339</v>
      </c>
      <c r="H278" s="20">
        <v>22316464704.001663</v>
      </c>
      <c r="I278" s="20">
        <v>22663643617.007458</v>
      </c>
      <c r="J278" s="20">
        <v>23015989114.202152</v>
      </c>
      <c r="K278" s="20">
        <v>23359741780.526627</v>
      </c>
      <c r="L278" s="20">
        <v>23641501485.908226</v>
      </c>
      <c r="M278" s="20">
        <v>24220381492.746658</v>
      </c>
      <c r="N278" s="20">
        <v>24833217377.419956</v>
      </c>
      <c r="O278" s="20">
        <v>25456590314.755161</v>
      </c>
      <c r="P278" s="20">
        <v>25943990968.622059</v>
      </c>
      <c r="Q278" s="20">
        <v>26666087712.053394</v>
      </c>
      <c r="R278" s="20">
        <v>27405809302.380371</v>
      </c>
      <c r="S278" s="20">
        <v>28211976450.655647</v>
      </c>
      <c r="T278" s="20">
        <v>29038683232.199783</v>
      </c>
      <c r="U278" s="20">
        <v>29938886086.756126</v>
      </c>
      <c r="V278" s="20">
        <v>30864007400.902302</v>
      </c>
      <c r="W278" s="20">
        <v>31816207516.927902</v>
      </c>
      <c r="X278" s="20">
        <v>32795747374.693962</v>
      </c>
      <c r="Y278" s="20">
        <v>33802900064.875034</v>
      </c>
      <c r="Z278" s="20">
        <v>34711951394.768761</v>
      </c>
      <c r="AA278" s="20">
        <v>35318333218.555458</v>
      </c>
      <c r="AB278" s="20">
        <v>35746951557.976112</v>
      </c>
      <c r="AC278" s="20">
        <v>35971528754.947067</v>
      </c>
      <c r="AD278" s="20">
        <v>35457563517.241638</v>
      </c>
      <c r="AE278" s="20">
        <v>35029665194.967224</v>
      </c>
      <c r="AF278" s="20">
        <v>34701841543.151779</v>
      </c>
      <c r="AG278" s="20">
        <v>34706752595.929123</v>
      </c>
      <c r="AH278" s="20">
        <v>35117892334.681351</v>
      </c>
      <c r="AI278" s="20">
        <v>35444177029.970238</v>
      </c>
      <c r="AJ278" s="20">
        <v>35734655358.277534</v>
      </c>
      <c r="AK278" s="20">
        <v>35992659975.693153</v>
      </c>
      <c r="AL278" s="20">
        <v>36025678725.339508</v>
      </c>
      <c r="AM278" s="20">
        <v>36000235011.904076</v>
      </c>
      <c r="AN278" s="20">
        <v>35911606497.434006</v>
      </c>
      <c r="AO278" s="20">
        <v>35754850945.615059</v>
      </c>
      <c r="AP278" s="20">
        <v>35524795982.078918</v>
      </c>
      <c r="AQ278" s="20">
        <v>35754028377.893372</v>
      </c>
      <c r="AR278" s="20">
        <v>35944935111.021896</v>
      </c>
      <c r="AS278" s="20">
        <v>36140731525.112411</v>
      </c>
      <c r="AT278" s="20">
        <v>36299645310.94902</v>
      </c>
      <c r="AU278" s="20">
        <v>36411959007.901375</v>
      </c>
      <c r="AV278" s="20">
        <v>36481502656.239967</v>
      </c>
      <c r="AW278" s="20">
        <v>36495284644.245956</v>
      </c>
      <c r="AX278" s="20">
        <v>36449708398.387627</v>
      </c>
      <c r="AY278" s="20">
        <v>36339009868.634506</v>
      </c>
      <c r="AZ278" s="20">
        <v>36158156598.677414</v>
      </c>
      <c r="BA278" s="20">
        <v>35900881793.007553</v>
      </c>
      <c r="BB278" s="20">
        <v>35560626839.207336</v>
      </c>
      <c r="BC278" s="20">
        <v>35132527719.329529</v>
      </c>
      <c r="BD278" s="20">
        <v>34609493919.655701</v>
      </c>
      <c r="BE278" s="20">
        <v>33984104752.6502</v>
      </c>
      <c r="BF278" s="20">
        <v>33249593982.227921</v>
      </c>
      <c r="BG278" s="20">
        <v>32396880298.659569</v>
      </c>
      <c r="BH278" s="20">
        <v>31554459515.846375</v>
      </c>
      <c r="BI278" s="20">
        <v>30433810928.58527</v>
      </c>
      <c r="BJ278" s="20">
        <v>29170978700.401745</v>
      </c>
      <c r="BK278" s="20">
        <v>27692341968.924419</v>
      </c>
      <c r="BL278" s="20">
        <v>26101851674.316574</v>
      </c>
      <c r="BM278" s="20">
        <v>24299299291.585941</v>
      </c>
      <c r="BN278" s="20">
        <v>22331810028.593708</v>
      </c>
      <c r="BO278" s="20">
        <v>20232703505.39537</v>
      </c>
      <c r="BP278" s="20">
        <v>17866850889.16692</v>
      </c>
      <c r="BQ278" s="20">
        <v>15971830995.877628</v>
      </c>
      <c r="BR278" s="20">
        <v>13821568419.934412</v>
      </c>
      <c r="BS278" s="20">
        <v>11769177640.174709</v>
      </c>
      <c r="BT278" s="20">
        <v>9525216112.6347218</v>
      </c>
      <c r="BU278" s="20">
        <v>7077763236.1313076</v>
      </c>
      <c r="BV278" s="20">
        <v>3686343319.8851843</v>
      </c>
      <c r="BW278" s="20">
        <v>5.0907135009765625E-2</v>
      </c>
      <c r="BX278" s="20"/>
    </row>
    <row r="279" spans="1:76" ht="35.4" customHeight="1" x14ac:dyDescent="0.3">
      <c r="B279" s="13" t="s">
        <v>117</v>
      </c>
      <c r="C279" s="20">
        <v>26800000000</v>
      </c>
      <c r="D279" s="20">
        <v>26800000000</v>
      </c>
      <c r="E279" s="20">
        <v>26800000000</v>
      </c>
      <c r="F279" s="20">
        <v>26800000000</v>
      </c>
      <c r="G279" s="20">
        <v>26800000000</v>
      </c>
      <c r="H279" s="20">
        <v>26800000000</v>
      </c>
      <c r="I279" s="20">
        <v>26800000000</v>
      </c>
      <c r="J279" s="20">
        <v>26800000000</v>
      </c>
      <c r="K279" s="20">
        <v>26800000000</v>
      </c>
      <c r="L279" s="20">
        <v>26800000000</v>
      </c>
      <c r="M279" s="20">
        <v>26800000000</v>
      </c>
      <c r="N279" s="20">
        <v>26800000000</v>
      </c>
      <c r="O279" s="20">
        <v>26800000000</v>
      </c>
      <c r="P279" s="20">
        <v>26800000000</v>
      </c>
      <c r="Q279" s="20">
        <v>26800000000</v>
      </c>
      <c r="R279" s="20">
        <v>26800000000</v>
      </c>
      <c r="S279" s="20">
        <v>26800000000</v>
      </c>
      <c r="T279" s="20">
        <v>26800000000</v>
      </c>
      <c r="U279" s="20">
        <v>26800000000</v>
      </c>
      <c r="V279" s="20">
        <v>26800000000</v>
      </c>
      <c r="W279" s="20">
        <v>26800000000</v>
      </c>
      <c r="X279" s="20">
        <v>26800000000</v>
      </c>
      <c r="Y279" s="20">
        <v>26800000000</v>
      </c>
      <c r="Z279" s="20">
        <v>26800000000</v>
      </c>
      <c r="AA279" s="20">
        <v>26800000000</v>
      </c>
      <c r="AB279" s="20">
        <v>26800000000</v>
      </c>
      <c r="AC279" s="20">
        <v>26800000000</v>
      </c>
      <c r="AD279" s="20">
        <v>26800000000</v>
      </c>
      <c r="AE279" s="20">
        <v>26800000000</v>
      </c>
      <c r="AF279" s="20">
        <v>26800000000</v>
      </c>
      <c r="AG279" s="20">
        <v>26800000000</v>
      </c>
      <c r="AH279" s="20">
        <v>26800000000</v>
      </c>
      <c r="AI279" s="20">
        <v>26800000000</v>
      </c>
      <c r="AJ279" s="20">
        <v>26800000000</v>
      </c>
      <c r="AK279" s="20">
        <v>26800000000</v>
      </c>
      <c r="AL279" s="20">
        <v>26800000000</v>
      </c>
      <c r="AM279" s="20">
        <v>26800000000</v>
      </c>
      <c r="AN279" s="20">
        <v>26800000000</v>
      </c>
      <c r="AO279" s="20">
        <v>26800000000</v>
      </c>
      <c r="AP279" s="20">
        <v>26800000000</v>
      </c>
      <c r="AQ279" s="20">
        <v>26800000000</v>
      </c>
      <c r="AR279" s="20">
        <v>26800000000</v>
      </c>
      <c r="AS279" s="20">
        <v>26800000000</v>
      </c>
      <c r="AT279" s="20">
        <v>26800000000</v>
      </c>
      <c r="AU279" s="20">
        <v>26800000000</v>
      </c>
      <c r="AV279" s="20">
        <v>26800000000</v>
      </c>
      <c r="AW279" s="20">
        <v>26800000000</v>
      </c>
      <c r="AX279" s="20">
        <v>26800000000</v>
      </c>
      <c r="AY279" s="20">
        <v>26800000000</v>
      </c>
      <c r="AZ279" s="20">
        <v>26800000000</v>
      </c>
      <c r="BA279" s="20">
        <v>26800000000</v>
      </c>
      <c r="BB279" s="20">
        <v>26800000000</v>
      </c>
      <c r="BC279" s="20">
        <v>26800000000</v>
      </c>
      <c r="BD279" s="20">
        <v>26800000000</v>
      </c>
      <c r="BE279" s="20">
        <v>26800000000</v>
      </c>
      <c r="BF279" s="20">
        <v>26800000000</v>
      </c>
      <c r="BG279" s="20">
        <v>26800000000</v>
      </c>
      <c r="BH279" s="20">
        <v>26800000000</v>
      </c>
      <c r="BI279" s="20">
        <v>26800000000</v>
      </c>
      <c r="BJ279" s="20">
        <v>26800000000</v>
      </c>
      <c r="BK279" s="20">
        <v>26800000000</v>
      </c>
      <c r="BL279" s="20">
        <v>26800000000</v>
      </c>
      <c r="BM279" s="20">
        <v>26800000000</v>
      </c>
      <c r="BN279" s="20">
        <v>26800000000</v>
      </c>
      <c r="BO279" s="20">
        <v>26800000000</v>
      </c>
      <c r="BP279" s="20">
        <v>26800000000</v>
      </c>
      <c r="BQ279" s="20">
        <v>26800000000</v>
      </c>
      <c r="BR279" s="20">
        <v>26800000000</v>
      </c>
      <c r="BS279" s="20">
        <v>26800000000</v>
      </c>
      <c r="BT279" s="20">
        <v>26800000000</v>
      </c>
      <c r="BU279" s="20">
        <v>26800000000</v>
      </c>
      <c r="BV279" s="20">
        <v>26800000000</v>
      </c>
      <c r="BW279" s="20">
        <v>26800000000</v>
      </c>
      <c r="BX279" s="21"/>
    </row>
    <row r="280" spans="1:76" ht="35.4" customHeight="1" x14ac:dyDescent="0.3">
      <c r="B280" s="1" t="s">
        <v>118</v>
      </c>
      <c r="C280" s="20">
        <v>29170978700.401745</v>
      </c>
      <c r="D280" s="20">
        <v>29170978700.401745</v>
      </c>
      <c r="E280" s="20">
        <v>29170978700.401745</v>
      </c>
      <c r="F280" s="20">
        <v>29170978700.401745</v>
      </c>
      <c r="G280" s="20">
        <v>29170978700.401745</v>
      </c>
      <c r="H280" s="20">
        <v>29170978700.401745</v>
      </c>
      <c r="I280" s="20">
        <v>29170978700.401745</v>
      </c>
      <c r="J280" s="20">
        <v>29170978700.401745</v>
      </c>
      <c r="K280" s="20">
        <v>29170978700.401745</v>
      </c>
      <c r="L280" s="20">
        <v>29170978700.401745</v>
      </c>
      <c r="M280" s="20">
        <v>29170978700.401745</v>
      </c>
      <c r="N280" s="20">
        <v>29170978700.401745</v>
      </c>
      <c r="O280" s="20">
        <v>29170978700.401745</v>
      </c>
      <c r="P280" s="20">
        <v>29170978700.401745</v>
      </c>
      <c r="Q280" s="20">
        <v>29170978700.401745</v>
      </c>
      <c r="R280" s="20">
        <v>29170978700.401745</v>
      </c>
      <c r="S280" s="20">
        <v>29170978700.401745</v>
      </c>
      <c r="T280" s="20">
        <v>29170978700.401745</v>
      </c>
      <c r="U280" s="20">
        <v>29170978700.401745</v>
      </c>
      <c r="V280" s="20">
        <v>29170978700.401745</v>
      </c>
      <c r="W280" s="20">
        <v>29170978700.401745</v>
      </c>
      <c r="X280" s="20">
        <v>29170978700.401745</v>
      </c>
      <c r="Y280" s="20">
        <v>29170978700.401745</v>
      </c>
      <c r="Z280" s="20">
        <v>29170978700.401745</v>
      </c>
      <c r="AA280" s="20">
        <v>29170978700.401745</v>
      </c>
      <c r="AB280" s="20">
        <v>29170978700.401745</v>
      </c>
      <c r="AC280" s="20">
        <v>29170978700.401745</v>
      </c>
      <c r="AD280" s="20">
        <v>29170978700.401745</v>
      </c>
      <c r="AE280" s="20">
        <v>29170978700.401745</v>
      </c>
      <c r="AF280" s="20">
        <v>29170978700.401745</v>
      </c>
      <c r="AG280" s="20">
        <v>29170978700.401745</v>
      </c>
      <c r="AH280" s="20">
        <v>29170978700.401745</v>
      </c>
      <c r="AI280" s="20">
        <v>29170978700.401745</v>
      </c>
      <c r="AJ280" s="20">
        <v>29170978700.401745</v>
      </c>
      <c r="AK280" s="20">
        <v>29170978700.401745</v>
      </c>
      <c r="AL280" s="20">
        <v>29170978700.401745</v>
      </c>
      <c r="AM280" s="20">
        <v>29170978700.401745</v>
      </c>
      <c r="AN280" s="20">
        <v>29170978700.401745</v>
      </c>
      <c r="AO280" s="20">
        <v>29170978700.401745</v>
      </c>
      <c r="AP280" s="20">
        <v>29170978700.401745</v>
      </c>
      <c r="AQ280" s="20">
        <v>29170978700.401745</v>
      </c>
      <c r="AR280" s="20">
        <v>29170978700.401745</v>
      </c>
      <c r="AS280" s="20">
        <v>29170978700.401745</v>
      </c>
      <c r="AT280" s="20">
        <v>29170978700.401745</v>
      </c>
      <c r="AU280" s="20">
        <v>29170978700.401745</v>
      </c>
      <c r="AV280" s="20">
        <v>29170978700.401745</v>
      </c>
      <c r="AW280" s="20">
        <v>29170978700.401745</v>
      </c>
      <c r="AX280" s="20">
        <v>29170978700.401745</v>
      </c>
      <c r="AY280" s="20">
        <v>29170978700.401745</v>
      </c>
      <c r="AZ280" s="20">
        <v>29170978700.401745</v>
      </c>
      <c r="BA280" s="20">
        <v>29170978700.401745</v>
      </c>
      <c r="BB280" s="20">
        <v>29170978700.401745</v>
      </c>
      <c r="BC280" s="20">
        <v>29170978700.401745</v>
      </c>
      <c r="BD280" s="20">
        <v>29170978700.401745</v>
      </c>
      <c r="BE280" s="20">
        <v>29170978700.401745</v>
      </c>
      <c r="BF280" s="20">
        <v>29170978700.401745</v>
      </c>
      <c r="BG280" s="20">
        <v>29170978700.401745</v>
      </c>
      <c r="BH280" s="20">
        <v>29170978700.401745</v>
      </c>
      <c r="BI280" s="20">
        <v>29170978700.401745</v>
      </c>
      <c r="BJ280" s="20">
        <v>29170978700.401745</v>
      </c>
      <c r="BK280" s="20">
        <v>29170978700.401745</v>
      </c>
      <c r="BL280" s="20">
        <v>29170978700.401745</v>
      </c>
      <c r="BM280" s="20">
        <v>29170978700.401745</v>
      </c>
      <c r="BN280" s="20">
        <v>29170978700.401745</v>
      </c>
      <c r="BO280" s="20">
        <v>29170978700.401745</v>
      </c>
      <c r="BP280" s="20">
        <v>29170978700.401745</v>
      </c>
      <c r="BQ280" s="20">
        <v>29170978700.401745</v>
      </c>
      <c r="BR280" s="20">
        <v>29170978700.401745</v>
      </c>
      <c r="BS280" s="20">
        <v>29170978700.401745</v>
      </c>
      <c r="BT280" s="20">
        <v>29170978700.401745</v>
      </c>
      <c r="BU280" s="20">
        <v>29170978700.401745</v>
      </c>
      <c r="BV280" s="20">
        <v>29170978700.401745</v>
      </c>
      <c r="BW280" s="20">
        <v>29170978700.401745</v>
      </c>
    </row>
    <row r="294" spans="1:74" ht="35.4" customHeight="1" x14ac:dyDescent="0.3">
      <c r="A294" s="10">
        <v>896157</v>
      </c>
      <c r="B294" s="10">
        <v>1009245</v>
      </c>
      <c r="C294" s="10">
        <v>1007810</v>
      </c>
      <c r="D294" s="10">
        <v>999230</v>
      </c>
      <c r="E294" s="10">
        <v>878138.96009951783</v>
      </c>
      <c r="F294" s="10">
        <v>689247.2974520314</v>
      </c>
      <c r="G294" s="10">
        <v>690268.32082858495</v>
      </c>
      <c r="H294" s="10">
        <v>701037.27102916862</v>
      </c>
      <c r="I294" s="10">
        <v>726285.26855273847</v>
      </c>
      <c r="J294" s="10">
        <v>805378.23649337259</v>
      </c>
      <c r="K294" s="10">
        <v>521000.39719526621</v>
      </c>
      <c r="L294" s="10">
        <v>513384.87092926446</v>
      </c>
      <c r="M294" s="10">
        <v>531874.52973275608</v>
      </c>
      <c r="N294" s="10">
        <v>694777.07919928816</v>
      </c>
      <c r="O294" s="10">
        <v>482874.9766071543</v>
      </c>
      <c r="P294" s="10">
        <v>500265.81546465639</v>
      </c>
      <c r="Q294" s="10">
        <v>467423.44322581019</v>
      </c>
      <c r="R294" s="10">
        <v>484257.79201827629</v>
      </c>
      <c r="S294" s="10">
        <v>449708.95830125129</v>
      </c>
      <c r="T294" s="10">
        <v>465905.31637626275</v>
      </c>
      <c r="U294" s="10">
        <v>482684.98952661711</v>
      </c>
      <c r="V294" s="10">
        <v>500068.98596141615</v>
      </c>
      <c r="W294" s="10">
        <v>518079.07050461369</v>
      </c>
      <c r="X294" s="10">
        <v>663941.54598124512</v>
      </c>
      <c r="Y294" s="10">
        <v>1009280.4183836151</v>
      </c>
      <c r="Z294" s="10">
        <v>1215461.4550807052</v>
      </c>
      <c r="AA294" s="10">
        <v>1438634.6252416782</v>
      </c>
      <c r="AB294" s="10">
        <v>2187419.1162253469</v>
      </c>
      <c r="AC294" s="10">
        <v>2077349.4987483574</v>
      </c>
      <c r="AD294" s="10">
        <v>1956514.2331051626</v>
      </c>
      <c r="AE294" s="10">
        <v>1609659.3847605553</v>
      </c>
      <c r="AF294" s="10">
        <v>1198224.1790752194</v>
      </c>
      <c r="AG294" s="10">
        <v>1305367.0430722046</v>
      </c>
      <c r="AH294" s="10">
        <v>1356799.6410064399</v>
      </c>
      <c r="AI294" s="10">
        <v>1401086.337914618</v>
      </c>
      <c r="AJ294" s="10">
        <v>1641291.4148261137</v>
      </c>
      <c r="AK294" s="10">
        <v>1700402.8533893593</v>
      </c>
      <c r="AL294" s="10">
        <v>1761643.2022347476</v>
      </c>
      <c r="AM294" s="10">
        <v>1825089.1344918723</v>
      </c>
      <c r="AN294" s="10">
        <v>1890820.0846884246</v>
      </c>
      <c r="AO294" s="10">
        <v>1421065.0445052781</v>
      </c>
      <c r="AP294" s="10">
        <v>1466379.4684224548</v>
      </c>
      <c r="AQ294" s="10">
        <v>1470577.2928694685</v>
      </c>
      <c r="AR294" s="10">
        <v>1517244.80658354</v>
      </c>
      <c r="AS294" s="10">
        <v>1571888.6817416078</v>
      </c>
      <c r="AT294" s="10">
        <v>1614986.0394653613</v>
      </c>
      <c r="AU294" s="10">
        <v>1673150.0846739144</v>
      </c>
      <c r="AV294" s="10">
        <v>1733408.9196034623</v>
      </c>
      <c r="AW294" s="10">
        <v>1795837.9885247652</v>
      </c>
      <c r="AX294" s="10">
        <v>1860515.4528490822</v>
      </c>
      <c r="AY294" s="10">
        <v>1927522.2889865325</v>
      </c>
      <c r="AZ294" s="10">
        <v>1996942.3897288409</v>
      </c>
      <c r="BA294" s="10">
        <v>2068862.6692834031</v>
      </c>
      <c r="BB294" s="10">
        <v>2143373.1720901788</v>
      </c>
      <c r="BC294" s="10">
        <v>2220567.1855576406</v>
      </c>
      <c r="BD294" s="10">
        <v>2300541.3568589361</v>
      </c>
      <c r="BE294" s="10">
        <v>2383395.8139344822</v>
      </c>
      <c r="BF294" s="10">
        <v>2334924.4758688873</v>
      </c>
      <c r="BG294" s="10">
        <v>2579571.4899662836</v>
      </c>
      <c r="BH294" s="10">
        <v>2661386.1640747404</v>
      </c>
      <c r="BI294" s="10">
        <v>2826167.4320274033</v>
      </c>
      <c r="BJ294" s="10">
        <v>2868441.1893309383</v>
      </c>
      <c r="BK294" s="10">
        <v>2996410.4871620834</v>
      </c>
      <c r="BL294" s="10">
        <v>3078776.7952410569</v>
      </c>
      <c r="BM294" s="10">
        <v>3123484.0477899476</v>
      </c>
      <c r="BN294" s="10">
        <v>3290824.017424996</v>
      </c>
      <c r="BO294" s="10">
        <v>2713269.3633011496</v>
      </c>
      <c r="BP294" s="10">
        <v>2884574.3832804477</v>
      </c>
      <c r="BQ294" s="10">
        <v>2683517.7120572133</v>
      </c>
      <c r="BR294" s="10">
        <v>2780165.1391604962</v>
      </c>
      <c r="BS294" s="10">
        <v>2880293.3426803891</v>
      </c>
      <c r="BT294" s="10">
        <v>3713079.9015975939</v>
      </c>
      <c r="BU294" s="10">
        <v>3846807.2168696122</v>
      </c>
      <c r="BV294" s="8">
        <v>0</v>
      </c>
    </row>
    <row r="295" spans="1:74" ht="35.4" customHeight="1" x14ac:dyDescent="0.3">
      <c r="A295" s="56">
        <f>A294/1000000</f>
        <v>0.89615699999999998</v>
      </c>
      <c r="B295" s="56">
        <f t="shared" ref="B295:BM295" si="562">B294/1000000</f>
        <v>1.0092449999999999</v>
      </c>
      <c r="C295" s="56">
        <f t="shared" si="562"/>
        <v>1.0078100000000001</v>
      </c>
      <c r="D295" s="56">
        <f t="shared" si="562"/>
        <v>0.99922999999999995</v>
      </c>
      <c r="E295" s="56">
        <f t="shared" si="562"/>
        <v>0.87813896009951786</v>
      </c>
      <c r="F295" s="56">
        <f t="shared" si="562"/>
        <v>0.68924729745203139</v>
      </c>
      <c r="G295" s="56">
        <f t="shared" si="562"/>
        <v>0.69026832082858491</v>
      </c>
      <c r="H295" s="56">
        <f t="shared" si="562"/>
        <v>0.70103727102916857</v>
      </c>
      <c r="I295" s="56">
        <f t="shared" si="562"/>
        <v>0.72628526855273845</v>
      </c>
      <c r="J295" s="56">
        <f t="shared" si="562"/>
        <v>0.80537823649337259</v>
      </c>
      <c r="K295" s="56">
        <f t="shared" si="562"/>
        <v>0.52100039719526625</v>
      </c>
      <c r="L295" s="56">
        <f t="shared" si="562"/>
        <v>0.51338487092926444</v>
      </c>
      <c r="M295" s="56">
        <f t="shared" si="562"/>
        <v>0.53187452973275606</v>
      </c>
      <c r="N295" s="56">
        <f t="shared" si="562"/>
        <v>0.69477707919928811</v>
      </c>
      <c r="O295" s="56">
        <f t="shared" si="562"/>
        <v>0.48287497660715428</v>
      </c>
      <c r="P295" s="56">
        <f t="shared" si="562"/>
        <v>0.50026581546465643</v>
      </c>
      <c r="Q295" s="56">
        <f t="shared" si="562"/>
        <v>0.4674234432258102</v>
      </c>
      <c r="R295" s="56">
        <f t="shared" si="562"/>
        <v>0.48425779201827629</v>
      </c>
      <c r="S295" s="56">
        <f t="shared" si="562"/>
        <v>0.44970895830125129</v>
      </c>
      <c r="T295" s="56">
        <f t="shared" si="562"/>
        <v>0.46590531637626276</v>
      </c>
      <c r="U295" s="56">
        <f t="shared" si="562"/>
        <v>0.48268498952661709</v>
      </c>
      <c r="V295" s="56">
        <f t="shared" si="562"/>
        <v>0.50006898596141613</v>
      </c>
      <c r="W295" s="56">
        <f t="shared" si="562"/>
        <v>0.51807907050461366</v>
      </c>
      <c r="X295" s="56">
        <f t="shared" si="562"/>
        <v>0.66394154598124511</v>
      </c>
      <c r="Y295" s="56">
        <f t="shared" si="562"/>
        <v>1.009280418383615</v>
      </c>
      <c r="Z295" s="56">
        <f t="shared" si="562"/>
        <v>1.2154614550807052</v>
      </c>
      <c r="AA295" s="56">
        <f t="shared" si="562"/>
        <v>1.4386346252416782</v>
      </c>
      <c r="AB295" s="56">
        <f t="shared" si="562"/>
        <v>2.1874191162253469</v>
      </c>
      <c r="AC295" s="56">
        <f t="shared" si="562"/>
        <v>2.0773494987483576</v>
      </c>
      <c r="AD295" s="56">
        <f t="shared" si="562"/>
        <v>1.9565142331051626</v>
      </c>
      <c r="AE295" s="56">
        <f t="shared" si="562"/>
        <v>1.6096593847605554</v>
      </c>
      <c r="AF295" s="56">
        <f t="shared" si="562"/>
        <v>1.1982241790752195</v>
      </c>
      <c r="AG295" s="56">
        <f t="shared" si="562"/>
        <v>1.3053670430722046</v>
      </c>
      <c r="AH295" s="56">
        <f t="shared" si="562"/>
        <v>1.35679964100644</v>
      </c>
      <c r="AI295" s="56">
        <f t="shared" si="562"/>
        <v>1.4010863379146179</v>
      </c>
      <c r="AJ295" s="56">
        <f t="shared" si="562"/>
        <v>1.6412914148261137</v>
      </c>
      <c r="AK295" s="56">
        <f t="shared" si="562"/>
        <v>1.7004028533893594</v>
      </c>
      <c r="AL295" s="56">
        <f t="shared" si="562"/>
        <v>1.7616432022347477</v>
      </c>
      <c r="AM295" s="56">
        <f t="shared" si="562"/>
        <v>1.8250891344918723</v>
      </c>
      <c r="AN295" s="56">
        <f t="shared" si="562"/>
        <v>1.8908200846884247</v>
      </c>
      <c r="AO295" s="56">
        <f t="shared" si="562"/>
        <v>1.4210650445052782</v>
      </c>
      <c r="AP295" s="56">
        <f t="shared" si="562"/>
        <v>1.4663794684224547</v>
      </c>
      <c r="AQ295" s="56">
        <f t="shared" si="562"/>
        <v>1.4705772928694685</v>
      </c>
      <c r="AR295" s="56">
        <f t="shared" si="562"/>
        <v>1.51724480658354</v>
      </c>
      <c r="AS295" s="56">
        <f t="shared" si="562"/>
        <v>1.5718886817416078</v>
      </c>
      <c r="AT295" s="56">
        <f t="shared" si="562"/>
        <v>1.6149860394653612</v>
      </c>
      <c r="AU295" s="56">
        <f t="shared" si="562"/>
        <v>1.6731500846739145</v>
      </c>
      <c r="AV295" s="56">
        <f t="shared" si="562"/>
        <v>1.7334089196034623</v>
      </c>
      <c r="AW295" s="56">
        <f t="shared" si="562"/>
        <v>1.7958379885247653</v>
      </c>
      <c r="AX295" s="56">
        <f t="shared" si="562"/>
        <v>1.8605154528490822</v>
      </c>
      <c r="AY295" s="56">
        <f t="shared" si="562"/>
        <v>1.9275222889865324</v>
      </c>
      <c r="AZ295" s="56">
        <f t="shared" si="562"/>
        <v>1.996942389728841</v>
      </c>
      <c r="BA295" s="56">
        <f t="shared" si="562"/>
        <v>2.0688626692834031</v>
      </c>
      <c r="BB295" s="56">
        <f t="shared" si="562"/>
        <v>2.143373172090179</v>
      </c>
      <c r="BC295" s="56">
        <f t="shared" si="562"/>
        <v>2.2205671855576408</v>
      </c>
      <c r="BD295" s="56">
        <f t="shared" si="562"/>
        <v>2.3005413568589361</v>
      </c>
      <c r="BE295" s="56">
        <f t="shared" si="562"/>
        <v>2.3833958139344822</v>
      </c>
      <c r="BF295" s="56">
        <f t="shared" si="562"/>
        <v>2.3349244758688874</v>
      </c>
      <c r="BG295" s="56">
        <f t="shared" si="562"/>
        <v>2.5795714899662836</v>
      </c>
      <c r="BH295" s="56">
        <f t="shared" si="562"/>
        <v>2.6613861640747403</v>
      </c>
      <c r="BI295" s="56">
        <f t="shared" si="562"/>
        <v>2.8261674320274031</v>
      </c>
      <c r="BJ295" s="56">
        <f t="shared" si="562"/>
        <v>2.8684411893309383</v>
      </c>
      <c r="BK295" s="56">
        <f t="shared" si="562"/>
        <v>2.9964104871620836</v>
      </c>
      <c r="BL295" s="56">
        <f t="shared" si="562"/>
        <v>3.078776795241057</v>
      </c>
      <c r="BM295" s="56">
        <f t="shared" si="562"/>
        <v>3.1234840477899475</v>
      </c>
      <c r="BN295" s="56">
        <f t="shared" ref="BN295:BV295" si="563">BN294/1000000</f>
        <v>3.2908240174249959</v>
      </c>
      <c r="BO295" s="56">
        <f t="shared" si="563"/>
        <v>2.7132693633011495</v>
      </c>
      <c r="BP295" s="56">
        <f t="shared" si="563"/>
        <v>2.8845743832804476</v>
      </c>
      <c r="BQ295" s="56">
        <f t="shared" si="563"/>
        <v>2.6835177120572133</v>
      </c>
      <c r="BR295" s="56">
        <f t="shared" si="563"/>
        <v>2.7801651391604962</v>
      </c>
      <c r="BS295" s="56">
        <f t="shared" si="563"/>
        <v>2.8802933426803889</v>
      </c>
      <c r="BT295" s="56">
        <f t="shared" si="563"/>
        <v>3.7130799015975939</v>
      </c>
      <c r="BU295" s="56">
        <f t="shared" si="563"/>
        <v>3.8468072168696121</v>
      </c>
      <c r="BV295" s="56">
        <f t="shared" si="563"/>
        <v>0</v>
      </c>
    </row>
  </sheetData>
  <mergeCells count="4">
    <mergeCell ref="A1:D1"/>
    <mergeCell ref="A9:F9"/>
    <mergeCell ref="A20:I20"/>
    <mergeCell ref="CX33:CX36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6898-5DBF-4BA7-94AA-C73D7DB26384}">
  <dimension ref="A1:EI295"/>
  <sheetViews>
    <sheetView topLeftCell="A30" zoomScale="80" zoomScaleNormal="80" workbookViewId="0">
      <selection activeCell="H40" sqref="H40"/>
    </sheetView>
  </sheetViews>
  <sheetFormatPr defaultColWidth="20" defaultRowHeight="35.4" customHeight="1" x14ac:dyDescent="0.3"/>
  <cols>
    <col min="1" max="16384" width="20" style="1"/>
  </cols>
  <sheetData>
    <row r="1" spans="1:137" ht="48.75" customHeight="1" x14ac:dyDescent="0.3">
      <c r="A1" s="93" t="s">
        <v>222</v>
      </c>
      <c r="B1" s="93"/>
      <c r="C1" s="93"/>
      <c r="D1" s="93"/>
      <c r="EG1" s="2"/>
    </row>
    <row r="2" spans="1:137" ht="51" customHeight="1" x14ac:dyDescent="0.3">
      <c r="A2" s="3" t="s">
        <v>142</v>
      </c>
      <c r="EG2" s="2"/>
    </row>
    <row r="3" spans="1:137" ht="35.4" customHeight="1" x14ac:dyDescent="0.3">
      <c r="A3" s="4" t="s">
        <v>0</v>
      </c>
      <c r="B3" s="5" t="s">
        <v>224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J3" s="6">
        <v>76337</v>
      </c>
      <c r="CK3" s="6">
        <v>76702</v>
      </c>
      <c r="CL3" s="6">
        <v>77067</v>
      </c>
      <c r="CM3" s="6">
        <v>77432</v>
      </c>
      <c r="CN3" s="6">
        <v>77798</v>
      </c>
      <c r="CO3" s="6">
        <v>78163</v>
      </c>
      <c r="CP3" s="6">
        <v>78528</v>
      </c>
      <c r="CQ3" s="6">
        <v>78893</v>
      </c>
      <c r="CR3" s="6">
        <v>79259</v>
      </c>
      <c r="CS3" s="6">
        <v>79624</v>
      </c>
      <c r="CT3" s="6">
        <v>79989</v>
      </c>
      <c r="CU3" s="6">
        <v>80354</v>
      </c>
      <c r="CV3" s="6">
        <v>80720</v>
      </c>
      <c r="EG3" s="2"/>
    </row>
    <row r="4" spans="1:137" ht="35.4" customHeight="1" x14ac:dyDescent="0.3">
      <c r="A4" s="7" t="s">
        <v>122</v>
      </c>
      <c r="B4" s="8">
        <f>SUM(C4:CT4)</f>
        <v>27317745.050764494</v>
      </c>
      <c r="C4" s="8">
        <f t="shared" ref="C4:BN4" si="0">F73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si="0"/>
        <v>317955.77984140563</v>
      </c>
      <c r="AJ4" s="8">
        <f t="shared" si="0"/>
        <v>329797.54324178415</v>
      </c>
      <c r="AK4" s="8">
        <f t="shared" si="0"/>
        <v>342080.33451245481</v>
      </c>
      <c r="AL4" s="8">
        <f t="shared" si="0"/>
        <v>354820.57904343773</v>
      </c>
      <c r="AM4" s="8">
        <f t="shared" si="0"/>
        <v>368035.31396259367</v>
      </c>
      <c r="AN4" s="8">
        <f t="shared" si="0"/>
        <v>381742.21091883996</v>
      </c>
      <c r="AO4" s="8">
        <f t="shared" si="0"/>
        <v>395959.59971388901</v>
      </c>
      <c r="AP4" s="8">
        <f t="shared" si="0"/>
        <v>410706.49281411601</v>
      </c>
      <c r="AQ4" s="8">
        <f t="shared" si="0"/>
        <v>408002.5004608797</v>
      </c>
      <c r="AR4" s="8">
        <f t="shared" si="0"/>
        <v>423197.91247581615</v>
      </c>
      <c r="AS4" s="8">
        <f t="shared" si="0"/>
        <v>387316.98858876893</v>
      </c>
      <c r="AT4" s="8">
        <f t="shared" si="0"/>
        <v>401742.00121820776</v>
      </c>
      <c r="AU4" s="8">
        <f t="shared" si="0"/>
        <v>416704.25077628635</v>
      </c>
      <c r="AV4" s="8">
        <f t="shared" si="0"/>
        <v>432223.74580822472</v>
      </c>
      <c r="AW4" s="8">
        <f t="shared" si="0"/>
        <v>448321.24004606908</v>
      </c>
      <c r="AX4" s="8">
        <f t="shared" si="0"/>
        <v>465018.26016200456</v>
      </c>
      <c r="AY4" s="8">
        <f t="shared" si="0"/>
        <v>482337.13455529523</v>
      </c>
      <c r="AZ4" s="8">
        <f t="shared" si="0"/>
        <v>500301.02321135101</v>
      </c>
      <c r="BA4" s="8">
        <f t="shared" si="0"/>
        <v>518933.94867284509</v>
      </c>
      <c r="BB4" s="8">
        <f t="shared" si="0"/>
        <v>538260.82816430507</v>
      </c>
      <c r="BC4" s="8">
        <f t="shared" si="0"/>
        <v>558307.50691313215</v>
      </c>
      <c r="BD4" s="8">
        <f t="shared" si="0"/>
        <v>579100.79271161102</v>
      </c>
      <c r="BE4" s="8">
        <f t="shared" si="0"/>
        <v>600668.49176612438</v>
      </c>
      <c r="BF4" s="8">
        <f t="shared" si="0"/>
        <v>623039.44588151935</v>
      </c>
      <c r="BG4" s="8">
        <f t="shared" si="0"/>
        <v>646243.5710303433</v>
      </c>
      <c r="BH4" s="8">
        <f t="shared" si="0"/>
        <v>670311.89735853323</v>
      </c>
      <c r="BI4" s="8">
        <f t="shared" si="0"/>
        <v>695276.61068105197</v>
      </c>
      <c r="BJ4" s="8">
        <f t="shared" si="0"/>
        <v>721171.09552296565</v>
      </c>
      <c r="BK4" s="8">
        <f t="shared" si="0"/>
        <v>748029.97976351762</v>
      </c>
      <c r="BL4" s="8">
        <f t="shared" si="0"/>
        <v>775889.18094290129</v>
      </c>
      <c r="BM4" s="8">
        <f t="shared" si="0"/>
        <v>804785.95429365523</v>
      </c>
      <c r="BN4" s="8">
        <f t="shared" si="0"/>
        <v>834758.94256091327</v>
      </c>
      <c r="BO4" s="8">
        <f t="shared" ref="BO4:CS4" si="1">BR73</f>
        <v>865848.22767813015</v>
      </c>
      <c r="BP4" s="8">
        <f t="shared" si="1"/>
        <v>898095.38436738984</v>
      </c>
      <c r="BQ4" s="8">
        <f t="shared" si="1"/>
        <v>232885.88393399274</v>
      </c>
      <c r="BR4" s="8">
        <f t="shared" si="1"/>
        <v>241559.3527358807</v>
      </c>
      <c r="BS4" s="8">
        <f t="shared" si="1"/>
        <v>250555.85125423962</v>
      </c>
      <c r="BT4" s="8">
        <f t="shared" si="1"/>
        <v>225235.7555268314</v>
      </c>
      <c r="BU4" s="8">
        <f t="shared" si="1"/>
        <v>233624.30731722378</v>
      </c>
      <c r="BV4" s="8">
        <f t="shared" si="1"/>
        <v>149123.24771550679</v>
      </c>
      <c r="BW4" s="8">
        <f t="shared" si="1"/>
        <v>154677.10875185559</v>
      </c>
      <c r="BX4" s="8">
        <f t="shared" si="1"/>
        <v>160437.81461544364</v>
      </c>
      <c r="BY4" s="8">
        <f t="shared" si="1"/>
        <v>166413.06891683585</v>
      </c>
      <c r="BZ4" s="8">
        <f t="shared" si="1"/>
        <v>172610.86217546763</v>
      </c>
      <c r="CA4" s="8">
        <f t="shared" si="1"/>
        <v>0</v>
      </c>
      <c r="CB4" s="8">
        <f t="shared" si="1"/>
        <v>0</v>
      </c>
      <c r="CC4" s="8">
        <f t="shared" si="1"/>
        <v>0</v>
      </c>
      <c r="CD4" s="8">
        <f t="shared" si="1"/>
        <v>0</v>
      </c>
      <c r="CE4" s="8">
        <f t="shared" si="1"/>
        <v>0</v>
      </c>
      <c r="CF4" s="8">
        <f t="shared" si="1"/>
        <v>0</v>
      </c>
      <c r="CG4" s="8">
        <f t="shared" si="1"/>
        <v>0</v>
      </c>
      <c r="CH4" s="8">
        <f t="shared" si="1"/>
        <v>0</v>
      </c>
      <c r="CI4" s="8">
        <f t="shared" si="1"/>
        <v>0</v>
      </c>
      <c r="CJ4" s="8">
        <f t="shared" si="1"/>
        <v>0</v>
      </c>
      <c r="CK4" s="8">
        <f t="shared" si="1"/>
        <v>0</v>
      </c>
      <c r="CL4" s="8">
        <f t="shared" si="1"/>
        <v>0</v>
      </c>
      <c r="CM4" s="8">
        <f t="shared" si="1"/>
        <v>0</v>
      </c>
      <c r="CN4" s="8">
        <f t="shared" si="1"/>
        <v>0</v>
      </c>
      <c r="CO4" s="8">
        <f t="shared" si="1"/>
        <v>0</v>
      </c>
      <c r="CP4" s="8">
        <f t="shared" si="1"/>
        <v>0</v>
      </c>
      <c r="CQ4" s="8">
        <f t="shared" si="1"/>
        <v>0</v>
      </c>
      <c r="CR4" s="8">
        <f t="shared" si="1"/>
        <v>0</v>
      </c>
      <c r="CS4" s="8">
        <f t="shared" si="1"/>
        <v>0</v>
      </c>
      <c r="CT4" s="8">
        <f>CW73</f>
        <v>0</v>
      </c>
      <c r="CU4" s="8">
        <f t="shared" ref="CU4" si="2">CX73</f>
        <v>0</v>
      </c>
      <c r="CV4" s="8">
        <f>EG73</f>
        <v>0</v>
      </c>
      <c r="EG4" s="2"/>
    </row>
    <row r="5" spans="1:137" ht="35.4" customHeight="1" x14ac:dyDescent="0.3">
      <c r="A5" s="7" t="s">
        <v>145</v>
      </c>
      <c r="B5" s="8">
        <f t="shared" ref="B5:B8" si="3">SUM(C5:CT5)</f>
        <v>50852269.106778078</v>
      </c>
      <c r="C5" s="8">
        <f t="shared" ref="C5:BN5" si="4">F79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si="4"/>
        <v>474694.54455195769</v>
      </c>
      <c r="AJ5" s="8">
        <f t="shared" si="4"/>
        <v>497018.83277282963</v>
      </c>
      <c r="AK5" s="8">
        <f t="shared" si="4"/>
        <v>510711.48532845371</v>
      </c>
      <c r="AL5" s="8">
        <f t="shared" si="4"/>
        <v>529732.13209301978</v>
      </c>
      <c r="AM5" s="8">
        <f t="shared" si="4"/>
        <v>549461.17295823852</v>
      </c>
      <c r="AN5" s="8">
        <f t="shared" si="4"/>
        <v>569924.99094925402</v>
      </c>
      <c r="AO5" s="8">
        <f t="shared" si="4"/>
        <v>591150.95168552455</v>
      </c>
      <c r="AP5" s="8">
        <f t="shared" si="4"/>
        <v>613167.43997600419</v>
      </c>
      <c r="AQ5" s="8">
        <f t="shared" si="4"/>
        <v>642003.93454873713</v>
      </c>
      <c r="AR5" s="8">
        <f t="shared" si="4"/>
        <v>659690.86356524285</v>
      </c>
      <c r="AS5" s="8">
        <f t="shared" si="4"/>
        <v>684260.01317349181</v>
      </c>
      <c r="AT5" s="8">
        <f t="shared" si="4"/>
        <v>703048.5021318635</v>
      </c>
      <c r="AU5" s="8">
        <f t="shared" si="4"/>
        <v>729232.43885850115</v>
      </c>
      <c r="AV5" s="8">
        <f t="shared" si="4"/>
        <v>741984.09697078564</v>
      </c>
      <c r="AW5" s="8">
        <f t="shared" si="4"/>
        <v>769618.12874575192</v>
      </c>
      <c r="AX5" s="8">
        <f t="shared" si="4"/>
        <v>798281.34661144123</v>
      </c>
      <c r="AY5" s="8">
        <f t="shared" si="4"/>
        <v>828012.08098659024</v>
      </c>
      <c r="AZ5" s="8">
        <f t="shared" si="4"/>
        <v>858850.08984615246</v>
      </c>
      <c r="BA5" s="8">
        <f t="shared" si="4"/>
        <v>890836.6118883841</v>
      </c>
      <c r="BB5" s="8">
        <f t="shared" si="4"/>
        <v>924014.42168205709</v>
      </c>
      <c r="BC5" s="8">
        <f t="shared" si="4"/>
        <v>958427.88686754345</v>
      </c>
      <c r="BD5" s="8">
        <f t="shared" si="4"/>
        <v>994123.02748826565</v>
      </c>
      <c r="BE5" s="8">
        <f t="shared" si="4"/>
        <v>1031147.5775318469</v>
      </c>
      <c r="BF5" s="8">
        <f t="shared" si="4"/>
        <v>1069551.0487632747</v>
      </c>
      <c r="BG5" s="8">
        <f t="shared" si="4"/>
        <v>1109384.7969354226</v>
      </c>
      <c r="BH5" s="8">
        <f t="shared" si="4"/>
        <v>1005467.8460377998</v>
      </c>
      <c r="BI5" s="8">
        <f t="shared" si="4"/>
        <v>1216734.0686918409</v>
      </c>
      <c r="BJ5" s="8">
        <f t="shared" si="4"/>
        <v>1250029.898906474</v>
      </c>
      <c r="BK5" s="8">
        <f t="shared" si="4"/>
        <v>1371388.2962331155</v>
      </c>
      <c r="BL5" s="8">
        <f t="shared" si="4"/>
        <v>1357806.0666500772</v>
      </c>
      <c r="BM5" s="8">
        <f t="shared" si="4"/>
        <v>1435201.6184903516</v>
      </c>
      <c r="BN5" s="8">
        <f t="shared" si="4"/>
        <v>1460828.1494815983</v>
      </c>
      <c r="BO5" s="8">
        <f t="shared" ref="BO5:CS5" si="5">BR79</f>
        <v>1443080.3794635502</v>
      </c>
      <c r="BP5" s="8">
        <f t="shared" si="5"/>
        <v>1556698.666236809</v>
      </c>
      <c r="BQ5" s="8">
        <f t="shared" si="5"/>
        <v>1552572.5595599515</v>
      </c>
      <c r="BR5" s="8">
        <f t="shared" si="5"/>
        <v>1690915.4691511649</v>
      </c>
      <c r="BS5" s="8">
        <f t="shared" si="5"/>
        <v>1670372.3416949308</v>
      </c>
      <c r="BT5" s="8">
        <f t="shared" si="5"/>
        <v>1732582.7348217801</v>
      </c>
      <c r="BU5" s="8">
        <f t="shared" si="5"/>
        <v>1797110.0562863369</v>
      </c>
      <c r="BV5" s="8">
        <f t="shared" si="5"/>
        <v>1286188.0115462462</v>
      </c>
      <c r="BW5" s="8">
        <f t="shared" si="5"/>
        <v>1334090.0629847543</v>
      </c>
      <c r="BX5" s="8">
        <f t="shared" si="5"/>
        <v>995725.46182984964</v>
      </c>
      <c r="BY5" s="8">
        <f t="shared" si="5"/>
        <v>995725.46182984964</v>
      </c>
      <c r="BZ5" s="8">
        <f t="shared" si="5"/>
        <v>981294.65803521418</v>
      </c>
      <c r="CA5" s="8">
        <f t="shared" si="5"/>
        <v>0</v>
      </c>
      <c r="CB5" s="8">
        <f t="shared" si="5"/>
        <v>0</v>
      </c>
      <c r="CC5" s="8">
        <f t="shared" si="5"/>
        <v>0</v>
      </c>
      <c r="CD5" s="8">
        <f t="shared" si="5"/>
        <v>0</v>
      </c>
      <c r="CE5" s="8">
        <f t="shared" si="5"/>
        <v>0</v>
      </c>
      <c r="CF5" s="8">
        <f t="shared" si="5"/>
        <v>0</v>
      </c>
      <c r="CG5" s="8">
        <f t="shared" si="5"/>
        <v>0</v>
      </c>
      <c r="CH5" s="8">
        <f t="shared" si="5"/>
        <v>0</v>
      </c>
      <c r="CI5" s="8">
        <f t="shared" si="5"/>
        <v>0</v>
      </c>
      <c r="CJ5" s="8">
        <f t="shared" si="5"/>
        <v>0</v>
      </c>
      <c r="CK5" s="8">
        <f t="shared" si="5"/>
        <v>0</v>
      </c>
      <c r="CL5" s="8">
        <f t="shared" si="5"/>
        <v>0</v>
      </c>
      <c r="CM5" s="8">
        <f t="shared" si="5"/>
        <v>0</v>
      </c>
      <c r="CN5" s="8">
        <f t="shared" si="5"/>
        <v>0</v>
      </c>
      <c r="CO5" s="8">
        <f t="shared" si="5"/>
        <v>0</v>
      </c>
      <c r="CP5" s="8">
        <f t="shared" si="5"/>
        <v>0</v>
      </c>
      <c r="CQ5" s="8">
        <f t="shared" si="5"/>
        <v>0</v>
      </c>
      <c r="CR5" s="8">
        <f t="shared" si="5"/>
        <v>0</v>
      </c>
      <c r="CS5" s="8">
        <f t="shared" si="5"/>
        <v>0</v>
      </c>
      <c r="CT5" s="8">
        <f>CW79</f>
        <v>0</v>
      </c>
      <c r="CU5" s="8">
        <f t="shared" ref="CU5" si="6">CX79</f>
        <v>0</v>
      </c>
      <c r="CV5" s="8">
        <f>EG79</f>
        <v>0</v>
      </c>
      <c r="EG5" s="2"/>
    </row>
    <row r="6" spans="1:137" ht="35.4" customHeight="1" x14ac:dyDescent="0.3">
      <c r="A6" s="7" t="s">
        <v>130</v>
      </c>
      <c r="B6" s="8">
        <f t="shared" si="3"/>
        <v>7657032.2503691353</v>
      </c>
      <c r="C6" s="8">
        <f t="shared" ref="C6:BN6" si="7">F85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si="7"/>
        <v>237347.27227597884</v>
      </c>
      <c r="AJ6" s="8">
        <f t="shared" si="7"/>
        <v>246186.89847626138</v>
      </c>
      <c r="AK6" s="8">
        <f t="shared" si="7"/>
        <v>255355.74266422685</v>
      </c>
      <c r="AL6" s="8">
        <f t="shared" si="7"/>
        <v>464764.98381746066</v>
      </c>
      <c r="AM6" s="8">
        <f t="shared" si="7"/>
        <v>482074.42533128464</v>
      </c>
      <c r="AN6" s="8">
        <f t="shared" si="7"/>
        <v>500028.52979510027</v>
      </c>
      <c r="AO6" s="8">
        <f t="shared" si="7"/>
        <v>518651.30666748842</v>
      </c>
      <c r="AP6" s="8">
        <f t="shared" si="7"/>
        <v>537967.65960158862</v>
      </c>
      <c r="AQ6" s="8">
        <f t="shared" si="7"/>
        <v>0</v>
      </c>
      <c r="AR6" s="8">
        <f t="shared" si="7"/>
        <v>0</v>
      </c>
      <c r="AS6" s="8">
        <f t="shared" si="7"/>
        <v>0</v>
      </c>
      <c r="AT6" s="8">
        <f t="shared" si="7"/>
        <v>0</v>
      </c>
      <c r="AU6" s="8">
        <f t="shared" si="7"/>
        <v>0</v>
      </c>
      <c r="AV6" s="8">
        <f t="shared" si="7"/>
        <v>0</v>
      </c>
      <c r="AW6" s="8">
        <f t="shared" si="7"/>
        <v>0</v>
      </c>
      <c r="AX6" s="8">
        <f t="shared" si="7"/>
        <v>0</v>
      </c>
      <c r="AY6" s="8">
        <f t="shared" si="7"/>
        <v>0</v>
      </c>
      <c r="AZ6" s="8">
        <f t="shared" si="7"/>
        <v>0</v>
      </c>
      <c r="BA6" s="8">
        <f t="shared" si="7"/>
        <v>0</v>
      </c>
      <c r="BB6" s="8">
        <f t="shared" si="7"/>
        <v>0</v>
      </c>
      <c r="BC6" s="8">
        <f t="shared" si="7"/>
        <v>0</v>
      </c>
      <c r="BD6" s="8">
        <f t="shared" si="7"/>
        <v>0</v>
      </c>
      <c r="BE6" s="8">
        <f t="shared" si="7"/>
        <v>0</v>
      </c>
      <c r="BF6" s="8">
        <f t="shared" si="7"/>
        <v>0</v>
      </c>
      <c r="BG6" s="8">
        <f t="shared" si="7"/>
        <v>0</v>
      </c>
      <c r="BH6" s="8">
        <f t="shared" si="7"/>
        <v>0</v>
      </c>
      <c r="BI6" s="8">
        <f t="shared" si="7"/>
        <v>0</v>
      </c>
      <c r="BJ6" s="8">
        <f t="shared" si="7"/>
        <v>0</v>
      </c>
      <c r="BK6" s="8">
        <f t="shared" si="7"/>
        <v>0</v>
      </c>
      <c r="BL6" s="8">
        <f t="shared" si="7"/>
        <v>0</v>
      </c>
      <c r="BM6" s="8">
        <f t="shared" si="7"/>
        <v>0</v>
      </c>
      <c r="BN6" s="8">
        <f t="shared" si="7"/>
        <v>0</v>
      </c>
      <c r="BO6" s="8">
        <f t="shared" ref="BO6:CS6" si="8">BR85</f>
        <v>0</v>
      </c>
      <c r="BP6" s="8">
        <f t="shared" si="8"/>
        <v>0</v>
      </c>
      <c r="BQ6" s="8">
        <f t="shared" si="8"/>
        <v>0</v>
      </c>
      <c r="BR6" s="8">
        <f t="shared" si="8"/>
        <v>0</v>
      </c>
      <c r="BS6" s="8">
        <f t="shared" si="8"/>
        <v>0</v>
      </c>
      <c r="BT6" s="8">
        <f t="shared" si="8"/>
        <v>0</v>
      </c>
      <c r="BU6" s="8">
        <f t="shared" si="8"/>
        <v>0</v>
      </c>
      <c r="BV6" s="8">
        <f t="shared" si="8"/>
        <v>0</v>
      </c>
      <c r="BW6" s="8">
        <f t="shared" si="8"/>
        <v>0</v>
      </c>
      <c r="BX6" s="8">
        <f t="shared" si="8"/>
        <v>0</v>
      </c>
      <c r="BY6" s="8">
        <f t="shared" si="8"/>
        <v>0</v>
      </c>
      <c r="BZ6" s="8">
        <f t="shared" si="8"/>
        <v>0</v>
      </c>
      <c r="CA6" s="8">
        <f t="shared" si="8"/>
        <v>0</v>
      </c>
      <c r="CB6" s="8">
        <f t="shared" si="8"/>
        <v>0</v>
      </c>
      <c r="CC6" s="8">
        <f t="shared" si="8"/>
        <v>0</v>
      </c>
      <c r="CD6" s="8">
        <f t="shared" si="8"/>
        <v>0</v>
      </c>
      <c r="CE6" s="8">
        <f t="shared" si="8"/>
        <v>0</v>
      </c>
      <c r="CF6" s="8">
        <f t="shared" si="8"/>
        <v>0</v>
      </c>
      <c r="CG6" s="8">
        <f t="shared" si="8"/>
        <v>0</v>
      </c>
      <c r="CH6" s="8">
        <f t="shared" si="8"/>
        <v>0</v>
      </c>
      <c r="CI6" s="8">
        <f t="shared" si="8"/>
        <v>0</v>
      </c>
      <c r="CJ6" s="8">
        <f t="shared" si="8"/>
        <v>0</v>
      </c>
      <c r="CK6" s="8">
        <f t="shared" si="8"/>
        <v>0</v>
      </c>
      <c r="CL6" s="8">
        <f t="shared" si="8"/>
        <v>0</v>
      </c>
      <c r="CM6" s="8">
        <f t="shared" si="8"/>
        <v>0</v>
      </c>
      <c r="CN6" s="8">
        <f t="shared" si="8"/>
        <v>0</v>
      </c>
      <c r="CO6" s="8">
        <f t="shared" si="8"/>
        <v>0</v>
      </c>
      <c r="CP6" s="8">
        <f t="shared" si="8"/>
        <v>0</v>
      </c>
      <c r="CQ6" s="8">
        <f t="shared" si="8"/>
        <v>0</v>
      </c>
      <c r="CR6" s="8">
        <f t="shared" si="8"/>
        <v>0</v>
      </c>
      <c r="CS6" s="8">
        <f t="shared" si="8"/>
        <v>0</v>
      </c>
      <c r="CT6" s="8">
        <f>CW85</f>
        <v>0</v>
      </c>
      <c r="CU6" s="8">
        <f t="shared" ref="CU6" si="9">CX85</f>
        <v>0</v>
      </c>
      <c r="CV6" s="8">
        <f>EG85</f>
        <v>0</v>
      </c>
      <c r="EG6" s="2"/>
    </row>
    <row r="7" spans="1:137" ht="35.4" customHeight="1" x14ac:dyDescent="0.3">
      <c r="A7" s="7" t="s">
        <v>148</v>
      </c>
      <c r="B7" s="8">
        <f t="shared" si="3"/>
        <v>64539504.924705118</v>
      </c>
      <c r="C7" s="8">
        <f t="shared" ref="C7:BN7" si="10">F91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si="10"/>
        <v>340347.03194291308</v>
      </c>
      <c r="AJ7" s="8">
        <f t="shared" si="10"/>
        <v>353022.72234331828</v>
      </c>
      <c r="AK7" s="8">
        <f t="shared" si="10"/>
        <v>366170.4989147404</v>
      </c>
      <c r="AL7" s="8">
        <f t="shared" si="10"/>
        <v>379807.94376480661</v>
      </c>
      <c r="AM7" s="8">
        <f t="shared" si="10"/>
        <v>393953.29381911439</v>
      </c>
      <c r="AN7" s="8">
        <f t="shared" si="10"/>
        <v>408625.46520889911</v>
      </c>
      <c r="AO7" s="8">
        <f t="shared" si="10"/>
        <v>423844.07856697979</v>
      </c>
      <c r="AP7" s="8">
        <f t="shared" si="10"/>
        <v>439629.48526581435</v>
      </c>
      <c r="AQ7" s="8">
        <f t="shared" si="10"/>
        <v>456002.79463274794</v>
      </c>
      <c r="AR7" s="8">
        <f t="shared" si="10"/>
        <v>472985.90217885334</v>
      </c>
      <c r="AS7" s="8">
        <f t="shared" si="10"/>
        <v>490601.51887910737</v>
      </c>
      <c r="AT7" s="8">
        <f t="shared" si="10"/>
        <v>508873.20154306322</v>
      </c>
      <c r="AU7" s="8">
        <f t="shared" si="10"/>
        <v>527825.38431662938</v>
      </c>
      <c r="AV7" s="8">
        <f t="shared" si="10"/>
        <v>547483.41135708464</v>
      </c>
      <c r="AW7" s="8">
        <f t="shared" si="10"/>
        <v>567873.57072502084</v>
      </c>
      <c r="AX7" s="8">
        <f t="shared" si="10"/>
        <v>589023.1295385391</v>
      </c>
      <c r="AY7" s="8">
        <f t="shared" si="10"/>
        <v>610960.3704367074</v>
      </c>
      <c r="AZ7" s="8">
        <f t="shared" si="10"/>
        <v>633714.62940104457</v>
      </c>
      <c r="BA7" s="8">
        <f t="shared" si="10"/>
        <v>657316.33498560369</v>
      </c>
      <c r="BB7" s="8">
        <f t="shared" si="10"/>
        <v>681797.04900811973</v>
      </c>
      <c r="BC7" s="8">
        <f t="shared" si="10"/>
        <v>707189.50875663408</v>
      </c>
      <c r="BD7" s="8">
        <f t="shared" si="10"/>
        <v>733527.67076804058</v>
      </c>
      <c r="BE7" s="8">
        <f t="shared" si="10"/>
        <v>760846.75623709091</v>
      </c>
      <c r="BF7" s="8">
        <f t="shared" si="10"/>
        <v>789183.29811659118</v>
      </c>
      <c r="BG7" s="8">
        <f t="shared" si="10"/>
        <v>818575.18997176818</v>
      </c>
      <c r="BH7" s="8">
        <f t="shared" si="10"/>
        <v>849061.73665414215</v>
      </c>
      <c r="BI7" s="8">
        <f t="shared" si="10"/>
        <v>880683.70686266571</v>
      </c>
      <c r="BJ7" s="8">
        <f t="shared" si="10"/>
        <v>913483.38766242319</v>
      </c>
      <c r="BK7" s="8">
        <f t="shared" si="10"/>
        <v>947504.64103378903</v>
      </c>
      <c r="BL7" s="8">
        <f t="shared" si="10"/>
        <v>982792.96252767486</v>
      </c>
      <c r="BM7" s="8">
        <f t="shared" si="10"/>
        <v>1019395.5421052965</v>
      </c>
      <c r="BN7" s="8">
        <f t="shared" si="10"/>
        <v>1057361.3272438236</v>
      </c>
      <c r="BO7" s="8">
        <f t="shared" ref="BO7:CS7" si="11">BR91</f>
        <v>1096741.0883922982</v>
      </c>
      <c r="BP7" s="8">
        <f t="shared" si="11"/>
        <v>1137587.4868653603</v>
      </c>
      <c r="BQ7" s="8">
        <f t="shared" si="11"/>
        <v>1179955.1452655632</v>
      </c>
      <c r="BR7" s="8">
        <f t="shared" si="11"/>
        <v>1223900.720528462</v>
      </c>
      <c r="BS7" s="8">
        <f t="shared" si="11"/>
        <v>1269482.9796881475</v>
      </c>
      <c r="BT7" s="8">
        <f t="shared" si="11"/>
        <v>1316762.878464553</v>
      </c>
      <c r="BU7" s="8">
        <f t="shared" si="11"/>
        <v>1365803.6427776159</v>
      </c>
      <c r="BV7" s="8">
        <f t="shared" si="11"/>
        <v>2796060.8946657525</v>
      </c>
      <c r="BW7" s="8">
        <f t="shared" si="11"/>
        <v>2900195.7890972923</v>
      </c>
      <c r="BX7" s="8">
        <f t="shared" si="11"/>
        <v>389631.70245515852</v>
      </c>
      <c r="BY7" s="8">
        <f t="shared" si="11"/>
        <v>404142.92296532536</v>
      </c>
      <c r="BZ7" s="8">
        <f t="shared" si="11"/>
        <v>419194.5910811869</v>
      </c>
      <c r="CA7" s="8">
        <f t="shared" si="11"/>
        <v>434806.83492458524</v>
      </c>
      <c r="CB7" s="8">
        <f t="shared" si="11"/>
        <v>451000.5322576313</v>
      </c>
      <c r="CC7" s="8">
        <f t="shared" si="11"/>
        <v>467797.33840188064</v>
      </c>
      <c r="CD7" s="8">
        <f t="shared" si="11"/>
        <v>485219.71519731096</v>
      </c>
      <c r="CE7" s="8">
        <f t="shared" si="11"/>
        <v>503290.96103983541</v>
      </c>
      <c r="CF7" s="8">
        <f t="shared" si="11"/>
        <v>522035.24203751259</v>
      </c>
      <c r="CG7" s="8">
        <f t="shared" si="11"/>
        <v>541477.62432712223</v>
      </c>
      <c r="CH7" s="8">
        <f t="shared" si="11"/>
        <v>561644.1075943209</v>
      </c>
      <c r="CI7" s="8">
        <f t="shared" si="11"/>
        <v>582561.65984220314</v>
      </c>
      <c r="CJ7" s="8">
        <f t="shared" si="11"/>
        <v>604258.25345476181</v>
      </c>
      <c r="CK7" s="8">
        <f t="shared" si="11"/>
        <v>626762.90260347794</v>
      </c>
      <c r="CL7" s="8">
        <f t="shared" si="11"/>
        <v>650105.70204705745</v>
      </c>
      <c r="CM7" s="8">
        <f t="shared" si="11"/>
        <v>1898079.9229848746</v>
      </c>
      <c r="CN7" s="8">
        <f t="shared" si="11"/>
        <v>1968770.9271685595</v>
      </c>
      <c r="CO7" s="8">
        <f t="shared" si="11"/>
        <v>2042094.7067227564</v>
      </c>
      <c r="CP7" s="8">
        <f t="shared" si="11"/>
        <v>2118149.3152291281</v>
      </c>
      <c r="CQ7" s="8">
        <f t="shared" si="11"/>
        <v>2197036.4581209109</v>
      </c>
      <c r="CR7" s="8">
        <f t="shared" si="11"/>
        <v>809595.57861368975</v>
      </c>
      <c r="CS7" s="8">
        <f t="shared" si="11"/>
        <v>839747.69378114445</v>
      </c>
      <c r="CT7" s="8">
        <f>CW91</f>
        <v>871022.77709848469</v>
      </c>
      <c r="CU7" s="8">
        <f t="shared" ref="CU7" si="12">CX91</f>
        <v>27000</v>
      </c>
      <c r="CV7" s="8">
        <f>EG91</f>
        <v>0</v>
      </c>
      <c r="EG7" s="2"/>
    </row>
    <row r="8" spans="1:137" ht="35.4" customHeight="1" x14ac:dyDescent="0.3">
      <c r="A8" s="9" t="s">
        <v>5</v>
      </c>
      <c r="B8" s="8">
        <f t="shared" si="3"/>
        <v>150366551.33261681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V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1545794.9789004519</v>
      </c>
      <c r="BY8" s="10">
        <f t="shared" si="14"/>
        <v>1566281.453712011</v>
      </c>
      <c r="BZ8" s="10">
        <f t="shared" si="14"/>
        <v>1573100.1112918686</v>
      </c>
      <c r="CA8" s="10">
        <f t="shared" si="14"/>
        <v>434806.83492458524</v>
      </c>
      <c r="CB8" s="10">
        <f t="shared" si="14"/>
        <v>451000.5322576313</v>
      </c>
      <c r="CC8" s="10">
        <f t="shared" si="14"/>
        <v>467797.33840188064</v>
      </c>
      <c r="CD8" s="10">
        <f t="shared" si="14"/>
        <v>485219.71519731096</v>
      </c>
      <c r="CE8" s="10">
        <f t="shared" si="14"/>
        <v>503290.96103983541</v>
      </c>
      <c r="CF8" s="10">
        <f t="shared" si="14"/>
        <v>522035.24203751259</v>
      </c>
      <c r="CG8" s="10">
        <f t="shared" si="14"/>
        <v>541477.62432712223</v>
      </c>
      <c r="CH8" s="10">
        <f t="shared" si="14"/>
        <v>561644.1075943209</v>
      </c>
      <c r="CI8" s="10">
        <f t="shared" si="14"/>
        <v>582561.65984220314</v>
      </c>
      <c r="CJ8" s="10">
        <f t="shared" si="14"/>
        <v>604258.25345476181</v>
      </c>
      <c r="CK8" s="10">
        <f t="shared" si="14"/>
        <v>626762.90260347794</v>
      </c>
      <c r="CL8" s="10">
        <f t="shared" si="14"/>
        <v>650105.70204705745</v>
      </c>
      <c r="CM8" s="10">
        <f t="shared" si="14"/>
        <v>1898079.9229848746</v>
      </c>
      <c r="CN8" s="10">
        <f t="shared" si="14"/>
        <v>1968770.9271685595</v>
      </c>
      <c r="CO8" s="10">
        <f t="shared" si="14"/>
        <v>2042094.7067227564</v>
      </c>
      <c r="CP8" s="10">
        <f t="shared" si="14"/>
        <v>2118149.3152291281</v>
      </c>
      <c r="CQ8" s="10">
        <f t="shared" si="14"/>
        <v>2197036.4581209109</v>
      </c>
      <c r="CR8" s="10">
        <f t="shared" si="14"/>
        <v>809595.57861368975</v>
      </c>
      <c r="CS8" s="10">
        <f t="shared" si="14"/>
        <v>839747.69378114445</v>
      </c>
      <c r="CT8" s="10">
        <f t="shared" si="14"/>
        <v>871022.77709848469</v>
      </c>
      <c r="CU8" s="10">
        <f t="shared" si="14"/>
        <v>27000</v>
      </c>
      <c r="CV8" s="10">
        <f t="shared" si="14"/>
        <v>0</v>
      </c>
      <c r="EG8" s="2"/>
    </row>
    <row r="9" spans="1:137" ht="8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EG9" s="2"/>
    </row>
    <row r="10" spans="1:137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</row>
    <row r="11" spans="1:137" ht="85.5" customHeight="1" x14ac:dyDescent="0.3">
      <c r="A11" s="3" t="s">
        <v>141</v>
      </c>
      <c r="EG11" s="2"/>
    </row>
    <row r="12" spans="1:137" ht="35.4" customHeight="1" x14ac:dyDescent="0.3">
      <c r="A12" s="4" t="s">
        <v>0</v>
      </c>
      <c r="B12" s="5" t="s">
        <v>224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J12" s="6">
        <v>76337</v>
      </c>
      <c r="CK12" s="6">
        <v>76702</v>
      </c>
      <c r="CL12" s="6">
        <v>77067</v>
      </c>
      <c r="CM12" s="6">
        <v>77432</v>
      </c>
      <c r="CN12" s="6">
        <v>77798</v>
      </c>
      <c r="CO12" s="6">
        <v>78163</v>
      </c>
      <c r="CP12" s="6">
        <v>78528</v>
      </c>
      <c r="CQ12" s="6">
        <v>78893</v>
      </c>
      <c r="CR12" s="6">
        <v>79259</v>
      </c>
      <c r="CS12" s="6">
        <v>79624</v>
      </c>
      <c r="CT12" s="6">
        <v>79989</v>
      </c>
      <c r="CU12" s="6">
        <v>80354</v>
      </c>
      <c r="CV12" s="6">
        <v>80720</v>
      </c>
      <c r="CW12" s="6">
        <v>81085</v>
      </c>
      <c r="CX12" s="6">
        <v>81450</v>
      </c>
      <c r="CY12" s="6">
        <v>81815</v>
      </c>
      <c r="CZ12" s="6">
        <v>82181</v>
      </c>
      <c r="DA12" s="6">
        <v>82546</v>
      </c>
      <c r="DB12" s="6">
        <v>82911</v>
      </c>
      <c r="DC12" s="6">
        <v>83276</v>
      </c>
      <c r="DD12" s="6">
        <v>83642</v>
      </c>
      <c r="DE12" s="6">
        <v>84007</v>
      </c>
      <c r="DF12" s="6">
        <v>84372</v>
      </c>
      <c r="DG12" s="6">
        <v>84737</v>
      </c>
      <c r="DH12" s="6">
        <v>85103</v>
      </c>
      <c r="DI12" s="6">
        <v>85468</v>
      </c>
      <c r="DJ12" s="6">
        <v>85833</v>
      </c>
      <c r="DK12" s="6">
        <v>86198</v>
      </c>
      <c r="DL12" s="6">
        <v>86564</v>
      </c>
      <c r="DM12" s="6">
        <v>86929</v>
      </c>
      <c r="DN12" s="6">
        <v>87294</v>
      </c>
      <c r="DO12" s="6">
        <v>87659</v>
      </c>
      <c r="DP12" s="6">
        <v>88025</v>
      </c>
      <c r="DQ12" s="6">
        <v>88390</v>
      </c>
      <c r="DR12" s="6">
        <v>88755</v>
      </c>
      <c r="DS12" s="6">
        <v>89120</v>
      </c>
      <c r="DT12" s="6">
        <v>89486</v>
      </c>
      <c r="DU12" s="6">
        <v>89851</v>
      </c>
      <c r="DV12" s="6">
        <v>90216</v>
      </c>
      <c r="DW12" s="6">
        <v>90581</v>
      </c>
      <c r="DX12" s="6">
        <v>90947</v>
      </c>
      <c r="DY12" s="6">
        <v>91312</v>
      </c>
      <c r="DZ12" s="6">
        <v>91677</v>
      </c>
      <c r="EA12" s="6">
        <v>92042</v>
      </c>
      <c r="EB12" s="6">
        <v>92408</v>
      </c>
      <c r="EC12" s="6">
        <v>92773</v>
      </c>
      <c r="ED12" s="6">
        <v>93138</v>
      </c>
      <c r="EE12" s="75"/>
      <c r="EF12" s="75"/>
      <c r="EG12" s="2"/>
    </row>
    <row r="13" spans="1:137" ht="35.4" customHeight="1" x14ac:dyDescent="0.3">
      <c r="A13" s="7" t="s">
        <v>122</v>
      </c>
      <c r="B13" s="8">
        <f>SUM(C13:CT13)</f>
        <v>32035196.073505804</v>
      </c>
      <c r="C13" s="8">
        <f t="shared" ref="C13:BN13" si="15">F104</f>
        <v>430583</v>
      </c>
      <c r="D13" s="8">
        <f t="shared" si="15"/>
        <v>520286</v>
      </c>
      <c r="E13" s="8">
        <f t="shared" si="15"/>
        <v>548842</v>
      </c>
      <c r="F13" s="8">
        <f t="shared" si="15"/>
        <v>541667</v>
      </c>
      <c r="G13" s="8">
        <f t="shared" si="15"/>
        <v>147991.51782613507</v>
      </c>
      <c r="H13" s="8">
        <f t="shared" si="15"/>
        <v>151834.71599847733</v>
      </c>
      <c r="I13" s="8">
        <f t="shared" si="15"/>
        <v>162681.52497333853</v>
      </c>
      <c r="J13" s="8">
        <f t="shared" si="15"/>
        <v>159764.7925955395</v>
      </c>
      <c r="K13" s="8">
        <f t="shared" si="15"/>
        <v>161991.04908644673</v>
      </c>
      <c r="L13" s="8">
        <f t="shared" si="15"/>
        <v>164161.52700032297</v>
      </c>
      <c r="M13" s="8">
        <f t="shared" si="15"/>
        <v>170275.46511823457</v>
      </c>
      <c r="N13" s="8">
        <f t="shared" si="15"/>
        <v>172461.41061293561</v>
      </c>
      <c r="O13" s="8">
        <f t="shared" si="15"/>
        <v>185350.16840291579</v>
      </c>
      <c r="P13" s="8">
        <f t="shared" si="15"/>
        <v>187782.23849660467</v>
      </c>
      <c r="Q13" s="8">
        <f t="shared" si="15"/>
        <v>197094.65352752586</v>
      </c>
      <c r="R13" s="8">
        <f t="shared" si="15"/>
        <v>204435.13419347481</v>
      </c>
      <c r="S13" s="8">
        <f t="shared" si="15"/>
        <v>214543.69363944928</v>
      </c>
      <c r="T13" s="8">
        <f t="shared" si="15"/>
        <v>222534.0363858176</v>
      </c>
      <c r="U13" s="8">
        <f t="shared" si="15"/>
        <v>230821.96689214936</v>
      </c>
      <c r="V13" s="8">
        <f t="shared" si="15"/>
        <v>239418.56834694985</v>
      </c>
      <c r="W13" s="8">
        <f t="shared" si="15"/>
        <v>248335.33671466459</v>
      </c>
      <c r="X13" s="8">
        <f t="shared" si="15"/>
        <v>257584.19610887105</v>
      </c>
      <c r="Y13" s="8">
        <f t="shared" si="15"/>
        <v>267177.51473801938</v>
      </c>
      <c r="Z13" s="8">
        <f t="shared" si="15"/>
        <v>277128.12144504924</v>
      </c>
      <c r="AA13" s="8">
        <f t="shared" si="15"/>
        <v>287449.32286299649</v>
      </c>
      <c r="AB13" s="8">
        <f t="shared" si="15"/>
        <v>298154.92120953539</v>
      </c>
      <c r="AC13" s="8">
        <f t="shared" si="15"/>
        <v>280490.93202385376</v>
      </c>
      <c r="AD13" s="8">
        <f t="shared" si="15"/>
        <v>290937.37603765627</v>
      </c>
      <c r="AE13" s="8">
        <f t="shared" si="15"/>
        <v>301772.881443733</v>
      </c>
      <c r="AF13" s="8">
        <f t="shared" si="15"/>
        <v>313011.93822228763</v>
      </c>
      <c r="AG13" s="8">
        <f t="shared" si="15"/>
        <v>324669.5760100676</v>
      </c>
      <c r="AH13" s="8">
        <f t="shared" si="15"/>
        <v>328126.47691186995</v>
      </c>
      <c r="AI13" s="8">
        <f t="shared" si="15"/>
        <v>317955.77984140563</v>
      </c>
      <c r="AJ13" s="8">
        <f t="shared" si="15"/>
        <v>329797.54324178415</v>
      </c>
      <c r="AK13" s="8">
        <f t="shared" si="15"/>
        <v>342080.33451245481</v>
      </c>
      <c r="AL13" s="8">
        <f t="shared" si="15"/>
        <v>354820.57904343773</v>
      </c>
      <c r="AM13" s="8">
        <f t="shared" si="15"/>
        <v>368035.31396259367</v>
      </c>
      <c r="AN13" s="8">
        <f t="shared" si="15"/>
        <v>381742.21091883996</v>
      </c>
      <c r="AO13" s="8">
        <f t="shared" si="15"/>
        <v>395959.59971388901</v>
      </c>
      <c r="AP13" s="8">
        <f t="shared" si="15"/>
        <v>410706.49281411601</v>
      </c>
      <c r="AQ13" s="8">
        <f t="shared" si="15"/>
        <v>408002.5004608797</v>
      </c>
      <c r="AR13" s="8">
        <f t="shared" si="15"/>
        <v>423197.91247581615</v>
      </c>
      <c r="AS13" s="8">
        <f t="shared" si="15"/>
        <v>387316.98858876893</v>
      </c>
      <c r="AT13" s="8">
        <f t="shared" si="15"/>
        <v>401742.00121820776</v>
      </c>
      <c r="AU13" s="8">
        <f t="shared" si="15"/>
        <v>416704.25077628635</v>
      </c>
      <c r="AV13" s="8">
        <f t="shared" si="15"/>
        <v>432223.74580822472</v>
      </c>
      <c r="AW13" s="8">
        <f t="shared" si="15"/>
        <v>448321.24004606908</v>
      </c>
      <c r="AX13" s="8">
        <f t="shared" si="15"/>
        <v>465018.26016200456</v>
      </c>
      <c r="AY13" s="8">
        <f t="shared" si="15"/>
        <v>482337.13455529523</v>
      </c>
      <c r="AZ13" s="8">
        <f t="shared" si="15"/>
        <v>500301.02321135101</v>
      </c>
      <c r="BA13" s="8">
        <f t="shared" si="15"/>
        <v>518933.94867284509</v>
      </c>
      <c r="BB13" s="8">
        <f t="shared" si="15"/>
        <v>538260.82816430507</v>
      </c>
      <c r="BC13" s="8">
        <f t="shared" si="15"/>
        <v>558307.50691313215</v>
      </c>
      <c r="BD13" s="8">
        <f t="shared" si="15"/>
        <v>579100.79271161102</v>
      </c>
      <c r="BE13" s="8">
        <f t="shared" si="15"/>
        <v>600668.49176612438</v>
      </c>
      <c r="BF13" s="8">
        <f t="shared" si="15"/>
        <v>623039.44588151935</v>
      </c>
      <c r="BG13" s="8">
        <f t="shared" si="15"/>
        <v>646243.5710303433</v>
      </c>
      <c r="BH13" s="8">
        <f t="shared" si="15"/>
        <v>670311.89735853323</v>
      </c>
      <c r="BI13" s="8">
        <f t="shared" si="15"/>
        <v>695276.61068105197</v>
      </c>
      <c r="BJ13" s="8">
        <f t="shared" si="15"/>
        <v>721171.09552296565</v>
      </c>
      <c r="BK13" s="8">
        <f t="shared" si="15"/>
        <v>748029.97976351762</v>
      </c>
      <c r="BL13" s="8">
        <f t="shared" si="15"/>
        <v>775889.18094290129</v>
      </c>
      <c r="BM13" s="8">
        <f t="shared" si="15"/>
        <v>804785.95429365523</v>
      </c>
      <c r="BN13" s="8">
        <f t="shared" si="15"/>
        <v>834758.94256091327</v>
      </c>
      <c r="BO13" s="8">
        <f t="shared" ref="BO13:CR13" si="16">BR104</f>
        <v>865848.22767813015</v>
      </c>
      <c r="BP13" s="8">
        <f t="shared" si="16"/>
        <v>898095.38436738984</v>
      </c>
      <c r="BQ13" s="8">
        <f t="shared" si="16"/>
        <v>232885.88393399274</v>
      </c>
      <c r="BR13" s="8">
        <f t="shared" si="16"/>
        <v>241559.3527358807</v>
      </c>
      <c r="BS13" s="8">
        <f t="shared" si="16"/>
        <v>250555.85125423962</v>
      </c>
      <c r="BT13" s="8">
        <f t="shared" si="16"/>
        <v>225235.7555268314</v>
      </c>
      <c r="BU13" s="8">
        <f t="shared" si="16"/>
        <v>233624.30731722378</v>
      </c>
      <c r="BV13" s="8">
        <f t="shared" si="16"/>
        <v>149123.24771550679</v>
      </c>
      <c r="BW13" s="8">
        <f t="shared" si="16"/>
        <v>154677.10875185559</v>
      </c>
      <c r="BX13" s="8">
        <f t="shared" si="16"/>
        <v>160437.81461544364</v>
      </c>
      <c r="BY13" s="8">
        <f t="shared" si="16"/>
        <v>166413.06891683585</v>
      </c>
      <c r="BZ13" s="8">
        <f t="shared" si="16"/>
        <v>172610.86217546763</v>
      </c>
      <c r="CA13" s="8">
        <f t="shared" si="16"/>
        <v>179039.4825051146</v>
      </c>
      <c r="CB13" s="8">
        <f t="shared" si="16"/>
        <v>185707.5266973268</v>
      </c>
      <c r="CC13" s="8">
        <f t="shared" si="16"/>
        <v>192623.91171764667</v>
      </c>
      <c r="CD13" s="8">
        <f t="shared" si="16"/>
        <v>199797.88662998681</v>
      </c>
      <c r="CE13" s="8">
        <f t="shared" si="16"/>
        <v>207239.04496511153</v>
      </c>
      <c r="CF13" s="8">
        <f t="shared" si="16"/>
        <v>214957.33754976382</v>
      </c>
      <c r="CG13" s="8">
        <f t="shared" si="16"/>
        <v>222963.08581359242</v>
      </c>
      <c r="CH13" s="8">
        <f t="shared" si="16"/>
        <v>231266.99559167484</v>
      </c>
      <c r="CI13" s="8">
        <f t="shared" si="16"/>
        <v>239880.17144109326</v>
      </c>
      <c r="CJ13" s="8">
        <f t="shared" si="16"/>
        <v>248814.13149070943</v>
      </c>
      <c r="CK13" s="8">
        <f t="shared" si="16"/>
        <v>258080.82284399547</v>
      </c>
      <c r="CL13" s="8">
        <f t="shared" si="16"/>
        <v>267692.63755551912</v>
      </c>
      <c r="CM13" s="8">
        <f t="shared" si="16"/>
        <v>277662.42920244846</v>
      </c>
      <c r="CN13" s="8">
        <f t="shared" si="16"/>
        <v>288003.53007323563</v>
      </c>
      <c r="CO13" s="8">
        <f t="shared" si="16"/>
        <v>0</v>
      </c>
      <c r="CP13" s="8">
        <f t="shared" si="16"/>
        <v>0</v>
      </c>
      <c r="CQ13" s="8">
        <f t="shared" si="16"/>
        <v>0</v>
      </c>
      <c r="CR13" s="8">
        <f t="shared" si="16"/>
        <v>0</v>
      </c>
      <c r="CS13" s="8">
        <f t="shared" ref="CS13" si="17">CV104</f>
        <v>0</v>
      </c>
      <c r="CT13" s="8">
        <f t="shared" ref="CT13" si="18">CW104</f>
        <v>0</v>
      </c>
      <c r="CU13" s="8">
        <f t="shared" ref="CU13" si="19">CX104</f>
        <v>0</v>
      </c>
      <c r="CV13" s="8">
        <f t="shared" ref="CV13" si="20">CY104</f>
        <v>0</v>
      </c>
      <c r="CW13" s="8">
        <f t="shared" ref="CW13" si="21">CZ104</f>
        <v>0</v>
      </c>
      <c r="CX13" s="8">
        <f t="shared" ref="CX13" si="22">DA104</f>
        <v>0</v>
      </c>
      <c r="CY13" s="8">
        <f t="shared" ref="CY13" si="23">DB104</f>
        <v>0</v>
      </c>
      <c r="CZ13" s="8">
        <f t="shared" ref="CZ13" si="24">DC104</f>
        <v>0</v>
      </c>
      <c r="DA13" s="8">
        <f t="shared" ref="DA13" si="25">DD104</f>
        <v>0</v>
      </c>
      <c r="DB13" s="8">
        <f t="shared" ref="DB13" si="26">DE104</f>
        <v>0</v>
      </c>
      <c r="DC13" s="8">
        <f t="shared" ref="DC13" si="27">DF104</f>
        <v>0</v>
      </c>
      <c r="DD13" s="8">
        <f t="shared" ref="DD13" si="28">DG104</f>
        <v>0</v>
      </c>
      <c r="DE13" s="8">
        <f t="shared" ref="DE13" si="29">DH104</f>
        <v>0</v>
      </c>
      <c r="DF13" s="8">
        <f t="shared" ref="DF13" si="30">DI104</f>
        <v>0</v>
      </c>
      <c r="DG13" s="8">
        <f t="shared" ref="DG13" si="31">DJ104</f>
        <v>0</v>
      </c>
      <c r="DH13" s="8">
        <f t="shared" ref="DH13" si="32">DK104</f>
        <v>0</v>
      </c>
      <c r="DI13" s="8">
        <f t="shared" ref="DI13" si="33">DL104</f>
        <v>0</v>
      </c>
      <c r="DJ13" s="8">
        <f t="shared" ref="DJ13" si="34">DM104</f>
        <v>0</v>
      </c>
      <c r="DK13" s="8">
        <f t="shared" ref="DK13" si="35">DN104</f>
        <v>0</v>
      </c>
      <c r="DL13" s="8">
        <f t="shared" ref="DL13" si="36">DO104</f>
        <v>0</v>
      </c>
      <c r="DM13" s="8">
        <f t="shared" ref="DM13" si="37">DP104</f>
        <v>0</v>
      </c>
      <c r="DN13" s="8">
        <f t="shared" ref="DN13" si="38">DQ104</f>
        <v>0</v>
      </c>
      <c r="DO13" s="8">
        <f t="shared" ref="DO13" si="39">DR104</f>
        <v>0</v>
      </c>
      <c r="DP13" s="8">
        <f t="shared" ref="DP13" si="40">DS104</f>
        <v>0</v>
      </c>
      <c r="DQ13" s="8">
        <f t="shared" ref="DQ13" si="41">DT104</f>
        <v>0</v>
      </c>
      <c r="DR13" s="8">
        <f t="shared" ref="DR13" si="42">DU104</f>
        <v>0</v>
      </c>
      <c r="DS13" s="8">
        <f t="shared" ref="DS13" si="43">DV104</f>
        <v>0</v>
      </c>
      <c r="DT13" s="8">
        <f t="shared" ref="DT13" si="44">DW104</f>
        <v>0</v>
      </c>
      <c r="DU13" s="8">
        <f t="shared" ref="DU13" si="45">DX104</f>
        <v>0</v>
      </c>
      <c r="DV13" s="8">
        <f t="shared" ref="DV13" si="46">DY104</f>
        <v>0</v>
      </c>
      <c r="DW13" s="8">
        <f t="shared" ref="DW13" si="47">DZ104</f>
        <v>0</v>
      </c>
      <c r="DX13" s="8">
        <f t="shared" ref="DX13" si="48">EA104</f>
        <v>0</v>
      </c>
      <c r="DY13" s="8">
        <f t="shared" ref="DY13" si="49">EB104</f>
        <v>0</v>
      </c>
      <c r="DZ13" s="8">
        <f t="shared" ref="DZ13" si="50">EC104</f>
        <v>0</v>
      </c>
      <c r="EA13" s="8">
        <f t="shared" ref="EA13" si="51">ED104</f>
        <v>0</v>
      </c>
      <c r="EB13" s="8">
        <f t="shared" ref="EB13" si="52">EG104</f>
        <v>0</v>
      </c>
      <c r="EC13" s="8">
        <f t="shared" ref="EC13" si="53">EH104</f>
        <v>0</v>
      </c>
      <c r="ED13" s="8">
        <f t="shared" ref="ED13" si="54">EI104</f>
        <v>0</v>
      </c>
      <c r="EE13" s="69"/>
      <c r="EF13" s="69"/>
      <c r="EG13" s="2"/>
    </row>
    <row r="14" spans="1:137" ht="35.4" customHeight="1" x14ac:dyDescent="0.3">
      <c r="A14" s="7" t="s">
        <v>145</v>
      </c>
      <c r="B14" s="8">
        <f t="shared" ref="B14" si="55">SUM(C14:CT14)</f>
        <v>79905793.655728489</v>
      </c>
      <c r="C14" s="8">
        <v>0</v>
      </c>
      <c r="D14" s="8">
        <v>0</v>
      </c>
      <c r="E14" s="8">
        <v>0</v>
      </c>
      <c r="F14" s="8">
        <v>0</v>
      </c>
      <c r="G14" s="8">
        <f t="shared" ref="G14:BR14" si="56">J110</f>
        <v>152817.32819003079</v>
      </c>
      <c r="H14" s="8">
        <f>K110</f>
        <v>163514.30953682176</v>
      </c>
      <c r="I14" s="8">
        <f t="shared" si="56"/>
        <v>140183.01620043002</v>
      </c>
      <c r="J14" s="8">
        <f t="shared" si="56"/>
        <v>140018.58227474248</v>
      </c>
      <c r="K14" s="8">
        <f t="shared" si="56"/>
        <v>148957.28651627287</v>
      </c>
      <c r="L14" s="8">
        <f t="shared" si="56"/>
        <v>117810.03702376119</v>
      </c>
      <c r="M14" s="8">
        <f t="shared" si="56"/>
        <v>108175.00136923138</v>
      </c>
      <c r="N14" s="8">
        <f t="shared" si="56"/>
        <v>103892.41603188892</v>
      </c>
      <c r="O14" s="8">
        <f t="shared" si="56"/>
        <v>105606.49129933574</v>
      </c>
      <c r="P14" s="8">
        <f t="shared" si="56"/>
        <v>109539.63912301938</v>
      </c>
      <c r="Q14" s="8">
        <f t="shared" si="56"/>
        <v>113619.27085704432</v>
      </c>
      <c r="R14" s="8">
        <f t="shared" si="56"/>
        <v>117850.84206447371</v>
      </c>
      <c r="S14" s="8">
        <f t="shared" si="56"/>
        <v>67356.741026338728</v>
      </c>
      <c r="T14" s="8">
        <f t="shared" si="56"/>
        <v>69865.337004849716</v>
      </c>
      <c r="U14" s="8">
        <f t="shared" si="56"/>
        <v>18787.834514477272</v>
      </c>
      <c r="V14" s="8">
        <f t="shared" si="56"/>
        <v>19487.557888705222</v>
      </c>
      <c r="W14" s="8">
        <f t="shared" si="56"/>
        <v>20213.341360495957</v>
      </c>
      <c r="X14" s="8">
        <f t="shared" si="56"/>
        <v>20966.155497233689</v>
      </c>
      <c r="Y14" s="8">
        <f t="shared" si="56"/>
        <v>21747.00701355972</v>
      </c>
      <c r="Z14" s="8">
        <f t="shared" si="56"/>
        <v>154676.16080653909</v>
      </c>
      <c r="AA14" s="8">
        <f t="shared" si="56"/>
        <v>350955.56861179805</v>
      </c>
      <c r="AB14" s="8">
        <f t="shared" si="56"/>
        <v>540839.15940334322</v>
      </c>
      <c r="AC14" s="8">
        <f t="shared" si="56"/>
        <v>744379.78114022734</v>
      </c>
      <c r="AD14" s="8">
        <f t="shared" si="56"/>
        <v>772103.03640762635</v>
      </c>
      <c r="AE14" s="8">
        <f t="shared" si="56"/>
        <v>603545.762887466</v>
      </c>
      <c r="AF14" s="8">
        <f t="shared" si="56"/>
        <v>421362.22453000257</v>
      </c>
      <c r="AG14" s="8">
        <f t="shared" si="56"/>
        <v>270557.98000838968</v>
      </c>
      <c r="AH14" s="8">
        <f t="shared" si="56"/>
        <v>371301.01334764226</v>
      </c>
      <c r="AI14" s="8">
        <f t="shared" si="56"/>
        <v>474694.54455195769</v>
      </c>
      <c r="AJ14" s="8">
        <f t="shared" si="56"/>
        <v>497018.83277282963</v>
      </c>
      <c r="AK14" s="8">
        <f t="shared" si="56"/>
        <v>510711.48532845371</v>
      </c>
      <c r="AL14" s="8">
        <f t="shared" si="56"/>
        <v>529732.13209301978</v>
      </c>
      <c r="AM14" s="8">
        <f t="shared" si="56"/>
        <v>549461.17295823852</v>
      </c>
      <c r="AN14" s="8">
        <f t="shared" si="56"/>
        <v>569924.99094925402</v>
      </c>
      <c r="AO14" s="8">
        <f t="shared" si="56"/>
        <v>591150.95168552455</v>
      </c>
      <c r="AP14" s="8">
        <f t="shared" si="56"/>
        <v>613167.43997600419</v>
      </c>
      <c r="AQ14" s="8">
        <f t="shared" si="56"/>
        <v>642003.93454873713</v>
      </c>
      <c r="AR14" s="8">
        <f t="shared" si="56"/>
        <v>659690.86356524285</v>
      </c>
      <c r="AS14" s="8">
        <f t="shared" si="56"/>
        <v>684260.01317349181</v>
      </c>
      <c r="AT14" s="8">
        <f t="shared" si="56"/>
        <v>703048.5021318635</v>
      </c>
      <c r="AU14" s="8">
        <f t="shared" si="56"/>
        <v>729232.43885850115</v>
      </c>
      <c r="AV14" s="8">
        <f t="shared" si="56"/>
        <v>741984.09697078564</v>
      </c>
      <c r="AW14" s="8">
        <f t="shared" si="56"/>
        <v>769618.12874575192</v>
      </c>
      <c r="AX14" s="8">
        <f t="shared" si="56"/>
        <v>798281.34661144123</v>
      </c>
      <c r="AY14" s="8">
        <f t="shared" si="56"/>
        <v>828012.08098659024</v>
      </c>
      <c r="AZ14" s="8">
        <f t="shared" si="56"/>
        <v>858850.08984615246</v>
      </c>
      <c r="BA14" s="8">
        <f t="shared" si="56"/>
        <v>890836.6118883841</v>
      </c>
      <c r="BB14" s="8">
        <f t="shared" si="56"/>
        <v>924014.42168205709</v>
      </c>
      <c r="BC14" s="8">
        <f t="shared" si="56"/>
        <v>958427.88686754345</v>
      </c>
      <c r="BD14" s="8">
        <f t="shared" si="56"/>
        <v>994123.02748826565</v>
      </c>
      <c r="BE14" s="8">
        <f t="shared" si="56"/>
        <v>1031147.5775318469</v>
      </c>
      <c r="BF14" s="8">
        <f t="shared" si="56"/>
        <v>1069551.0487632747</v>
      </c>
      <c r="BG14" s="8">
        <f t="shared" si="56"/>
        <v>1109384.7969354226</v>
      </c>
      <c r="BH14" s="8">
        <f t="shared" si="56"/>
        <v>1005467.8460377998</v>
      </c>
      <c r="BI14" s="8">
        <f t="shared" si="56"/>
        <v>1216734.0686918409</v>
      </c>
      <c r="BJ14" s="8">
        <f t="shared" si="56"/>
        <v>1250029.898906474</v>
      </c>
      <c r="BK14" s="8">
        <f t="shared" si="56"/>
        <v>1371388.2962331155</v>
      </c>
      <c r="BL14" s="8">
        <f t="shared" si="56"/>
        <v>1357806.0666500772</v>
      </c>
      <c r="BM14" s="8">
        <f t="shared" si="56"/>
        <v>1435201.6184903516</v>
      </c>
      <c r="BN14" s="8">
        <f t="shared" si="56"/>
        <v>1460828.1494815983</v>
      </c>
      <c r="BO14" s="8">
        <f t="shared" si="56"/>
        <v>1443080.3794635502</v>
      </c>
      <c r="BP14" s="8">
        <f t="shared" si="56"/>
        <v>1556698.666236809</v>
      </c>
      <c r="BQ14" s="8">
        <f t="shared" si="56"/>
        <v>1552572.5595599515</v>
      </c>
      <c r="BR14" s="8">
        <f t="shared" si="56"/>
        <v>1690915.4691511649</v>
      </c>
      <c r="BS14" s="8">
        <f t="shared" ref="BS14:CR14" si="57">BV110</f>
        <v>1670372.3416949308</v>
      </c>
      <c r="BT14" s="8">
        <f t="shared" si="57"/>
        <v>1732582.7348217801</v>
      </c>
      <c r="BU14" s="8">
        <f t="shared" si="57"/>
        <v>1797110.0562863369</v>
      </c>
      <c r="BV14" s="8">
        <f t="shared" si="57"/>
        <v>1286188.0115462462</v>
      </c>
      <c r="BW14" s="8">
        <f t="shared" si="57"/>
        <v>1334090.0629847543</v>
      </c>
      <c r="BX14" s="8">
        <f t="shared" si="57"/>
        <v>1383776.1510582014</v>
      </c>
      <c r="BY14" s="8">
        <f t="shared" si="57"/>
        <v>1435312.7194077088</v>
      </c>
      <c r="BZ14" s="8">
        <f t="shared" si="57"/>
        <v>1488768.686263408</v>
      </c>
      <c r="CA14" s="8">
        <f t="shared" si="57"/>
        <v>1544215.5366066135</v>
      </c>
      <c r="CB14" s="8">
        <f t="shared" si="57"/>
        <v>1601727.4177644434</v>
      </c>
      <c r="CC14" s="8">
        <f t="shared" si="57"/>
        <v>1661381.2385647024</v>
      </c>
      <c r="CD14" s="8">
        <f t="shared" si="57"/>
        <v>1723256.7721836362</v>
      </c>
      <c r="CE14" s="8">
        <f t="shared" si="57"/>
        <v>1787436.7628240869</v>
      </c>
      <c r="CF14" s="8">
        <f t="shared" si="57"/>
        <v>1854007.036366713</v>
      </c>
      <c r="CG14" s="8">
        <f t="shared" si="57"/>
        <v>1923056.6151422348</v>
      </c>
      <c r="CH14" s="8">
        <f t="shared" si="57"/>
        <v>1994677.8369781955</v>
      </c>
      <c r="CI14" s="8">
        <f t="shared" si="57"/>
        <v>2068966.4786794295</v>
      </c>
      <c r="CJ14" s="8">
        <f t="shared" si="57"/>
        <v>2146021.884107369</v>
      </c>
      <c r="CK14" s="8">
        <f t="shared" si="57"/>
        <v>2225947.0970294611</v>
      </c>
      <c r="CL14" s="8">
        <f t="shared" si="57"/>
        <v>2308848.9989163526</v>
      </c>
      <c r="CM14" s="8">
        <f t="shared" si="57"/>
        <v>2394838.451871118</v>
      </c>
      <c r="CN14" s="8">
        <f t="shared" si="57"/>
        <v>2484030.4468816575</v>
      </c>
      <c r="CO14" s="8">
        <f t="shared" si="57"/>
        <v>0</v>
      </c>
      <c r="CP14" s="8">
        <f t="shared" si="57"/>
        <v>0</v>
      </c>
      <c r="CQ14" s="8">
        <f t="shared" si="57"/>
        <v>0</v>
      </c>
      <c r="CR14" s="8">
        <f t="shared" si="57"/>
        <v>0</v>
      </c>
      <c r="CS14" s="8">
        <f t="shared" ref="CS14" si="58">CV110</f>
        <v>0</v>
      </c>
      <c r="CT14" s="8">
        <f t="shared" ref="CT14" si="59">CW110</f>
        <v>0</v>
      </c>
      <c r="CU14" s="8">
        <f t="shared" ref="CU14" si="60">CX110</f>
        <v>0</v>
      </c>
      <c r="CV14" s="8">
        <f t="shared" ref="CV14" si="61">CY110</f>
        <v>0</v>
      </c>
      <c r="CW14" s="8">
        <f t="shared" ref="CW14" si="62">CZ110</f>
        <v>0</v>
      </c>
      <c r="CX14" s="8">
        <f t="shared" ref="CX14" si="63">DA110</f>
        <v>0</v>
      </c>
      <c r="CY14" s="8">
        <f t="shared" ref="CY14" si="64">DB110</f>
        <v>0</v>
      </c>
      <c r="CZ14" s="8">
        <f t="shared" ref="CZ14" si="65">DC110</f>
        <v>0</v>
      </c>
      <c r="DA14" s="8">
        <f t="shared" ref="DA14" si="66">DD110</f>
        <v>0</v>
      </c>
      <c r="DB14" s="8">
        <f t="shared" ref="DB14" si="67">DE110</f>
        <v>0</v>
      </c>
      <c r="DC14" s="8">
        <f t="shared" ref="DC14" si="68">DF110</f>
        <v>0</v>
      </c>
      <c r="DD14" s="8">
        <f t="shared" ref="DD14" si="69">DG110</f>
        <v>0</v>
      </c>
      <c r="DE14" s="8">
        <f t="shared" ref="DE14" si="70">DH110</f>
        <v>0</v>
      </c>
      <c r="DF14" s="8">
        <f t="shared" ref="DF14" si="71">DI110</f>
        <v>0</v>
      </c>
      <c r="DG14" s="8">
        <f t="shared" ref="DG14" si="72">DJ110</f>
        <v>0</v>
      </c>
      <c r="DH14" s="8">
        <f t="shared" ref="DH14" si="73">DK110</f>
        <v>0</v>
      </c>
      <c r="DI14" s="8">
        <f t="shared" ref="DI14" si="74">DL110</f>
        <v>0</v>
      </c>
      <c r="DJ14" s="8">
        <f t="shared" ref="DJ14" si="75">DM110</f>
        <v>0</v>
      </c>
      <c r="DK14" s="8">
        <f t="shared" ref="DK14" si="76">DN110</f>
        <v>0</v>
      </c>
      <c r="DL14" s="8">
        <f t="shared" ref="DL14" si="77">DO110</f>
        <v>0</v>
      </c>
      <c r="DM14" s="8">
        <f t="shared" ref="DM14" si="78">DP110</f>
        <v>0</v>
      </c>
      <c r="DN14" s="8">
        <f t="shared" ref="DN14" si="79">DQ110</f>
        <v>0</v>
      </c>
      <c r="DO14" s="8">
        <f t="shared" ref="DO14" si="80">DR110</f>
        <v>0</v>
      </c>
      <c r="DP14" s="8">
        <f t="shared" ref="DP14" si="81">DS110</f>
        <v>0</v>
      </c>
      <c r="DQ14" s="8">
        <f t="shared" ref="DQ14" si="82">DT110</f>
        <v>0</v>
      </c>
      <c r="DR14" s="8">
        <f t="shared" ref="DR14" si="83">DU110</f>
        <v>0</v>
      </c>
      <c r="DS14" s="8">
        <f t="shared" ref="DS14" si="84">DV110</f>
        <v>0</v>
      </c>
      <c r="DT14" s="8">
        <f t="shared" ref="DT14" si="85">DW110</f>
        <v>0</v>
      </c>
      <c r="DU14" s="8">
        <f t="shared" ref="DU14" si="86">DX110</f>
        <v>0</v>
      </c>
      <c r="DV14" s="8">
        <f t="shared" ref="DV14" si="87">DY110</f>
        <v>0</v>
      </c>
      <c r="DW14" s="8">
        <f t="shared" ref="DW14" si="88">DZ110</f>
        <v>0</v>
      </c>
      <c r="DX14" s="8">
        <f t="shared" ref="DX14" si="89">EA110</f>
        <v>0</v>
      </c>
      <c r="DY14" s="8">
        <f t="shared" ref="DY14" si="90">EB110</f>
        <v>0</v>
      </c>
      <c r="DZ14" s="8">
        <f t="shared" ref="DZ14" si="91">EC110</f>
        <v>0</v>
      </c>
      <c r="EA14" s="8">
        <f t="shared" ref="EA14" si="92">ED110</f>
        <v>0</v>
      </c>
      <c r="EB14" s="8">
        <f t="shared" ref="EB14" si="93">EG110</f>
        <v>0</v>
      </c>
      <c r="EC14" s="8">
        <f t="shared" ref="EC14" si="94">EH110</f>
        <v>0</v>
      </c>
      <c r="ED14" s="8">
        <f t="shared" ref="ED14" si="95">EI110</f>
        <v>0</v>
      </c>
      <c r="EE14" s="69"/>
      <c r="EF14" s="69"/>
      <c r="EG14" s="2"/>
    </row>
    <row r="15" spans="1:137" ht="35.4" customHeight="1" x14ac:dyDescent="0.3">
      <c r="A15" s="7" t="s">
        <v>170</v>
      </c>
      <c r="B15" s="8">
        <f>SUM(C15:CV15)</f>
        <v>10110862.384887422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f>K122</f>
        <v>66002.444727703143</v>
      </c>
      <c r="I15" s="8">
        <f t="shared" ref="I15:M15" si="96">L122</f>
        <v>68460.602068644905</v>
      </c>
      <c r="J15" s="8">
        <f t="shared" si="96"/>
        <v>71010.309617124556</v>
      </c>
      <c r="K15" s="8">
        <f t="shared" si="96"/>
        <v>73654.977016764344</v>
      </c>
      <c r="L15" s="8">
        <f t="shared" si="96"/>
        <v>76398.140898005615</v>
      </c>
      <c r="M15" s="8">
        <f t="shared" si="96"/>
        <v>79243.46960753313</v>
      </c>
      <c r="N15" s="8">
        <f t="shared" ref="N15:AS15" si="97">Q122</f>
        <v>82194.768113839775</v>
      </c>
      <c r="O15" s="8">
        <f t="shared" si="97"/>
        <v>85255.983095490854</v>
      </c>
      <c r="P15" s="8">
        <f t="shared" si="97"/>
        <v>88431.2082188934</v>
      </c>
      <c r="Q15" s="8">
        <f t="shared" si="97"/>
        <v>91724.689612627059</v>
      </c>
      <c r="R15" s="8">
        <f t="shared" si="97"/>
        <v>95140.831545658366</v>
      </c>
      <c r="S15" s="8">
        <f t="shared" si="97"/>
        <v>98684.202317030766</v>
      </c>
      <c r="T15" s="8">
        <f t="shared" si="97"/>
        <v>102359.54036490727</v>
      </c>
      <c r="U15" s="8">
        <f t="shared" si="97"/>
        <v>106171.76060313449</v>
      </c>
      <c r="V15" s="8">
        <f t="shared" si="97"/>
        <v>110125.96099380225</v>
      </c>
      <c r="W15" s="8">
        <f t="shared" si="97"/>
        <v>114227.42936458762</v>
      </c>
      <c r="X15" s="8">
        <f t="shared" si="97"/>
        <v>118481.65048000056</v>
      </c>
      <c r="Y15" s="8">
        <f t="shared" si="97"/>
        <v>122894.31337598672</v>
      </c>
      <c r="Z15" s="8">
        <f t="shared" si="97"/>
        <v>127471.31896769605</v>
      </c>
      <c r="AA15" s="8">
        <f t="shared" si="97"/>
        <v>132218.78794059085</v>
      </c>
      <c r="AB15" s="8">
        <f t="shared" si="97"/>
        <v>137143.06893544574</v>
      </c>
      <c r="AC15" s="8">
        <f t="shared" si="97"/>
        <v>142250.74703818507</v>
      </c>
      <c r="AD15" s="8">
        <f t="shared" si="97"/>
        <v>147548.65258591095</v>
      </c>
      <c r="AE15" s="8">
        <f t="shared" si="97"/>
        <v>153043.87030089795</v>
      </c>
      <c r="AF15" s="8">
        <f t="shared" si="97"/>
        <v>158743.74876476938</v>
      </c>
      <c r="AG15" s="8">
        <f t="shared" si="97"/>
        <v>164655.91024552358</v>
      </c>
      <c r="AH15" s="8">
        <f t="shared" si="97"/>
        <v>170788.26089055359</v>
      </c>
      <c r="AI15" s="8">
        <f t="shared" si="97"/>
        <v>177149.0012992885</v>
      </c>
      <c r="AJ15" s="8">
        <f t="shared" si="97"/>
        <v>183746.63748959737</v>
      </c>
      <c r="AK15" s="8">
        <f t="shared" si="97"/>
        <v>190589.99227261861</v>
      </c>
      <c r="AL15" s="8">
        <f t="shared" si="97"/>
        <v>346886.87142951327</v>
      </c>
      <c r="AM15" s="8">
        <f t="shared" si="97"/>
        <v>359806.12787522009</v>
      </c>
      <c r="AN15" s="8">
        <f t="shared" si="97"/>
        <v>373206.54172657372</v>
      </c>
      <c r="AO15" s="8">
        <f t="shared" si="97"/>
        <v>387106.03293508058</v>
      </c>
      <c r="AP15" s="8">
        <f t="shared" si="97"/>
        <v>401523.18885268294</v>
      </c>
      <c r="AQ15" s="8">
        <f t="shared" si="97"/>
        <v>35826.003362411902</v>
      </c>
      <c r="AR15" s="8">
        <f t="shared" si="97"/>
        <v>37160.286562454552</v>
      </c>
      <c r="AS15" s="8">
        <f t="shared" si="97"/>
        <v>38544.263043656887</v>
      </c>
      <c r="AT15" s="8">
        <f t="shared" ref="AT15:BY15" si="98">AW122</f>
        <v>39979.783554190166</v>
      </c>
      <c r="AU15" s="8">
        <f t="shared" si="98"/>
        <v>41468.767770433093</v>
      </c>
      <c r="AV15" s="8">
        <f t="shared" si="98"/>
        <v>43013.206864094645</v>
      </c>
      <c r="AW15" s="8">
        <f t="shared" si="98"/>
        <v>44615.166164945236</v>
      </c>
      <c r="AX15" s="8">
        <f t="shared" si="98"/>
        <v>46276.787922717296</v>
      </c>
      <c r="AY15" s="8">
        <f t="shared" si="98"/>
        <v>48000.294171868198</v>
      </c>
      <c r="AZ15" s="8">
        <f t="shared" si="98"/>
        <v>49787.989703037187</v>
      </c>
      <c r="BA15" s="8">
        <f t="shared" si="98"/>
        <v>51642.265145169193</v>
      </c>
      <c r="BB15" s="8">
        <f t="shared" si="98"/>
        <v>53565.600162427698</v>
      </c>
      <c r="BC15" s="8">
        <f t="shared" si="98"/>
        <v>55560.566770171514</v>
      </c>
      <c r="BD15" s="8">
        <f t="shared" si="98"/>
        <v>57629.832774429953</v>
      </c>
      <c r="BE15" s="8">
        <f t="shared" si="98"/>
        <v>59776.165339475883</v>
      </c>
      <c r="BF15" s="8">
        <f t="shared" si="98"/>
        <v>62002.434688267269</v>
      </c>
      <c r="BG15" s="8">
        <f t="shared" si="98"/>
        <v>64311.617940706034</v>
      </c>
      <c r="BH15" s="8">
        <f t="shared" si="98"/>
        <v>66706.803094846808</v>
      </c>
      <c r="BI15" s="8">
        <f t="shared" si="98"/>
        <v>69191.193156379333</v>
      </c>
      <c r="BJ15" s="8">
        <f t="shared" si="98"/>
        <v>71768.110421907346</v>
      </c>
      <c r="BK15" s="8">
        <f t="shared" si="98"/>
        <v>74441.000921750965</v>
      </c>
      <c r="BL15" s="8">
        <f t="shared" si="98"/>
        <v>77213.439028214794</v>
      </c>
      <c r="BM15" s="8">
        <f t="shared" si="98"/>
        <v>80089.132235483252</v>
      </c>
      <c r="BN15" s="8">
        <f t="shared" si="98"/>
        <v>83071.926117535913</v>
      </c>
      <c r="BO15" s="8">
        <f t="shared" si="98"/>
        <v>86165.80947071244</v>
      </c>
      <c r="BP15" s="8">
        <f t="shared" si="98"/>
        <v>89374.919647804432</v>
      </c>
      <c r="BQ15" s="8">
        <f t="shared" si="98"/>
        <v>92703.548090806915</v>
      </c>
      <c r="BR15" s="8">
        <f t="shared" si="98"/>
        <v>96156.146069728755</v>
      </c>
      <c r="BS15" s="8">
        <f t="shared" si="98"/>
        <v>99737.330635135688</v>
      </c>
      <c r="BT15" s="8">
        <f t="shared" si="98"/>
        <v>103451.89079238684</v>
      </c>
      <c r="BU15" s="8">
        <f t="shared" si="98"/>
        <v>107304.7939058207</v>
      </c>
      <c r="BV15" s="8">
        <f t="shared" si="98"/>
        <v>111301.1923414551</v>
      </c>
      <c r="BW15" s="8">
        <f t="shared" si="98"/>
        <v>115446.43035708401</v>
      </c>
      <c r="BX15" s="8">
        <f t="shared" si="98"/>
        <v>115446.43035708401</v>
      </c>
      <c r="BY15" s="8">
        <f t="shared" si="98"/>
        <v>115446.43035708401</v>
      </c>
      <c r="BZ15" s="8">
        <f t="shared" ref="BZ15:CR15" si="99">CC122</f>
        <v>115446.43035708401</v>
      </c>
      <c r="CA15" s="8">
        <f t="shared" si="99"/>
        <v>115446.43035708401</v>
      </c>
      <c r="CB15" s="8">
        <f t="shared" si="99"/>
        <v>115446.43035708401</v>
      </c>
      <c r="CC15" s="8">
        <f t="shared" si="99"/>
        <v>115446.43035708401</v>
      </c>
      <c r="CD15" s="8">
        <f t="shared" si="99"/>
        <v>115446.43035708401</v>
      </c>
      <c r="CE15" s="8">
        <f t="shared" si="99"/>
        <v>115446.43035708401</v>
      </c>
      <c r="CF15" s="8">
        <f t="shared" si="99"/>
        <v>115446.43035708401</v>
      </c>
      <c r="CG15" s="8">
        <f t="shared" si="99"/>
        <v>115446.43035708401</v>
      </c>
      <c r="CH15" s="8">
        <f t="shared" si="99"/>
        <v>115446.43035708401</v>
      </c>
      <c r="CI15" s="8">
        <f t="shared" si="99"/>
        <v>115446.43035708401</v>
      </c>
      <c r="CJ15" s="8">
        <f t="shared" si="99"/>
        <v>115446.43035708401</v>
      </c>
      <c r="CK15" s="8">
        <f t="shared" si="99"/>
        <v>115446.43035708401</v>
      </c>
      <c r="CL15" s="8">
        <f t="shared" si="99"/>
        <v>115446.43035708401</v>
      </c>
      <c r="CM15" s="8">
        <f t="shared" si="99"/>
        <v>115446.43035708401</v>
      </c>
      <c r="CN15" s="8">
        <f t="shared" si="99"/>
        <v>115446.43035708401</v>
      </c>
      <c r="CO15" s="8">
        <f t="shared" si="99"/>
        <v>115446.43035708401</v>
      </c>
      <c r="CP15" s="8">
        <f t="shared" si="99"/>
        <v>115446.43035708401</v>
      </c>
      <c r="CQ15" s="8">
        <f t="shared" si="99"/>
        <v>101015.62656244851</v>
      </c>
      <c r="CR15" s="8">
        <f t="shared" si="99"/>
        <v>86584.822767813006</v>
      </c>
      <c r="CS15" s="8">
        <f t="shared" ref="CS15" si="100">CV122</f>
        <v>72154.018973177503</v>
      </c>
      <c r="CT15" s="8">
        <f t="shared" ref="CT15" si="101">CW122</f>
        <v>0</v>
      </c>
      <c r="CU15" s="8">
        <f t="shared" ref="CU15" si="102">CX122</f>
        <v>0</v>
      </c>
      <c r="CV15" s="8">
        <f t="shared" ref="CV15" si="103">CY122</f>
        <v>0</v>
      </c>
      <c r="CW15" s="8">
        <f t="shared" ref="CW15" si="104">CZ122</f>
        <v>0</v>
      </c>
      <c r="CX15" s="8">
        <f t="shared" ref="CX15" si="105">DA122</f>
        <v>0</v>
      </c>
      <c r="CY15" s="8">
        <f t="shared" ref="CY15" si="106">DB122</f>
        <v>0</v>
      </c>
      <c r="CZ15" s="8">
        <f t="shared" ref="CZ15" si="107">DC122</f>
        <v>0</v>
      </c>
      <c r="DA15" s="8">
        <f t="shared" ref="DA15" si="108">DD122</f>
        <v>0</v>
      </c>
      <c r="DB15" s="8">
        <f t="shared" ref="DB15" si="109">DE122</f>
        <v>0</v>
      </c>
      <c r="DC15" s="8">
        <f t="shared" ref="DC15" si="110">DF122</f>
        <v>0</v>
      </c>
      <c r="DD15" s="8">
        <f t="shared" ref="DD15" si="111">DG122</f>
        <v>0</v>
      </c>
      <c r="DE15" s="8">
        <f t="shared" ref="DE15" si="112">DH122</f>
        <v>0</v>
      </c>
      <c r="DF15" s="8">
        <f t="shared" ref="DF15" si="113">DI122</f>
        <v>0</v>
      </c>
      <c r="DG15" s="8">
        <f t="shared" ref="DG15" si="114">DJ122</f>
        <v>0</v>
      </c>
      <c r="DH15" s="8">
        <f t="shared" ref="DH15" si="115">DK122</f>
        <v>0</v>
      </c>
      <c r="DI15" s="8">
        <f t="shared" ref="DI15" si="116">DL122</f>
        <v>0</v>
      </c>
      <c r="DJ15" s="8">
        <f t="shared" ref="DJ15" si="117">DM122</f>
        <v>0</v>
      </c>
      <c r="DK15" s="8">
        <f t="shared" ref="DK15" si="118">DN122</f>
        <v>0</v>
      </c>
      <c r="DL15" s="8">
        <f t="shared" ref="DL15" si="119">DO122</f>
        <v>0</v>
      </c>
      <c r="DM15" s="8">
        <f t="shared" ref="DM15" si="120">DP122</f>
        <v>0</v>
      </c>
      <c r="DN15" s="8">
        <f t="shared" ref="DN15" si="121">DQ122</f>
        <v>0</v>
      </c>
      <c r="DO15" s="8">
        <f t="shared" ref="DO15" si="122">DR122</f>
        <v>0</v>
      </c>
      <c r="DP15" s="8">
        <f t="shared" ref="DP15" si="123">DS122</f>
        <v>0</v>
      </c>
      <c r="DQ15" s="8">
        <f t="shared" ref="DQ15" si="124">DT122</f>
        <v>0</v>
      </c>
      <c r="DR15" s="8">
        <f t="shared" ref="DR15" si="125">DU122</f>
        <v>0</v>
      </c>
      <c r="DS15" s="8">
        <f t="shared" ref="DS15" si="126">DV122</f>
        <v>0</v>
      </c>
      <c r="DT15" s="8">
        <f t="shared" ref="DT15" si="127">DW122</f>
        <v>0</v>
      </c>
      <c r="DU15" s="8">
        <f t="shared" ref="DU15" si="128">DX122</f>
        <v>0</v>
      </c>
      <c r="DV15" s="8">
        <f t="shared" ref="DV15" si="129">DY122</f>
        <v>0</v>
      </c>
      <c r="DW15" s="8">
        <f t="shared" ref="DW15" si="130">DZ122</f>
        <v>0</v>
      </c>
      <c r="DX15" s="8">
        <f t="shared" ref="DX15" si="131">EA122</f>
        <v>0</v>
      </c>
      <c r="DY15" s="8">
        <f t="shared" ref="DY15" si="132">EB122</f>
        <v>0</v>
      </c>
      <c r="DZ15" s="8">
        <f t="shared" ref="DZ15" si="133">EC122</f>
        <v>0</v>
      </c>
      <c r="EA15" s="8">
        <f t="shared" ref="EA15" si="134">ED122</f>
        <v>0</v>
      </c>
      <c r="EB15" s="8">
        <f t="shared" ref="EB15" si="135">EG122</f>
        <v>0</v>
      </c>
      <c r="EC15" s="8">
        <f t="shared" ref="EC15" si="136">EH122</f>
        <v>0</v>
      </c>
      <c r="ED15" s="8">
        <f t="shared" ref="ED15" si="137">EI122</f>
        <v>0</v>
      </c>
      <c r="EE15" s="69"/>
      <c r="EF15" s="69"/>
      <c r="EG15" s="2"/>
    </row>
    <row r="16" spans="1:137" ht="43.2" customHeight="1" x14ac:dyDescent="0.3">
      <c r="A16" s="7" t="s">
        <v>171</v>
      </c>
      <c r="B16" s="8">
        <f>SUM(C16:CV16)</f>
        <v>5657690.9896355281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f t="shared" ref="L16:P16" si="138">L128</f>
        <v>0</v>
      </c>
      <c r="M16" s="8">
        <f t="shared" si="138"/>
        <v>0</v>
      </c>
      <c r="N16" s="8">
        <f t="shared" si="138"/>
        <v>0</v>
      </c>
      <c r="O16" s="8">
        <f t="shared" si="138"/>
        <v>0</v>
      </c>
      <c r="P16" s="8">
        <f t="shared" si="138"/>
        <v>0</v>
      </c>
      <c r="Q16" s="8">
        <f>Q128</f>
        <v>77542.23406966016</v>
      </c>
      <c r="R16" s="8">
        <f t="shared" ref="R16:CC16" si="139">R128</f>
        <v>78821.569276963244</v>
      </c>
      <c r="S16" s="8">
        <f t="shared" si="139"/>
        <v>81757.154768410881</v>
      </c>
      <c r="T16" s="8">
        <f t="shared" si="139"/>
        <v>84802.0715286552</v>
      </c>
      <c r="U16" s="8">
        <f t="shared" si="139"/>
        <v>87960.3914290049</v>
      </c>
      <c r="V16" s="8">
        <f t="shared" si="139"/>
        <v>50273.08419924209</v>
      </c>
      <c r="W16" s="8">
        <f t="shared" si="139"/>
        <v>52145.426223632006</v>
      </c>
      <c r="X16" s="8">
        <f t="shared" si="139"/>
        <v>14022.685362678141</v>
      </c>
      <c r="Y16" s="8">
        <f t="shared" si="139"/>
        <v>14544.938244464449</v>
      </c>
      <c r="Z16" s="8">
        <f t="shared" si="139"/>
        <v>15086.641614190819</v>
      </c>
      <c r="AA16" s="8">
        <f t="shared" si="139"/>
        <v>15648.519874717058</v>
      </c>
      <c r="AB16" s="8">
        <f t="shared" si="139"/>
        <v>16231.324408149188</v>
      </c>
      <c r="AC16" s="8">
        <f t="shared" si="139"/>
        <v>115445.72283866814</v>
      </c>
      <c r="AD16" s="8">
        <f t="shared" si="139"/>
        <v>261942.88176909505</v>
      </c>
      <c r="AE16" s="8">
        <f t="shared" si="139"/>
        <v>403666.3915835761</v>
      </c>
      <c r="AF16" s="8">
        <f t="shared" si="139"/>
        <v>555583.10635668505</v>
      </c>
      <c r="AG16" s="8">
        <f t="shared" si="139"/>
        <v>576274.92613742582</v>
      </c>
      <c r="AH16" s="8">
        <f t="shared" si="139"/>
        <v>450468.75031962415</v>
      </c>
      <c r="AI16" s="8">
        <f t="shared" si="139"/>
        <v>314492.33245850535</v>
      </c>
      <c r="AJ16" s="8">
        <f t="shared" si="139"/>
        <v>201936.49369734025</v>
      </c>
      <c r="AK16" s="8">
        <f t="shared" si="139"/>
        <v>277128.12144504924</v>
      </c>
      <c r="AL16" s="8">
        <f t="shared" si="139"/>
        <v>354298.002598577</v>
      </c>
      <c r="AM16" s="8">
        <f t="shared" si="139"/>
        <v>370960.19266767771</v>
      </c>
      <c r="AN16" s="8">
        <f t="shared" si="139"/>
        <v>381179.98454523721</v>
      </c>
      <c r="AO16" s="8">
        <f t="shared" si="139"/>
        <v>395376.43410245597</v>
      </c>
      <c r="AP16" s="8">
        <f t="shared" si="139"/>
        <v>410101.60811584227</v>
      </c>
      <c r="AQ16" s="8">
        <f t="shared" si="139"/>
        <v>0</v>
      </c>
      <c r="AR16" s="8">
        <f t="shared" si="139"/>
        <v>0</v>
      </c>
      <c r="AS16" s="8">
        <f t="shared" si="139"/>
        <v>0</v>
      </c>
      <c r="AT16" s="8">
        <f t="shared" si="139"/>
        <v>0</v>
      </c>
      <c r="AU16" s="8">
        <f t="shared" si="139"/>
        <v>0</v>
      </c>
      <c r="AV16" s="8">
        <f t="shared" si="139"/>
        <v>0</v>
      </c>
      <c r="AW16" s="8">
        <f t="shared" si="139"/>
        <v>0</v>
      </c>
      <c r="AX16" s="8">
        <f t="shared" si="139"/>
        <v>0</v>
      </c>
      <c r="AY16" s="8">
        <f t="shared" si="139"/>
        <v>0</v>
      </c>
      <c r="AZ16" s="8">
        <f t="shared" si="139"/>
        <v>0</v>
      </c>
      <c r="BA16" s="8">
        <f t="shared" si="139"/>
        <v>0</v>
      </c>
      <c r="BB16" s="8">
        <f t="shared" si="139"/>
        <v>0</v>
      </c>
      <c r="BC16" s="8">
        <f t="shared" si="139"/>
        <v>0</v>
      </c>
      <c r="BD16" s="8">
        <f t="shared" si="139"/>
        <v>0</v>
      </c>
      <c r="BE16" s="8">
        <f t="shared" si="139"/>
        <v>0</v>
      </c>
      <c r="BF16" s="8">
        <f t="shared" si="139"/>
        <v>0</v>
      </c>
      <c r="BG16" s="8">
        <f t="shared" si="139"/>
        <v>0</v>
      </c>
      <c r="BH16" s="8">
        <f t="shared" si="139"/>
        <v>0</v>
      </c>
      <c r="BI16" s="8">
        <f t="shared" si="139"/>
        <v>0</v>
      </c>
      <c r="BJ16" s="8">
        <f t="shared" si="139"/>
        <v>0</v>
      </c>
      <c r="BK16" s="8">
        <f t="shared" si="139"/>
        <v>0</v>
      </c>
      <c r="BL16" s="8">
        <f t="shared" si="139"/>
        <v>0</v>
      </c>
      <c r="BM16" s="8">
        <f t="shared" si="139"/>
        <v>0</v>
      </c>
      <c r="BN16" s="8">
        <f t="shared" si="139"/>
        <v>0</v>
      </c>
      <c r="BO16" s="8">
        <f t="shared" si="139"/>
        <v>0</v>
      </c>
      <c r="BP16" s="8">
        <f t="shared" si="139"/>
        <v>0</v>
      </c>
      <c r="BQ16" s="8">
        <f t="shared" si="139"/>
        <v>0</v>
      </c>
      <c r="BR16" s="8">
        <f t="shared" si="139"/>
        <v>0</v>
      </c>
      <c r="BS16" s="8">
        <f t="shared" si="139"/>
        <v>0</v>
      </c>
      <c r="BT16" s="8">
        <f t="shared" si="139"/>
        <v>0</v>
      </c>
      <c r="BU16" s="8">
        <f t="shared" si="139"/>
        <v>0</v>
      </c>
      <c r="BV16" s="8">
        <f t="shared" si="139"/>
        <v>0</v>
      </c>
      <c r="BW16" s="8">
        <f t="shared" si="139"/>
        <v>0</v>
      </c>
      <c r="BX16" s="8">
        <f t="shared" si="139"/>
        <v>0</v>
      </c>
      <c r="BY16" s="8">
        <f t="shared" si="139"/>
        <v>0</v>
      </c>
      <c r="BZ16" s="8">
        <f t="shared" si="139"/>
        <v>0</v>
      </c>
      <c r="CA16" s="8">
        <f t="shared" si="139"/>
        <v>0</v>
      </c>
      <c r="CB16" s="8">
        <f t="shared" si="139"/>
        <v>0</v>
      </c>
      <c r="CC16" s="8">
        <f t="shared" si="139"/>
        <v>0</v>
      </c>
      <c r="CD16" s="8">
        <f t="shared" ref="CD16:CR16" si="140">CD128</f>
        <v>0</v>
      </c>
      <c r="CE16" s="8">
        <f t="shared" si="140"/>
        <v>0</v>
      </c>
      <c r="CF16" s="8">
        <f t="shared" si="140"/>
        <v>0</v>
      </c>
      <c r="CG16" s="8">
        <f t="shared" si="140"/>
        <v>0</v>
      </c>
      <c r="CH16" s="8">
        <f t="shared" si="140"/>
        <v>0</v>
      </c>
      <c r="CI16" s="8">
        <f t="shared" si="140"/>
        <v>0</v>
      </c>
      <c r="CJ16" s="8">
        <f t="shared" si="140"/>
        <v>0</v>
      </c>
      <c r="CK16" s="8">
        <f t="shared" si="140"/>
        <v>0</v>
      </c>
      <c r="CL16" s="8">
        <f t="shared" si="140"/>
        <v>0</v>
      </c>
      <c r="CM16" s="8">
        <f t="shared" si="140"/>
        <v>0</v>
      </c>
      <c r="CN16" s="8">
        <f t="shared" si="140"/>
        <v>0</v>
      </c>
      <c r="CO16" s="8">
        <f t="shared" si="140"/>
        <v>0</v>
      </c>
      <c r="CP16" s="8">
        <f t="shared" si="140"/>
        <v>0</v>
      </c>
      <c r="CQ16" s="8">
        <f t="shared" si="140"/>
        <v>0</v>
      </c>
      <c r="CR16" s="8">
        <f t="shared" si="140"/>
        <v>0</v>
      </c>
      <c r="CS16" s="8">
        <f t="shared" ref="CS16:ED16" si="141">CS128</f>
        <v>0</v>
      </c>
      <c r="CT16" s="8">
        <f t="shared" si="141"/>
        <v>0</v>
      </c>
      <c r="CU16" s="8">
        <f t="shared" si="141"/>
        <v>0</v>
      </c>
      <c r="CV16" s="8">
        <f t="shared" si="141"/>
        <v>0</v>
      </c>
      <c r="CW16" s="8">
        <f t="shared" si="141"/>
        <v>0</v>
      </c>
      <c r="CX16" s="8">
        <f t="shared" si="141"/>
        <v>0</v>
      </c>
      <c r="CY16" s="8">
        <f t="shared" si="141"/>
        <v>0</v>
      </c>
      <c r="CZ16" s="8">
        <f t="shared" si="141"/>
        <v>0</v>
      </c>
      <c r="DA16" s="8">
        <f t="shared" si="141"/>
        <v>0</v>
      </c>
      <c r="DB16" s="8">
        <f t="shared" si="141"/>
        <v>0</v>
      </c>
      <c r="DC16" s="8">
        <f t="shared" si="141"/>
        <v>0</v>
      </c>
      <c r="DD16" s="8">
        <f t="shared" si="141"/>
        <v>0</v>
      </c>
      <c r="DE16" s="8">
        <f t="shared" si="141"/>
        <v>0</v>
      </c>
      <c r="DF16" s="8">
        <f t="shared" si="141"/>
        <v>0</v>
      </c>
      <c r="DG16" s="8">
        <f t="shared" si="141"/>
        <v>0</v>
      </c>
      <c r="DH16" s="8">
        <f t="shared" si="141"/>
        <v>0</v>
      </c>
      <c r="DI16" s="8">
        <f t="shared" si="141"/>
        <v>0</v>
      </c>
      <c r="DJ16" s="8">
        <f t="shared" si="141"/>
        <v>0</v>
      </c>
      <c r="DK16" s="8">
        <f t="shared" si="141"/>
        <v>0</v>
      </c>
      <c r="DL16" s="8">
        <f t="shared" si="141"/>
        <v>0</v>
      </c>
      <c r="DM16" s="8">
        <f t="shared" si="141"/>
        <v>0</v>
      </c>
      <c r="DN16" s="8">
        <f t="shared" si="141"/>
        <v>0</v>
      </c>
      <c r="DO16" s="8">
        <f t="shared" si="141"/>
        <v>0</v>
      </c>
      <c r="DP16" s="8">
        <f t="shared" si="141"/>
        <v>0</v>
      </c>
      <c r="DQ16" s="8">
        <f t="shared" si="141"/>
        <v>0</v>
      </c>
      <c r="DR16" s="8">
        <f t="shared" si="141"/>
        <v>0</v>
      </c>
      <c r="DS16" s="8">
        <f t="shared" si="141"/>
        <v>0</v>
      </c>
      <c r="DT16" s="8">
        <f t="shared" si="141"/>
        <v>0</v>
      </c>
      <c r="DU16" s="8">
        <f t="shared" si="141"/>
        <v>0</v>
      </c>
      <c r="DV16" s="8">
        <f t="shared" si="141"/>
        <v>0</v>
      </c>
      <c r="DW16" s="8">
        <f t="shared" si="141"/>
        <v>0</v>
      </c>
      <c r="DX16" s="8">
        <f t="shared" si="141"/>
        <v>0</v>
      </c>
      <c r="DY16" s="8">
        <f t="shared" si="141"/>
        <v>0</v>
      </c>
      <c r="DZ16" s="8">
        <f t="shared" si="141"/>
        <v>0</v>
      </c>
      <c r="EA16" s="8">
        <f t="shared" si="141"/>
        <v>0</v>
      </c>
      <c r="EB16" s="8">
        <f t="shared" si="141"/>
        <v>0</v>
      </c>
      <c r="EC16" s="8">
        <f t="shared" si="141"/>
        <v>0</v>
      </c>
      <c r="ED16" s="8">
        <f t="shared" si="141"/>
        <v>0</v>
      </c>
      <c r="EE16" s="69"/>
      <c r="EF16" s="69"/>
      <c r="EG16" s="2"/>
    </row>
    <row r="17" spans="1:137" ht="35.4" customHeight="1" x14ac:dyDescent="0.3">
      <c r="A17" s="7" t="s">
        <v>130</v>
      </c>
      <c r="B17" s="8">
        <f>SUM(C17:CT17)</f>
        <v>8946591.8799726944</v>
      </c>
      <c r="C17" s="8">
        <f>F116</f>
        <v>362418</v>
      </c>
      <c r="D17" s="8">
        <f t="shared" ref="D17:BO17" si="142">G116</f>
        <v>376362</v>
      </c>
      <c r="E17" s="8">
        <f t="shared" si="142"/>
        <v>341195</v>
      </c>
      <c r="F17" s="8">
        <f t="shared" si="142"/>
        <v>325815</v>
      </c>
      <c r="G17" s="8">
        <f t="shared" si="142"/>
        <v>299973</v>
      </c>
      <c r="H17" s="8">
        <f>K116</f>
        <v>88431.2082188934</v>
      </c>
      <c r="I17" s="8">
        <f t="shared" ref="I17:K17" si="143">L116</f>
        <v>91724.689612627059</v>
      </c>
      <c r="J17" s="8">
        <f t="shared" si="143"/>
        <v>95140.831545658366</v>
      </c>
      <c r="K17" s="8">
        <f t="shared" si="143"/>
        <v>98684.202317030766</v>
      </c>
      <c r="L17" s="8">
        <f t="shared" si="142"/>
        <v>102359.54036490727</v>
      </c>
      <c r="M17" s="8">
        <f t="shared" si="142"/>
        <v>106171.76060313449</v>
      </c>
      <c r="N17" s="8">
        <f t="shared" si="142"/>
        <v>110125.96099380225</v>
      </c>
      <c r="O17" s="8">
        <f t="shared" si="142"/>
        <v>114227.42936458762</v>
      </c>
      <c r="P17" s="8">
        <f t="shared" si="142"/>
        <v>118481.65048000056</v>
      </c>
      <c r="Q17" s="8">
        <f t="shared" si="142"/>
        <v>122894.31337598672</v>
      </c>
      <c r="R17" s="8">
        <f t="shared" si="142"/>
        <v>127471.31896769605</v>
      </c>
      <c r="S17" s="8">
        <f t="shared" si="142"/>
        <v>132218.78794059085</v>
      </c>
      <c r="T17" s="8">
        <f t="shared" si="142"/>
        <v>137143.06893544574</v>
      </c>
      <c r="U17" s="8">
        <f t="shared" si="142"/>
        <v>142250.74703818507</v>
      </c>
      <c r="V17" s="8">
        <f t="shared" si="142"/>
        <v>147548.65258591095</v>
      </c>
      <c r="W17" s="8">
        <f t="shared" si="142"/>
        <v>153043.87030089795</v>
      </c>
      <c r="X17" s="8">
        <f t="shared" si="142"/>
        <v>158743.74876476938</v>
      </c>
      <c r="Y17" s="8">
        <f t="shared" si="142"/>
        <v>164655.91024552358</v>
      </c>
      <c r="Z17" s="8">
        <f t="shared" si="142"/>
        <v>170788.26089055359</v>
      </c>
      <c r="AA17" s="8">
        <f t="shared" si="142"/>
        <v>177149.0012992885</v>
      </c>
      <c r="AB17" s="8">
        <f t="shared" si="142"/>
        <v>183746.63748959737</v>
      </c>
      <c r="AC17" s="8">
        <f t="shared" si="142"/>
        <v>190589.99227261861</v>
      </c>
      <c r="AD17" s="8">
        <f t="shared" si="142"/>
        <v>197688.21705122798</v>
      </c>
      <c r="AE17" s="8">
        <f t="shared" si="142"/>
        <v>205050.80405792114</v>
      </c>
      <c r="AF17" s="8">
        <f t="shared" si="142"/>
        <v>212687.59904847748</v>
      </c>
      <c r="AG17" s="8">
        <f t="shared" si="142"/>
        <v>220608.81446837928</v>
      </c>
      <c r="AH17" s="8">
        <f t="shared" si="142"/>
        <v>228825.04310959351</v>
      </c>
      <c r="AI17" s="8">
        <f t="shared" si="142"/>
        <v>237347.27227597884</v>
      </c>
      <c r="AJ17" s="8">
        <f t="shared" si="142"/>
        <v>246186.89847626138</v>
      </c>
      <c r="AK17" s="8">
        <f t="shared" si="142"/>
        <v>255355.74266422685</v>
      </c>
      <c r="AL17" s="8">
        <f t="shared" si="142"/>
        <v>464764.98381746066</v>
      </c>
      <c r="AM17" s="8">
        <f t="shared" si="142"/>
        <v>482074.42533128464</v>
      </c>
      <c r="AN17" s="8">
        <f t="shared" si="142"/>
        <v>500028.52979510027</v>
      </c>
      <c r="AO17" s="8">
        <f t="shared" si="142"/>
        <v>518651.30666748842</v>
      </c>
      <c r="AP17" s="8">
        <f t="shared" si="142"/>
        <v>537967.65960158862</v>
      </c>
      <c r="AQ17" s="8">
        <f t="shared" si="142"/>
        <v>0</v>
      </c>
      <c r="AR17" s="8">
        <f t="shared" si="142"/>
        <v>0</v>
      </c>
      <c r="AS17" s="8">
        <f t="shared" si="142"/>
        <v>0</v>
      </c>
      <c r="AT17" s="8">
        <f t="shared" si="142"/>
        <v>0</v>
      </c>
      <c r="AU17" s="8">
        <f t="shared" si="142"/>
        <v>0</v>
      </c>
      <c r="AV17" s="8">
        <f t="shared" si="142"/>
        <v>0</v>
      </c>
      <c r="AW17" s="8">
        <f t="shared" si="142"/>
        <v>0</v>
      </c>
      <c r="AX17" s="8">
        <f t="shared" si="142"/>
        <v>0</v>
      </c>
      <c r="AY17" s="8">
        <f t="shared" si="142"/>
        <v>0</v>
      </c>
      <c r="AZ17" s="8">
        <f t="shared" si="142"/>
        <v>0</v>
      </c>
      <c r="BA17" s="8">
        <f t="shared" si="142"/>
        <v>0</v>
      </c>
      <c r="BB17" s="8">
        <f t="shared" si="142"/>
        <v>0</v>
      </c>
      <c r="BC17" s="8">
        <f t="shared" si="142"/>
        <v>0</v>
      </c>
      <c r="BD17" s="8">
        <f t="shared" si="142"/>
        <v>0</v>
      </c>
      <c r="BE17" s="8">
        <f t="shared" si="142"/>
        <v>0</v>
      </c>
      <c r="BF17" s="8">
        <f t="shared" si="142"/>
        <v>0</v>
      </c>
      <c r="BG17" s="8">
        <f t="shared" si="142"/>
        <v>0</v>
      </c>
      <c r="BH17" s="8">
        <f t="shared" si="142"/>
        <v>0</v>
      </c>
      <c r="BI17" s="8">
        <f t="shared" si="142"/>
        <v>0</v>
      </c>
      <c r="BJ17" s="8">
        <f t="shared" si="142"/>
        <v>0</v>
      </c>
      <c r="BK17" s="8">
        <f t="shared" si="142"/>
        <v>0</v>
      </c>
      <c r="BL17" s="8">
        <f t="shared" si="142"/>
        <v>0</v>
      </c>
      <c r="BM17" s="8">
        <f t="shared" si="142"/>
        <v>0</v>
      </c>
      <c r="BN17" s="8">
        <f t="shared" si="142"/>
        <v>0</v>
      </c>
      <c r="BO17" s="8">
        <f t="shared" si="142"/>
        <v>0</v>
      </c>
      <c r="BP17" s="8">
        <f t="shared" ref="BP17:CR17" si="144">BS116</f>
        <v>0</v>
      </c>
      <c r="BQ17" s="8">
        <f t="shared" si="144"/>
        <v>0</v>
      </c>
      <c r="BR17" s="8">
        <f t="shared" si="144"/>
        <v>0</v>
      </c>
      <c r="BS17" s="8">
        <f t="shared" si="144"/>
        <v>0</v>
      </c>
      <c r="BT17" s="8">
        <f t="shared" si="144"/>
        <v>0</v>
      </c>
      <c r="BU17" s="8">
        <f t="shared" si="144"/>
        <v>0</v>
      </c>
      <c r="BV17" s="8">
        <f t="shared" si="144"/>
        <v>0</v>
      </c>
      <c r="BW17" s="8">
        <f t="shared" si="144"/>
        <v>0</v>
      </c>
      <c r="BX17" s="8">
        <f t="shared" si="144"/>
        <v>0</v>
      </c>
      <c r="BY17" s="8">
        <f t="shared" si="144"/>
        <v>0</v>
      </c>
      <c r="BZ17" s="8">
        <f t="shared" si="144"/>
        <v>0</v>
      </c>
      <c r="CA17" s="8">
        <f t="shared" si="144"/>
        <v>0</v>
      </c>
      <c r="CB17" s="8">
        <f t="shared" si="144"/>
        <v>0</v>
      </c>
      <c r="CC17" s="8">
        <f t="shared" si="144"/>
        <v>0</v>
      </c>
      <c r="CD17" s="8">
        <f t="shared" si="144"/>
        <v>0</v>
      </c>
      <c r="CE17" s="8">
        <f t="shared" si="144"/>
        <v>0</v>
      </c>
      <c r="CF17" s="8">
        <f t="shared" si="144"/>
        <v>0</v>
      </c>
      <c r="CG17" s="8">
        <f t="shared" si="144"/>
        <v>0</v>
      </c>
      <c r="CH17" s="8">
        <f t="shared" si="144"/>
        <v>0</v>
      </c>
      <c r="CI17" s="8">
        <f t="shared" si="144"/>
        <v>0</v>
      </c>
      <c r="CJ17" s="8">
        <f t="shared" si="144"/>
        <v>0</v>
      </c>
      <c r="CK17" s="8">
        <f t="shared" si="144"/>
        <v>0</v>
      </c>
      <c r="CL17" s="8">
        <f t="shared" si="144"/>
        <v>0</v>
      </c>
      <c r="CM17" s="8">
        <f t="shared" si="144"/>
        <v>0</v>
      </c>
      <c r="CN17" s="8">
        <f t="shared" si="144"/>
        <v>0</v>
      </c>
      <c r="CO17" s="8">
        <f t="shared" si="144"/>
        <v>0</v>
      </c>
      <c r="CP17" s="8">
        <f t="shared" si="144"/>
        <v>0</v>
      </c>
      <c r="CQ17" s="8">
        <f t="shared" si="144"/>
        <v>0</v>
      </c>
      <c r="CR17" s="8">
        <f t="shared" si="144"/>
        <v>0</v>
      </c>
      <c r="CS17" s="8">
        <f t="shared" ref="CS17" si="145">CV116</f>
        <v>0</v>
      </c>
      <c r="CT17" s="8">
        <f t="shared" ref="CT17" si="146">CW116</f>
        <v>0</v>
      </c>
      <c r="CU17" s="8">
        <f t="shared" ref="CU17" si="147">CX116</f>
        <v>0</v>
      </c>
      <c r="CV17" s="8">
        <f t="shared" ref="CV17" si="148">CY116</f>
        <v>0</v>
      </c>
      <c r="CW17" s="8">
        <f t="shared" ref="CW17" si="149">CZ116</f>
        <v>0</v>
      </c>
      <c r="CX17" s="8">
        <f t="shared" ref="CX17" si="150">DA116</f>
        <v>0</v>
      </c>
      <c r="CY17" s="8">
        <f t="shared" ref="CY17" si="151">DB116</f>
        <v>0</v>
      </c>
      <c r="CZ17" s="8">
        <f t="shared" ref="CZ17" si="152">DC116</f>
        <v>0</v>
      </c>
      <c r="DA17" s="8">
        <f t="shared" ref="DA17" si="153">DD116</f>
        <v>0</v>
      </c>
      <c r="DB17" s="8">
        <f t="shared" ref="DB17" si="154">DE116</f>
        <v>0</v>
      </c>
      <c r="DC17" s="8">
        <f t="shared" ref="DC17" si="155">DF116</f>
        <v>0</v>
      </c>
      <c r="DD17" s="8">
        <f t="shared" ref="DD17" si="156">DG116</f>
        <v>0</v>
      </c>
      <c r="DE17" s="8">
        <f t="shared" ref="DE17" si="157">DH116</f>
        <v>0</v>
      </c>
      <c r="DF17" s="8">
        <f t="shared" ref="DF17" si="158">DI116</f>
        <v>0</v>
      </c>
      <c r="DG17" s="8">
        <f t="shared" ref="DG17" si="159">DJ116</f>
        <v>0</v>
      </c>
      <c r="DH17" s="8">
        <f t="shared" ref="DH17" si="160">DK116</f>
        <v>0</v>
      </c>
      <c r="DI17" s="8">
        <f t="shared" ref="DI17" si="161">DL116</f>
        <v>0</v>
      </c>
      <c r="DJ17" s="8">
        <f t="shared" ref="DJ17" si="162">DM116</f>
        <v>0</v>
      </c>
      <c r="DK17" s="8">
        <f t="shared" ref="DK17" si="163">DN116</f>
        <v>0</v>
      </c>
      <c r="DL17" s="8">
        <f t="shared" ref="DL17" si="164">DO116</f>
        <v>0</v>
      </c>
      <c r="DM17" s="8">
        <f t="shared" ref="DM17" si="165">DP116</f>
        <v>0</v>
      </c>
      <c r="DN17" s="8">
        <f t="shared" ref="DN17" si="166">DQ116</f>
        <v>0</v>
      </c>
      <c r="DO17" s="8">
        <f t="shared" ref="DO17" si="167">DR116</f>
        <v>0</v>
      </c>
      <c r="DP17" s="8">
        <f t="shared" ref="DP17" si="168">DS116</f>
        <v>0</v>
      </c>
      <c r="DQ17" s="8">
        <f t="shared" ref="DQ17" si="169">DT116</f>
        <v>0</v>
      </c>
      <c r="DR17" s="8">
        <f t="shared" ref="DR17" si="170">DU116</f>
        <v>0</v>
      </c>
      <c r="DS17" s="8">
        <f t="shared" ref="DS17" si="171">DV116</f>
        <v>0</v>
      </c>
      <c r="DT17" s="8">
        <f t="shared" ref="DT17" si="172">DW116</f>
        <v>0</v>
      </c>
      <c r="DU17" s="8">
        <f t="shared" ref="DU17" si="173">DX116</f>
        <v>0</v>
      </c>
      <c r="DV17" s="8">
        <f t="shared" ref="DV17" si="174">DY116</f>
        <v>0</v>
      </c>
      <c r="DW17" s="8">
        <f t="shared" ref="DW17" si="175">DZ116</f>
        <v>0</v>
      </c>
      <c r="DX17" s="8">
        <f t="shared" ref="DX17" si="176">EA116</f>
        <v>0</v>
      </c>
      <c r="DY17" s="8">
        <f t="shared" ref="DY17" si="177">EB116</f>
        <v>0</v>
      </c>
      <c r="DZ17" s="8">
        <f t="shared" ref="DZ17" si="178">EC116</f>
        <v>0</v>
      </c>
      <c r="EA17" s="8">
        <f t="shared" ref="EA17" si="179">ED116</f>
        <v>0</v>
      </c>
      <c r="EB17" s="8">
        <f t="shared" ref="EB17" si="180">EG116</f>
        <v>0</v>
      </c>
      <c r="EC17" s="8">
        <f t="shared" ref="EC17" si="181">EH116</f>
        <v>0</v>
      </c>
      <c r="ED17" s="8">
        <f t="shared" ref="ED17" si="182">EI116</f>
        <v>0</v>
      </c>
      <c r="EE17" s="69"/>
      <c r="EF17" s="69"/>
      <c r="EG17" s="2"/>
    </row>
    <row r="18" spans="1:137" ht="40.5" customHeight="1" x14ac:dyDescent="0.3">
      <c r="A18" s="7" t="s">
        <v>148</v>
      </c>
      <c r="B18" s="8">
        <f>SUM(C18:DZ18)</f>
        <v>409400854.27637488</v>
      </c>
      <c r="C18" s="8">
        <f t="shared" ref="C18:BN18" si="183">F134</f>
        <v>103156</v>
      </c>
      <c r="D18" s="8">
        <f t="shared" si="183"/>
        <v>112597</v>
      </c>
      <c r="E18" s="8">
        <f t="shared" si="183"/>
        <v>117773</v>
      </c>
      <c r="F18" s="8">
        <f t="shared" si="183"/>
        <v>131748</v>
      </c>
      <c r="G18" s="8">
        <f t="shared" si="183"/>
        <v>286331.41492447874</v>
      </c>
      <c r="H18" s="8">
        <f>K134</f>
        <v>296995.37854647217</v>
      </c>
      <c r="I18" s="8">
        <f t="shared" si="183"/>
        <v>308056.50473674748</v>
      </c>
      <c r="J18" s="8">
        <f t="shared" si="183"/>
        <v>319529.58519107901</v>
      </c>
      <c r="K18" s="8">
        <f t="shared" si="183"/>
        <v>331429.96249870717</v>
      </c>
      <c r="L18" s="8">
        <f t="shared" si="183"/>
        <v>438407.84269498015</v>
      </c>
      <c r="M18" s="8">
        <f t="shared" si="183"/>
        <v>148239.81669116893</v>
      </c>
      <c r="N18" s="8">
        <f t="shared" si="183"/>
        <v>139215.83748273115</v>
      </c>
      <c r="O18" s="8">
        <f t="shared" si="183"/>
        <v>140090.24356034331</v>
      </c>
      <c r="P18" s="8">
        <f t="shared" si="183"/>
        <v>297321.87761962408</v>
      </c>
      <c r="Q18" s="8">
        <f t="shared" si="183"/>
        <v>62606.537002861151</v>
      </c>
      <c r="R18" s="8">
        <f t="shared" si="183"/>
        <v>64938.219096750821</v>
      </c>
      <c r="S18" s="8">
        <f t="shared" si="183"/>
        <v>67356.741026338728</v>
      </c>
      <c r="T18" s="8">
        <f t="shared" si="183"/>
        <v>69865.337004849716</v>
      </c>
      <c r="U18" s="8">
        <f t="shared" si="183"/>
        <v>72467.361698698049</v>
      </c>
      <c r="V18" s="8">
        <f t="shared" si="183"/>
        <v>75166.294713577285</v>
      </c>
      <c r="W18" s="8">
        <f t="shared" si="183"/>
        <v>77965.745247627259</v>
      </c>
      <c r="X18" s="8">
        <f t="shared" si="183"/>
        <v>80869.456917901378</v>
      </c>
      <c r="Y18" s="8">
        <f t="shared" si="183"/>
        <v>83881.312766587478</v>
      </c>
      <c r="Z18" s="8">
        <f t="shared" si="183"/>
        <v>87005.340453678247</v>
      </c>
      <c r="AA18" s="8">
        <f t="shared" si="183"/>
        <v>233970.37907453201</v>
      </c>
      <c r="AB18" s="8">
        <f t="shared" si="183"/>
        <v>242684.23819380786</v>
      </c>
      <c r="AC18" s="8">
        <f t="shared" si="183"/>
        <v>284086.9696139032</v>
      </c>
      <c r="AD18" s="8">
        <f t="shared" si="183"/>
        <v>1022010.7824912542</v>
      </c>
      <c r="AE18" s="8">
        <f t="shared" si="183"/>
        <v>1060073.9681484979</v>
      </c>
      <c r="AF18" s="8">
        <f t="shared" si="183"/>
        <v>1099554.7573449591</v>
      </c>
      <c r="AG18" s="8">
        <f t="shared" si="183"/>
        <v>869947.96648851444</v>
      </c>
      <c r="AH18" s="8">
        <f t="shared" si="183"/>
        <v>328126.47691186995</v>
      </c>
      <c r="AI18" s="8">
        <f t="shared" si="183"/>
        <v>340347.03194291308</v>
      </c>
      <c r="AJ18" s="8">
        <f t="shared" si="183"/>
        <v>353022.72234331828</v>
      </c>
      <c r="AK18" s="8">
        <f t="shared" si="183"/>
        <v>366170.4989147404</v>
      </c>
      <c r="AL18" s="8">
        <f t="shared" si="183"/>
        <v>379807.94376480661</v>
      </c>
      <c r="AM18" s="8">
        <f t="shared" si="183"/>
        <v>393953.29381911439</v>
      </c>
      <c r="AN18" s="8">
        <f t="shared" si="183"/>
        <v>408625.46520889911</v>
      </c>
      <c r="AO18" s="8">
        <f t="shared" si="183"/>
        <v>423844.07856697979</v>
      </c>
      <c r="AP18" s="8">
        <f t="shared" si="183"/>
        <v>439629.48526581435</v>
      </c>
      <c r="AQ18" s="8">
        <f t="shared" si="183"/>
        <v>456002.79463274794</v>
      </c>
      <c r="AR18" s="8">
        <f t="shared" si="183"/>
        <v>472985.90217885334</v>
      </c>
      <c r="AS18" s="8">
        <f t="shared" si="183"/>
        <v>490601.51887910737</v>
      </c>
      <c r="AT18" s="8">
        <f t="shared" si="183"/>
        <v>508873.20154306322</v>
      </c>
      <c r="AU18" s="8">
        <f t="shared" si="183"/>
        <v>527825.38431662938</v>
      </c>
      <c r="AV18" s="8">
        <f t="shared" si="183"/>
        <v>547483.41135708464</v>
      </c>
      <c r="AW18" s="8">
        <f t="shared" si="183"/>
        <v>567873.57072502084</v>
      </c>
      <c r="AX18" s="8">
        <f t="shared" si="183"/>
        <v>589023.1295385391</v>
      </c>
      <c r="AY18" s="8">
        <f t="shared" si="183"/>
        <v>610960.3704367074</v>
      </c>
      <c r="AZ18" s="8">
        <f t="shared" si="183"/>
        <v>633714.62940104457</v>
      </c>
      <c r="BA18" s="8">
        <f t="shared" si="183"/>
        <v>657316.33498560369</v>
      </c>
      <c r="BB18" s="8">
        <f t="shared" si="183"/>
        <v>681797.04900811973</v>
      </c>
      <c r="BC18" s="8">
        <f t="shared" si="183"/>
        <v>707189.50875663408</v>
      </c>
      <c r="BD18" s="8">
        <f t="shared" si="183"/>
        <v>733527.67076804058</v>
      </c>
      <c r="BE18" s="8">
        <f t="shared" si="183"/>
        <v>760846.75623709091</v>
      </c>
      <c r="BF18" s="8">
        <f t="shared" si="183"/>
        <v>789183.29811659118</v>
      </c>
      <c r="BG18" s="8">
        <f t="shared" si="183"/>
        <v>818575.18997176818</v>
      </c>
      <c r="BH18" s="8">
        <f t="shared" si="183"/>
        <v>849061.73665414215</v>
      </c>
      <c r="BI18" s="8">
        <f t="shared" si="183"/>
        <v>880683.70686266571</v>
      </c>
      <c r="BJ18" s="8">
        <f t="shared" si="183"/>
        <v>913483.38766242319</v>
      </c>
      <c r="BK18" s="8">
        <f t="shared" si="183"/>
        <v>947504.64103378903</v>
      </c>
      <c r="BL18" s="8">
        <f t="shared" si="183"/>
        <v>982792.96252767486</v>
      </c>
      <c r="BM18" s="8">
        <f t="shared" si="183"/>
        <v>1019395.5421052965</v>
      </c>
      <c r="BN18" s="8">
        <f t="shared" si="183"/>
        <v>1057361.3272438236</v>
      </c>
      <c r="BO18" s="8">
        <f t="shared" ref="BO18:BT18" si="184">BR134</f>
        <v>1096741.0883922982</v>
      </c>
      <c r="BP18" s="8">
        <f t="shared" si="184"/>
        <v>1137587.4868653603</v>
      </c>
      <c r="BQ18" s="8">
        <f t="shared" si="184"/>
        <v>1179955.1452655632</v>
      </c>
      <c r="BR18" s="8">
        <f t="shared" si="184"/>
        <v>1223900.720528462</v>
      </c>
      <c r="BS18" s="8">
        <f t="shared" si="184"/>
        <v>1269482.9796881475</v>
      </c>
      <c r="BT18" s="8">
        <f t="shared" si="184"/>
        <v>1316762.878464553</v>
      </c>
      <c r="BU18" s="8">
        <f t="shared" ref="BU18:EB18" si="185">BU134</f>
        <v>1223900.720528462</v>
      </c>
      <c r="BV18" s="8">
        <f t="shared" si="185"/>
        <v>1269482.9796881475</v>
      </c>
      <c r="BW18" s="8">
        <f t="shared" si="185"/>
        <v>1316762.878464553</v>
      </c>
      <c r="BX18" s="8">
        <f t="shared" si="185"/>
        <v>1365803.6427776159</v>
      </c>
      <c r="BY18" s="8">
        <f t="shared" si="185"/>
        <v>2796060.8946657525</v>
      </c>
      <c r="BZ18" s="8">
        <f t="shared" si="185"/>
        <v>2900195.7890972923</v>
      </c>
      <c r="CA18" s="8">
        <f t="shared" si="185"/>
        <v>3008209.0240395674</v>
      </c>
      <c r="CB18" s="8">
        <f t="shared" si="185"/>
        <v>3120245.0421906719</v>
      </c>
      <c r="CC18" s="8">
        <f t="shared" si="185"/>
        <v>3236453.6657900177</v>
      </c>
      <c r="CD18" s="8">
        <f t="shared" si="185"/>
        <v>3356990.2969708992</v>
      </c>
      <c r="CE18" s="8">
        <f t="shared" si="185"/>
        <v>3482016.125574877</v>
      </c>
      <c r="CF18" s="8">
        <f t="shared" si="185"/>
        <v>3611698.3447058746</v>
      </c>
      <c r="CG18" s="8">
        <f t="shared" si="185"/>
        <v>3746210.3743122527</v>
      </c>
      <c r="CH18" s="8">
        <f t="shared" si="185"/>
        <v>3885732.0930958414</v>
      </c>
      <c r="CI18" s="8">
        <f t="shared" si="185"/>
        <v>4030450.0790580716</v>
      </c>
      <c r="CJ18" s="8">
        <f t="shared" si="185"/>
        <v>4180557.8590048579</v>
      </c>
      <c r="CK18" s="8">
        <f t="shared" si="185"/>
        <v>4336256.1673439033</v>
      </c>
      <c r="CL18" s="8">
        <f t="shared" si="185"/>
        <v>4497753.2145204991</v>
      </c>
      <c r="CM18" s="8">
        <f t="shared" si="185"/>
        <v>2363734.2491617398</v>
      </c>
      <c r="CN18" s="8">
        <f t="shared" si="185"/>
        <v>2451767.8170179566</v>
      </c>
      <c r="CO18" s="8">
        <f t="shared" si="185"/>
        <v>2543080.0567774316</v>
      </c>
      <c r="CP18" s="8">
        <f t="shared" si="185"/>
        <v>2637793.0774232601</v>
      </c>
      <c r="CQ18" s="8">
        <f t="shared" si="185"/>
        <v>2736033.5356957386</v>
      </c>
      <c r="CR18" s="8">
        <f t="shared" si="185"/>
        <v>2837932.8054664293</v>
      </c>
      <c r="CS18" s="8">
        <f t="shared" si="185"/>
        <v>2943627.1534203142</v>
      </c>
      <c r="CT18" s="8">
        <f t="shared" si="185"/>
        <v>3053257.9212809261</v>
      </c>
      <c r="CU18" s="8">
        <f t="shared" si="185"/>
        <v>3166971.7148222001</v>
      </c>
      <c r="CV18" s="8">
        <f t="shared" si="185"/>
        <v>3284920.599919749</v>
      </c>
      <c r="CW18" s="8">
        <f t="shared" si="185"/>
        <v>3407262.3059037761</v>
      </c>
      <c r="CX18" s="8">
        <f t="shared" si="185"/>
        <v>3534160.4364855383</v>
      </c>
      <c r="CY18" s="8">
        <f t="shared" si="185"/>
        <v>3665784.6885394403</v>
      </c>
      <c r="CZ18" s="8">
        <f t="shared" si="185"/>
        <v>3802311.0790333217</v>
      </c>
      <c r="DA18" s="8">
        <f t="shared" si="185"/>
        <v>3943922.1804104052</v>
      </c>
      <c r="DB18" s="8">
        <f t="shared" si="185"/>
        <v>4090807.3647376723</v>
      </c>
      <c r="DC18" s="8">
        <f t="shared" si="185"/>
        <v>4243163.0569471773</v>
      </c>
      <c r="DD18" s="8">
        <f t="shared" si="185"/>
        <v>4401192.997508903</v>
      </c>
      <c r="DE18" s="8">
        <f t="shared" si="185"/>
        <v>4565108.5148865078</v>
      </c>
      <c r="DF18" s="8">
        <f t="shared" si="185"/>
        <v>4735128.8081401912</v>
      </c>
      <c r="DG18" s="8">
        <f t="shared" si="185"/>
        <v>4911481.2400547219</v>
      </c>
      <c r="DH18" s="8">
        <f t="shared" si="185"/>
        <v>5094401.6411845125</v>
      </c>
      <c r="DI18" s="8">
        <f t="shared" si="185"/>
        <v>5284134.6252224138</v>
      </c>
      <c r="DJ18" s="8">
        <f t="shared" si="185"/>
        <v>5480933.9161138786</v>
      </c>
      <c r="DK18" s="8">
        <f t="shared" si="185"/>
        <v>5685062.687354031</v>
      </c>
      <c r="DL18" s="8">
        <f t="shared" si="185"/>
        <v>5896793.9139212789</v>
      </c>
      <c r="DM18" s="8">
        <f t="shared" si="185"/>
        <v>12071863.297338478</v>
      </c>
      <c r="DN18" s="8">
        <f t="shared" si="185"/>
        <v>12521460.876725459</v>
      </c>
      <c r="DO18" s="8">
        <f t="shared" si="185"/>
        <v>12987803.01148155</v>
      </c>
      <c r="DP18" s="8">
        <f t="shared" si="185"/>
        <v>13471513.32625992</v>
      </c>
      <c r="DQ18" s="8">
        <f t="shared" si="185"/>
        <v>13973238.671634013</v>
      </c>
      <c r="DR18" s="8">
        <f t="shared" si="185"/>
        <v>14493649.989110433</v>
      </c>
      <c r="DS18" s="8">
        <f t="shared" si="185"/>
        <v>15033443.208357945</v>
      </c>
      <c r="DT18" s="8">
        <f t="shared" si="185"/>
        <v>15593340.177852254</v>
      </c>
      <c r="DU18" s="8">
        <f t="shared" si="185"/>
        <v>16174089.630181275</v>
      </c>
      <c r="DV18" s="8">
        <f t="shared" si="185"/>
        <v>16776468.183301641</v>
      </c>
      <c r="DW18" s="8">
        <f t="shared" si="185"/>
        <v>17401281.379085429</v>
      </c>
      <c r="DX18" s="8">
        <f t="shared" si="185"/>
        <v>18049364.760545973</v>
      </c>
      <c r="DY18" s="8">
        <f t="shared" si="185"/>
        <v>18721584.989183199</v>
      </c>
      <c r="DZ18" s="8">
        <f t="shared" si="185"/>
        <v>19418841.00394275</v>
      </c>
      <c r="EA18" s="8">
        <f t="shared" si="185"/>
        <v>20142065.22333879</v>
      </c>
      <c r="EB18" s="8">
        <f t="shared" si="185"/>
        <v>20892224.79234786</v>
      </c>
      <c r="EC18" s="8">
        <f>EC134</f>
        <v>21670322.875741437</v>
      </c>
      <c r="ED18" s="8">
        <f t="shared" ref="ED18" si="186">EI134</f>
        <v>0</v>
      </c>
      <c r="EE18" s="69"/>
      <c r="EF18" s="69"/>
      <c r="EG18" s="2"/>
    </row>
    <row r="19" spans="1:137" ht="35.4" customHeight="1" x14ac:dyDescent="0.3">
      <c r="A19" s="9" t="s">
        <v>5</v>
      </c>
      <c r="B19" s="8">
        <f>SUM(C19:ED19)</f>
        <v>608761602.15153301</v>
      </c>
      <c r="C19" s="10">
        <f>SUM(C13:C18)</f>
        <v>896157</v>
      </c>
      <c r="D19" s="10">
        <f t="shared" ref="D19:BO19" si="187">SUM(D13:D18)</f>
        <v>1009245</v>
      </c>
      <c r="E19" s="10">
        <f t="shared" si="187"/>
        <v>1007810</v>
      </c>
      <c r="F19" s="10">
        <f t="shared" si="187"/>
        <v>999230</v>
      </c>
      <c r="G19" s="10">
        <f>SUM(G13:G18)</f>
        <v>887113.26094064454</v>
      </c>
      <c r="H19" s="10">
        <f t="shared" si="187"/>
        <v>766778.05702836777</v>
      </c>
      <c r="I19" s="10">
        <f t="shared" si="187"/>
        <v>771106.33759178803</v>
      </c>
      <c r="J19" s="10">
        <f>SUM(J13:J18)</f>
        <v>785464.10122414399</v>
      </c>
      <c r="K19" s="10">
        <f t="shared" si="187"/>
        <v>814717.4774352219</v>
      </c>
      <c r="L19" s="10">
        <f t="shared" si="187"/>
        <v>899137.08798197727</v>
      </c>
      <c r="M19" s="10">
        <f t="shared" si="187"/>
        <v>612105.51338930253</v>
      </c>
      <c r="N19" s="10">
        <f t="shared" si="187"/>
        <v>607890.39323519776</v>
      </c>
      <c r="O19" s="10">
        <f t="shared" si="187"/>
        <v>630530.31572267332</v>
      </c>
      <c r="P19" s="10">
        <f t="shared" si="187"/>
        <v>801556.61393814208</v>
      </c>
      <c r="Q19" s="10">
        <f t="shared" si="187"/>
        <v>665481.69844570535</v>
      </c>
      <c r="R19" s="10">
        <f t="shared" si="187"/>
        <v>688657.91514501697</v>
      </c>
      <c r="S19" s="10">
        <f t="shared" si="187"/>
        <v>661917.32071815932</v>
      </c>
      <c r="T19" s="10">
        <f t="shared" si="187"/>
        <v>686569.39122452517</v>
      </c>
      <c r="U19" s="10">
        <f t="shared" si="187"/>
        <v>658460.0621756491</v>
      </c>
      <c r="V19" s="10">
        <f t="shared" si="187"/>
        <v>642020.11872818763</v>
      </c>
      <c r="W19" s="10">
        <f t="shared" si="187"/>
        <v>665931.14921190531</v>
      </c>
      <c r="X19" s="10">
        <f t="shared" si="187"/>
        <v>650667.89313145424</v>
      </c>
      <c r="Y19" s="10">
        <f t="shared" si="187"/>
        <v>674900.99638414138</v>
      </c>
      <c r="Z19" s="10">
        <f t="shared" si="187"/>
        <v>832155.84417770698</v>
      </c>
      <c r="AA19" s="10">
        <f t="shared" si="187"/>
        <v>1197391.579663923</v>
      </c>
      <c r="AB19" s="10">
        <f t="shared" si="187"/>
        <v>1418799.3496398788</v>
      </c>
      <c r="AC19" s="10">
        <f t="shared" si="187"/>
        <v>1757244.1449274563</v>
      </c>
      <c r="AD19" s="10">
        <f t="shared" si="187"/>
        <v>2692230.9463427709</v>
      </c>
      <c r="AE19" s="10">
        <f t="shared" si="187"/>
        <v>2727153.678422092</v>
      </c>
      <c r="AF19" s="10">
        <f t="shared" si="187"/>
        <v>2760943.3742671814</v>
      </c>
      <c r="AG19" s="10">
        <f t="shared" si="187"/>
        <v>2426715.1733583002</v>
      </c>
      <c r="AH19" s="10">
        <f t="shared" si="187"/>
        <v>1877636.0214911532</v>
      </c>
      <c r="AI19" s="10">
        <f t="shared" si="187"/>
        <v>1861985.9623700492</v>
      </c>
      <c r="AJ19" s="10">
        <f t="shared" si="187"/>
        <v>1811709.1280211313</v>
      </c>
      <c r="AK19" s="10">
        <f t="shared" si="187"/>
        <v>1942036.1751375436</v>
      </c>
      <c r="AL19" s="10">
        <f t="shared" si="187"/>
        <v>2430310.5127468151</v>
      </c>
      <c r="AM19" s="10">
        <f t="shared" si="187"/>
        <v>2524290.5266141291</v>
      </c>
      <c r="AN19" s="10">
        <f t="shared" si="187"/>
        <v>2614707.7231439045</v>
      </c>
      <c r="AO19" s="10">
        <f t="shared" si="187"/>
        <v>2712088.4036714183</v>
      </c>
      <c r="AP19" s="10">
        <f t="shared" si="187"/>
        <v>2813095.8746260484</v>
      </c>
      <c r="AQ19" s="10">
        <f t="shared" si="187"/>
        <v>1541835.2330047768</v>
      </c>
      <c r="AR19" s="10">
        <f t="shared" si="187"/>
        <v>1593034.964782367</v>
      </c>
      <c r="AS19" s="10">
        <f t="shared" si="187"/>
        <v>1600722.7836850251</v>
      </c>
      <c r="AT19" s="10">
        <f t="shared" si="187"/>
        <v>1653643.4884473244</v>
      </c>
      <c r="AU19" s="10">
        <f t="shared" si="187"/>
        <v>1715230.84172185</v>
      </c>
      <c r="AV19" s="10">
        <f t="shared" si="187"/>
        <v>1764704.4610001897</v>
      </c>
      <c r="AW19" s="10">
        <f t="shared" si="187"/>
        <v>1830428.1056817872</v>
      </c>
      <c r="AX19" s="10">
        <f t="shared" si="187"/>
        <v>1898599.5242347023</v>
      </c>
      <c r="AY19" s="10">
        <f t="shared" si="187"/>
        <v>1969309.8801504611</v>
      </c>
      <c r="AZ19" s="10">
        <f t="shared" si="187"/>
        <v>2042653.7321615852</v>
      </c>
      <c r="BA19" s="10">
        <f t="shared" si="187"/>
        <v>2118729.1606920022</v>
      </c>
      <c r="BB19" s="10">
        <f t="shared" si="187"/>
        <v>2197637.8990169093</v>
      </c>
      <c r="BC19" s="10">
        <f t="shared" si="187"/>
        <v>2279485.4693074813</v>
      </c>
      <c r="BD19" s="10">
        <f t="shared" si="187"/>
        <v>2364381.3237423473</v>
      </c>
      <c r="BE19" s="10">
        <f t="shared" si="187"/>
        <v>2452438.9908745382</v>
      </c>
      <c r="BF19" s="10">
        <f t="shared" si="187"/>
        <v>2543776.2274496527</v>
      </c>
      <c r="BG19" s="10">
        <f t="shared" si="187"/>
        <v>2638515.1758782398</v>
      </c>
      <c r="BH19" s="10">
        <f t="shared" si="187"/>
        <v>2591548.283145322</v>
      </c>
      <c r="BI19" s="10">
        <f t="shared" si="187"/>
        <v>2861885.5793919377</v>
      </c>
      <c r="BJ19" s="10">
        <f t="shared" si="187"/>
        <v>2956452.4925137702</v>
      </c>
      <c r="BK19" s="10">
        <f t="shared" si="187"/>
        <v>3141363.9179521729</v>
      </c>
      <c r="BL19" s="10">
        <f t="shared" si="187"/>
        <v>3193701.6491488684</v>
      </c>
      <c r="BM19" s="10">
        <f t="shared" si="187"/>
        <v>3339472.2471247865</v>
      </c>
      <c r="BN19" s="8">
        <f t="shared" si="187"/>
        <v>3436020.3454038706</v>
      </c>
      <c r="BO19" s="8">
        <f t="shared" si="187"/>
        <v>3491835.5050046905</v>
      </c>
      <c r="BP19" s="8">
        <f t="shared" ref="BP19:CR19" si="188">SUM(BP13:BP18)</f>
        <v>3681756.4571173638</v>
      </c>
      <c r="BQ19" s="8">
        <f t="shared" si="188"/>
        <v>3058117.1368503142</v>
      </c>
      <c r="BR19" s="8">
        <f t="shared" si="188"/>
        <v>3252531.6884852364</v>
      </c>
      <c r="BS19" s="8">
        <f t="shared" si="188"/>
        <v>3290148.5032724538</v>
      </c>
      <c r="BT19" s="8">
        <f t="shared" si="188"/>
        <v>3378033.2596055511</v>
      </c>
      <c r="BU19" s="8">
        <f t="shared" si="188"/>
        <v>3361939.8780378434</v>
      </c>
      <c r="BV19" s="8">
        <f t="shared" si="188"/>
        <v>2816095.4312913558</v>
      </c>
      <c r="BW19" s="8">
        <f t="shared" si="188"/>
        <v>2920976.4805582468</v>
      </c>
      <c r="BX19" s="8">
        <f t="shared" si="188"/>
        <v>3025464.0388083449</v>
      </c>
      <c r="BY19" s="8">
        <f t="shared" si="188"/>
        <v>4513233.1133473814</v>
      </c>
      <c r="BZ19" s="8">
        <f t="shared" si="188"/>
        <v>4677021.767893252</v>
      </c>
      <c r="CA19" s="8">
        <f t="shared" si="188"/>
        <v>4846910.4735083794</v>
      </c>
      <c r="CB19" s="8">
        <f t="shared" si="188"/>
        <v>5023126.4170095259</v>
      </c>
      <c r="CC19" s="8">
        <f t="shared" si="188"/>
        <v>5205905.2464294508</v>
      </c>
      <c r="CD19" s="8">
        <f t="shared" si="188"/>
        <v>5395491.3861416057</v>
      </c>
      <c r="CE19" s="8">
        <f t="shared" si="188"/>
        <v>5592138.3637211602</v>
      </c>
      <c r="CF19" s="8">
        <f t="shared" si="188"/>
        <v>5796109.1489794347</v>
      </c>
      <c r="CG19" s="8">
        <f t="shared" si="188"/>
        <v>6007676.5056251641</v>
      </c>
      <c r="CH19" s="8">
        <f t="shared" si="188"/>
        <v>6227123.3560227957</v>
      </c>
      <c r="CI19" s="8">
        <f t="shared" si="188"/>
        <v>6454743.1595356781</v>
      </c>
      <c r="CJ19" s="8">
        <f t="shared" si="188"/>
        <v>6690840.3049600199</v>
      </c>
      <c r="CK19" s="8">
        <f t="shared" si="188"/>
        <v>6935730.5175744444</v>
      </c>
      <c r="CL19" s="8">
        <f t="shared" si="188"/>
        <v>7189741.281349455</v>
      </c>
      <c r="CM19" s="8">
        <f t="shared" si="188"/>
        <v>5151681.5605923906</v>
      </c>
      <c r="CN19" s="8">
        <f t="shared" si="188"/>
        <v>5339248.2243299335</v>
      </c>
      <c r="CO19" s="8">
        <f t="shared" si="188"/>
        <v>2658526.4871345158</v>
      </c>
      <c r="CP19" s="8">
        <f t="shared" si="188"/>
        <v>2753239.5077803442</v>
      </c>
      <c r="CQ19" s="8">
        <f t="shared" si="188"/>
        <v>2837049.1622581873</v>
      </c>
      <c r="CR19" s="8">
        <f t="shared" si="188"/>
        <v>2924517.6282342426</v>
      </c>
      <c r="CS19" s="8">
        <f t="shared" ref="CS19:ED19" si="189">SUM(CS13:CS18)</f>
        <v>3015781.1723934915</v>
      </c>
      <c r="CT19" s="8">
        <f t="shared" si="189"/>
        <v>3053257.9212809261</v>
      </c>
      <c r="CU19" s="8">
        <f t="shared" si="189"/>
        <v>3166971.7148222001</v>
      </c>
      <c r="CV19" s="8">
        <f t="shared" si="189"/>
        <v>3284920.599919749</v>
      </c>
      <c r="CW19" s="8">
        <f t="shared" si="189"/>
        <v>3407262.3059037761</v>
      </c>
      <c r="CX19" s="8">
        <f t="shared" si="189"/>
        <v>3534160.4364855383</v>
      </c>
      <c r="CY19" s="8">
        <f t="shared" si="189"/>
        <v>3665784.6885394403</v>
      </c>
      <c r="CZ19" s="8">
        <f t="shared" si="189"/>
        <v>3802311.0790333217</v>
      </c>
      <c r="DA19" s="8">
        <f t="shared" si="189"/>
        <v>3943922.1804104052</v>
      </c>
      <c r="DB19" s="8">
        <f t="shared" si="189"/>
        <v>4090807.3647376723</v>
      </c>
      <c r="DC19" s="8">
        <f t="shared" si="189"/>
        <v>4243163.0569471773</v>
      </c>
      <c r="DD19" s="8">
        <f t="shared" si="189"/>
        <v>4401192.997508903</v>
      </c>
      <c r="DE19" s="8">
        <f t="shared" si="189"/>
        <v>4565108.5148865078</v>
      </c>
      <c r="DF19" s="8">
        <f t="shared" si="189"/>
        <v>4735128.8081401912</v>
      </c>
      <c r="DG19" s="8">
        <f t="shared" si="189"/>
        <v>4911481.2400547219</v>
      </c>
      <c r="DH19" s="8">
        <f t="shared" si="189"/>
        <v>5094401.6411845125</v>
      </c>
      <c r="DI19" s="8">
        <f t="shared" si="189"/>
        <v>5284134.6252224138</v>
      </c>
      <c r="DJ19" s="8">
        <f t="shared" si="189"/>
        <v>5480933.9161138786</v>
      </c>
      <c r="DK19" s="8">
        <f t="shared" si="189"/>
        <v>5685062.687354031</v>
      </c>
      <c r="DL19" s="8">
        <f t="shared" si="189"/>
        <v>5896793.9139212789</v>
      </c>
      <c r="DM19" s="8">
        <f t="shared" si="189"/>
        <v>12071863.297338478</v>
      </c>
      <c r="DN19" s="8">
        <f t="shared" si="189"/>
        <v>12521460.876725459</v>
      </c>
      <c r="DO19" s="8">
        <f t="shared" si="189"/>
        <v>12987803.01148155</v>
      </c>
      <c r="DP19" s="8">
        <f t="shared" si="189"/>
        <v>13471513.32625992</v>
      </c>
      <c r="DQ19" s="8">
        <f t="shared" si="189"/>
        <v>13973238.671634013</v>
      </c>
      <c r="DR19" s="8">
        <f t="shared" si="189"/>
        <v>14493649.989110433</v>
      </c>
      <c r="DS19" s="8">
        <f t="shared" si="189"/>
        <v>15033443.208357945</v>
      </c>
      <c r="DT19" s="8">
        <f t="shared" si="189"/>
        <v>15593340.177852254</v>
      </c>
      <c r="DU19" s="8">
        <f t="shared" si="189"/>
        <v>16174089.630181275</v>
      </c>
      <c r="DV19" s="8">
        <f t="shared" si="189"/>
        <v>16776468.183301641</v>
      </c>
      <c r="DW19" s="8">
        <f t="shared" si="189"/>
        <v>17401281.379085429</v>
      </c>
      <c r="DX19" s="8">
        <f t="shared" si="189"/>
        <v>18049364.760545973</v>
      </c>
      <c r="DY19" s="8">
        <f t="shared" si="189"/>
        <v>18721584.989183199</v>
      </c>
      <c r="DZ19" s="8">
        <f t="shared" si="189"/>
        <v>19418841.00394275</v>
      </c>
      <c r="EA19" s="8">
        <f t="shared" si="189"/>
        <v>20142065.22333879</v>
      </c>
      <c r="EB19" s="8">
        <f t="shared" si="189"/>
        <v>20892224.79234786</v>
      </c>
      <c r="EC19" s="8">
        <f t="shared" si="189"/>
        <v>21670322.875741437</v>
      </c>
      <c r="ED19" s="8">
        <f t="shared" si="189"/>
        <v>0</v>
      </c>
      <c r="EE19" s="69"/>
      <c r="EF19" s="69"/>
      <c r="EG19" s="2"/>
    </row>
    <row r="20" spans="1:137" ht="101.25" customHeight="1" x14ac:dyDescent="0.3">
      <c r="A20" s="91" t="s">
        <v>172</v>
      </c>
      <c r="B20" s="91"/>
      <c r="C20" s="91"/>
      <c r="D20" s="91"/>
      <c r="E20" s="91"/>
      <c r="F20" s="91"/>
      <c r="G20" s="91"/>
      <c r="H20" s="91"/>
      <c r="I20" s="91"/>
      <c r="J20" s="11"/>
      <c r="EG20" s="2"/>
    </row>
    <row r="21" spans="1:137" ht="35.4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</row>
    <row r="22" spans="1:137" ht="68.25" customHeight="1" x14ac:dyDescent="0.3">
      <c r="A22" s="3" t="s">
        <v>2</v>
      </c>
      <c r="EG22" s="2"/>
    </row>
    <row r="23" spans="1:137" ht="35.4" customHeight="1" x14ac:dyDescent="0.3">
      <c r="A23" s="4" t="s">
        <v>0</v>
      </c>
      <c r="B23" s="5" t="s">
        <v>224</v>
      </c>
      <c r="C23" s="6">
        <v>45291</v>
      </c>
      <c r="D23" s="6">
        <v>45657</v>
      </c>
      <c r="E23" s="6">
        <v>46022</v>
      </c>
      <c r="F23" s="6">
        <v>46387</v>
      </c>
      <c r="G23" s="6">
        <v>46752</v>
      </c>
      <c r="H23" s="6">
        <v>47118</v>
      </c>
      <c r="I23" s="6">
        <v>47483</v>
      </c>
      <c r="J23" s="6">
        <v>47848</v>
      </c>
      <c r="K23" s="6">
        <v>48213</v>
      </c>
      <c r="L23" s="6">
        <v>48579</v>
      </c>
      <c r="M23" s="6">
        <v>48944</v>
      </c>
      <c r="N23" s="6">
        <v>49309</v>
      </c>
      <c r="O23" s="6">
        <v>49674</v>
      </c>
      <c r="P23" s="6">
        <v>50040</v>
      </c>
      <c r="Q23" s="6">
        <v>50405</v>
      </c>
      <c r="R23" s="6">
        <v>50770</v>
      </c>
      <c r="S23" s="6">
        <v>51135</v>
      </c>
      <c r="T23" s="6">
        <v>51501</v>
      </c>
      <c r="U23" s="6">
        <v>51866</v>
      </c>
      <c r="V23" s="6">
        <v>52231</v>
      </c>
      <c r="W23" s="6">
        <v>52596</v>
      </c>
      <c r="X23" s="6">
        <v>52962</v>
      </c>
      <c r="Y23" s="6">
        <v>53327</v>
      </c>
      <c r="Z23" s="6">
        <v>53692</v>
      </c>
      <c r="AA23" s="6">
        <v>54057</v>
      </c>
      <c r="AB23" s="6">
        <v>54423</v>
      </c>
      <c r="AC23" s="6">
        <v>54788</v>
      </c>
      <c r="AD23" s="6">
        <v>55153</v>
      </c>
      <c r="AE23" s="6">
        <v>55518</v>
      </c>
      <c r="AF23" s="6">
        <v>55884</v>
      </c>
      <c r="AG23" s="6">
        <v>56249</v>
      </c>
      <c r="AH23" s="6">
        <v>56614</v>
      </c>
      <c r="AI23" s="6">
        <v>56979</v>
      </c>
      <c r="AJ23" s="6">
        <v>57345</v>
      </c>
      <c r="AK23" s="6">
        <v>57710</v>
      </c>
      <c r="AL23" s="6">
        <v>58075</v>
      </c>
      <c r="AM23" s="6">
        <v>58440</v>
      </c>
      <c r="AN23" s="6">
        <v>58806</v>
      </c>
      <c r="AO23" s="6">
        <v>59171</v>
      </c>
      <c r="AP23" s="6">
        <v>59536</v>
      </c>
      <c r="AQ23" s="6">
        <v>59901</v>
      </c>
      <c r="AR23" s="6">
        <v>60267</v>
      </c>
      <c r="AS23" s="6">
        <v>60632</v>
      </c>
      <c r="AT23" s="6">
        <v>60997</v>
      </c>
      <c r="AU23" s="6">
        <v>61362</v>
      </c>
      <c r="AV23" s="6">
        <v>61728</v>
      </c>
      <c r="AW23" s="6">
        <v>62093</v>
      </c>
      <c r="AX23" s="6">
        <v>62458</v>
      </c>
      <c r="AY23" s="6">
        <v>62823</v>
      </c>
      <c r="AZ23" s="6">
        <v>63189</v>
      </c>
      <c r="BA23" s="6">
        <v>63554</v>
      </c>
      <c r="BB23" s="6">
        <v>63919</v>
      </c>
      <c r="BC23" s="6">
        <v>64284</v>
      </c>
      <c r="BD23" s="6">
        <v>64650</v>
      </c>
      <c r="BE23" s="6">
        <v>65015</v>
      </c>
      <c r="BF23" s="6">
        <v>65380</v>
      </c>
      <c r="BG23" s="6">
        <v>65745</v>
      </c>
      <c r="BH23" s="6">
        <v>66111</v>
      </c>
      <c r="BI23" s="6">
        <v>66476</v>
      </c>
      <c r="BJ23" s="6">
        <v>66841</v>
      </c>
      <c r="BK23" s="6">
        <v>67206</v>
      </c>
      <c r="BL23" s="6">
        <v>67572</v>
      </c>
      <c r="BM23" s="6">
        <v>67937</v>
      </c>
      <c r="BN23" s="6">
        <v>68302</v>
      </c>
      <c r="BO23" s="6">
        <v>68667</v>
      </c>
      <c r="BP23" s="6">
        <v>69033</v>
      </c>
      <c r="BQ23" s="6">
        <v>69398</v>
      </c>
      <c r="BR23" s="6">
        <v>69763</v>
      </c>
      <c r="BS23" s="6">
        <v>70128</v>
      </c>
      <c r="BT23" s="6">
        <v>70494</v>
      </c>
      <c r="BU23" s="6">
        <v>70859</v>
      </c>
      <c r="BV23" s="6">
        <v>71224</v>
      </c>
      <c r="BW23" s="6">
        <v>71589</v>
      </c>
      <c r="BX23" s="6">
        <v>71955</v>
      </c>
      <c r="BY23" s="6">
        <v>72320</v>
      </c>
      <c r="BZ23" s="6">
        <v>72685</v>
      </c>
      <c r="CA23" s="6">
        <v>73050</v>
      </c>
      <c r="CB23" s="6">
        <v>73415</v>
      </c>
      <c r="CC23" s="6">
        <v>73780</v>
      </c>
      <c r="CD23" s="6">
        <v>74145</v>
      </c>
      <c r="CE23" s="6">
        <v>74510</v>
      </c>
      <c r="CF23" s="6">
        <v>74876</v>
      </c>
      <c r="CG23" s="6">
        <v>75241</v>
      </c>
      <c r="CH23" s="6">
        <v>75606</v>
      </c>
      <c r="CI23" s="6">
        <v>75971</v>
      </c>
      <c r="CJ23" s="6">
        <v>76337</v>
      </c>
      <c r="CK23" s="6">
        <v>76702</v>
      </c>
      <c r="CL23" s="6">
        <v>77067</v>
      </c>
      <c r="CM23" s="6">
        <v>77432</v>
      </c>
      <c r="CN23" s="6">
        <v>77798</v>
      </c>
      <c r="CO23" s="6">
        <v>78163</v>
      </c>
      <c r="CP23" s="6">
        <v>78528</v>
      </c>
      <c r="CQ23" s="6">
        <v>78893</v>
      </c>
      <c r="CR23" s="6">
        <v>79259</v>
      </c>
      <c r="CS23" s="6">
        <v>79624</v>
      </c>
      <c r="CT23" s="6">
        <v>79989</v>
      </c>
      <c r="CU23" s="6">
        <v>80354</v>
      </c>
      <c r="CV23" s="6">
        <v>80720</v>
      </c>
      <c r="EG23" s="2"/>
    </row>
    <row r="24" spans="1:137" ht="35.4" customHeight="1" x14ac:dyDescent="0.3">
      <c r="A24" s="7" t="s">
        <v>122</v>
      </c>
      <c r="B24" s="8">
        <f>SUM(C24:CT24)</f>
        <v>-4717451.0227412982</v>
      </c>
      <c r="C24" s="8">
        <f t="shared" ref="C24:AH24" si="190">C4-C13</f>
        <v>-302729.07763127697</v>
      </c>
      <c r="D24" s="8">
        <f t="shared" si="190"/>
        <v>-387670.35919591482</v>
      </c>
      <c r="E24" s="8">
        <f t="shared" si="190"/>
        <v>-412782.45784366952</v>
      </c>
      <c r="F24" s="8">
        <f t="shared" si="190"/>
        <v>-400540.13399321854</v>
      </c>
      <c r="G24" s="8">
        <f t="shared" si="190"/>
        <v>0</v>
      </c>
      <c r="H24" s="8">
        <f t="shared" si="190"/>
        <v>0</v>
      </c>
      <c r="I24" s="8">
        <f t="shared" si="190"/>
        <v>0</v>
      </c>
      <c r="J24" s="8">
        <f t="shared" si="190"/>
        <v>0</v>
      </c>
      <c r="K24" s="8">
        <f t="shared" si="190"/>
        <v>0</v>
      </c>
      <c r="L24" s="8">
        <f t="shared" si="190"/>
        <v>0</v>
      </c>
      <c r="M24" s="8">
        <f t="shared" si="190"/>
        <v>0</v>
      </c>
      <c r="N24" s="8">
        <f t="shared" si="190"/>
        <v>0</v>
      </c>
      <c r="O24" s="8">
        <f t="shared" si="190"/>
        <v>0</v>
      </c>
      <c r="P24" s="8">
        <f t="shared" si="190"/>
        <v>0</v>
      </c>
      <c r="Q24" s="8">
        <f t="shared" si="190"/>
        <v>0</v>
      </c>
      <c r="R24" s="8">
        <f t="shared" si="190"/>
        <v>0</v>
      </c>
      <c r="S24" s="8">
        <f t="shared" si="190"/>
        <v>0</v>
      </c>
      <c r="T24" s="8">
        <f t="shared" si="190"/>
        <v>0</v>
      </c>
      <c r="U24" s="8">
        <f t="shared" si="190"/>
        <v>0</v>
      </c>
      <c r="V24" s="8">
        <f t="shared" si="190"/>
        <v>0</v>
      </c>
      <c r="W24" s="8">
        <f t="shared" si="190"/>
        <v>0</v>
      </c>
      <c r="X24" s="8">
        <f t="shared" si="190"/>
        <v>0</v>
      </c>
      <c r="Y24" s="8">
        <f t="shared" si="190"/>
        <v>0</v>
      </c>
      <c r="Z24" s="8">
        <f t="shared" si="190"/>
        <v>0</v>
      </c>
      <c r="AA24" s="8">
        <f t="shared" si="190"/>
        <v>0</v>
      </c>
      <c r="AB24" s="8">
        <f t="shared" si="190"/>
        <v>0</v>
      </c>
      <c r="AC24" s="8">
        <f t="shared" si="190"/>
        <v>0</v>
      </c>
      <c r="AD24" s="8">
        <f t="shared" si="190"/>
        <v>0</v>
      </c>
      <c r="AE24" s="8">
        <f t="shared" si="190"/>
        <v>0</v>
      </c>
      <c r="AF24" s="8">
        <f t="shared" si="190"/>
        <v>0</v>
      </c>
      <c r="AG24" s="8">
        <f t="shared" si="190"/>
        <v>0</v>
      </c>
      <c r="AH24" s="8">
        <f t="shared" si="190"/>
        <v>0</v>
      </c>
      <c r="AI24" s="8">
        <f t="shared" ref="AI24:BN24" si="191">AI4-AI13</f>
        <v>0</v>
      </c>
      <c r="AJ24" s="8">
        <f t="shared" si="191"/>
        <v>0</v>
      </c>
      <c r="AK24" s="8">
        <f t="shared" si="191"/>
        <v>0</v>
      </c>
      <c r="AL24" s="8">
        <f t="shared" si="191"/>
        <v>0</v>
      </c>
      <c r="AM24" s="8">
        <f t="shared" si="191"/>
        <v>0</v>
      </c>
      <c r="AN24" s="8">
        <f t="shared" si="191"/>
        <v>0</v>
      </c>
      <c r="AO24" s="8">
        <f t="shared" si="191"/>
        <v>0</v>
      </c>
      <c r="AP24" s="8">
        <f t="shared" si="191"/>
        <v>0</v>
      </c>
      <c r="AQ24" s="8">
        <f t="shared" si="191"/>
        <v>0</v>
      </c>
      <c r="AR24" s="8">
        <f t="shared" si="191"/>
        <v>0</v>
      </c>
      <c r="AS24" s="8">
        <f t="shared" si="191"/>
        <v>0</v>
      </c>
      <c r="AT24" s="8">
        <f t="shared" si="191"/>
        <v>0</v>
      </c>
      <c r="AU24" s="8">
        <f t="shared" si="191"/>
        <v>0</v>
      </c>
      <c r="AV24" s="8">
        <f t="shared" si="191"/>
        <v>0</v>
      </c>
      <c r="AW24" s="8">
        <f t="shared" si="191"/>
        <v>0</v>
      </c>
      <c r="AX24" s="8">
        <f t="shared" si="191"/>
        <v>0</v>
      </c>
      <c r="AY24" s="8">
        <f t="shared" si="191"/>
        <v>0</v>
      </c>
      <c r="AZ24" s="8">
        <f t="shared" si="191"/>
        <v>0</v>
      </c>
      <c r="BA24" s="8">
        <f t="shared" si="191"/>
        <v>0</v>
      </c>
      <c r="BB24" s="8">
        <f t="shared" si="191"/>
        <v>0</v>
      </c>
      <c r="BC24" s="8">
        <f t="shared" si="191"/>
        <v>0</v>
      </c>
      <c r="BD24" s="8">
        <f t="shared" si="191"/>
        <v>0</v>
      </c>
      <c r="BE24" s="8">
        <f t="shared" si="191"/>
        <v>0</v>
      </c>
      <c r="BF24" s="8">
        <f t="shared" si="191"/>
        <v>0</v>
      </c>
      <c r="BG24" s="8">
        <f t="shared" si="191"/>
        <v>0</v>
      </c>
      <c r="BH24" s="8">
        <f t="shared" si="191"/>
        <v>0</v>
      </c>
      <c r="BI24" s="8">
        <f t="shared" si="191"/>
        <v>0</v>
      </c>
      <c r="BJ24" s="8">
        <f t="shared" si="191"/>
        <v>0</v>
      </c>
      <c r="BK24" s="8">
        <f t="shared" si="191"/>
        <v>0</v>
      </c>
      <c r="BL24" s="8">
        <f t="shared" si="191"/>
        <v>0</v>
      </c>
      <c r="BM24" s="8">
        <f t="shared" si="191"/>
        <v>0</v>
      </c>
      <c r="BN24" s="8">
        <f t="shared" si="191"/>
        <v>0</v>
      </c>
      <c r="BO24" s="8">
        <f t="shared" ref="BO24:CT24" si="192">BO4-BO13</f>
        <v>0</v>
      </c>
      <c r="BP24" s="8">
        <f t="shared" si="192"/>
        <v>0</v>
      </c>
      <c r="BQ24" s="8">
        <f t="shared" si="192"/>
        <v>0</v>
      </c>
      <c r="BR24" s="8">
        <f t="shared" si="192"/>
        <v>0</v>
      </c>
      <c r="BS24" s="8">
        <f t="shared" si="192"/>
        <v>0</v>
      </c>
      <c r="BT24" s="8">
        <f t="shared" si="192"/>
        <v>0</v>
      </c>
      <c r="BU24" s="8">
        <f t="shared" si="192"/>
        <v>0</v>
      </c>
      <c r="BV24" s="8">
        <f t="shared" si="192"/>
        <v>0</v>
      </c>
      <c r="BW24" s="8">
        <f t="shared" si="192"/>
        <v>0</v>
      </c>
      <c r="BX24" s="8">
        <f t="shared" si="192"/>
        <v>0</v>
      </c>
      <c r="BY24" s="8">
        <f t="shared" si="192"/>
        <v>0</v>
      </c>
      <c r="BZ24" s="8">
        <f t="shared" si="192"/>
        <v>0</v>
      </c>
      <c r="CA24" s="8">
        <f t="shared" si="192"/>
        <v>-179039.4825051146</v>
      </c>
      <c r="CB24" s="8">
        <f t="shared" si="192"/>
        <v>-185707.5266973268</v>
      </c>
      <c r="CC24" s="8">
        <f t="shared" si="192"/>
        <v>-192623.91171764667</v>
      </c>
      <c r="CD24" s="8">
        <f t="shared" si="192"/>
        <v>-199797.88662998681</v>
      </c>
      <c r="CE24" s="8">
        <f t="shared" si="192"/>
        <v>-207239.04496511153</v>
      </c>
      <c r="CF24" s="8">
        <f t="shared" si="192"/>
        <v>-214957.33754976382</v>
      </c>
      <c r="CG24" s="8">
        <f t="shared" si="192"/>
        <v>-222963.08581359242</v>
      </c>
      <c r="CH24" s="8">
        <f t="shared" si="192"/>
        <v>-231266.99559167484</v>
      </c>
      <c r="CI24" s="8">
        <f t="shared" si="192"/>
        <v>-239880.17144109326</v>
      </c>
      <c r="CJ24" s="8">
        <f t="shared" si="192"/>
        <v>-248814.13149070943</v>
      </c>
      <c r="CK24" s="8">
        <f t="shared" si="192"/>
        <v>-258080.82284399547</v>
      </c>
      <c r="CL24" s="8">
        <f t="shared" si="192"/>
        <v>-267692.63755551912</v>
      </c>
      <c r="CM24" s="8">
        <f t="shared" si="192"/>
        <v>-277662.42920244846</v>
      </c>
      <c r="CN24" s="8">
        <f t="shared" si="192"/>
        <v>-288003.53007323563</v>
      </c>
      <c r="CO24" s="8">
        <f t="shared" si="192"/>
        <v>0</v>
      </c>
      <c r="CP24" s="8">
        <f t="shared" si="192"/>
        <v>0</v>
      </c>
      <c r="CQ24" s="8">
        <f t="shared" si="192"/>
        <v>0</v>
      </c>
      <c r="CR24" s="8">
        <f t="shared" si="192"/>
        <v>0</v>
      </c>
      <c r="CS24" s="8">
        <f t="shared" si="192"/>
        <v>0</v>
      </c>
      <c r="CT24" s="8">
        <f t="shared" si="192"/>
        <v>0</v>
      </c>
      <c r="CU24" s="8">
        <f t="shared" ref="CU24:CV25" si="193">CU4-CU13</f>
        <v>0</v>
      </c>
      <c r="CV24" s="8">
        <f t="shared" si="193"/>
        <v>0</v>
      </c>
      <c r="EG24" s="2"/>
    </row>
    <row r="25" spans="1:137" ht="35.4" customHeight="1" x14ac:dyDescent="0.3">
      <c r="A25" s="7" t="s">
        <v>145</v>
      </c>
      <c r="B25" s="8">
        <f t="shared" ref="B25:B27" si="194">SUM(C25:CT25)</f>
        <v>-29053524.548950426</v>
      </c>
      <c r="C25" s="8">
        <f t="shared" ref="C25:AH25" si="195">C5-C14</f>
        <v>0</v>
      </c>
      <c r="D25" s="8">
        <f t="shared" si="195"/>
        <v>0</v>
      </c>
      <c r="E25" s="8">
        <f t="shared" si="195"/>
        <v>0</v>
      </c>
      <c r="F25" s="8">
        <f t="shared" si="195"/>
        <v>0</v>
      </c>
      <c r="G25" s="8">
        <f t="shared" si="195"/>
        <v>0</v>
      </c>
      <c r="H25" s="8">
        <f t="shared" si="195"/>
        <v>0</v>
      </c>
      <c r="I25" s="8">
        <f t="shared" si="195"/>
        <v>0</v>
      </c>
      <c r="J25" s="8">
        <f t="shared" si="195"/>
        <v>0</v>
      </c>
      <c r="K25" s="8">
        <f t="shared" si="195"/>
        <v>0</v>
      </c>
      <c r="L25" s="8">
        <f t="shared" si="195"/>
        <v>0</v>
      </c>
      <c r="M25" s="8">
        <f t="shared" si="195"/>
        <v>0</v>
      </c>
      <c r="N25" s="8">
        <f t="shared" si="195"/>
        <v>0</v>
      </c>
      <c r="O25" s="8">
        <f t="shared" si="195"/>
        <v>0</v>
      </c>
      <c r="P25" s="8">
        <f t="shared" si="195"/>
        <v>0</v>
      </c>
      <c r="Q25" s="8">
        <f t="shared" si="195"/>
        <v>0</v>
      </c>
      <c r="R25" s="8">
        <f t="shared" si="195"/>
        <v>0</v>
      </c>
      <c r="S25" s="8">
        <f t="shared" si="195"/>
        <v>0</v>
      </c>
      <c r="T25" s="8">
        <f t="shared" si="195"/>
        <v>0</v>
      </c>
      <c r="U25" s="8">
        <f t="shared" si="195"/>
        <v>0</v>
      </c>
      <c r="V25" s="8">
        <f t="shared" si="195"/>
        <v>0</v>
      </c>
      <c r="W25" s="8">
        <f t="shared" si="195"/>
        <v>0</v>
      </c>
      <c r="X25" s="8">
        <f t="shared" si="195"/>
        <v>0</v>
      </c>
      <c r="Y25" s="8">
        <f t="shared" si="195"/>
        <v>0</v>
      </c>
      <c r="Z25" s="8">
        <f t="shared" si="195"/>
        <v>0</v>
      </c>
      <c r="AA25" s="8">
        <f t="shared" si="195"/>
        <v>0</v>
      </c>
      <c r="AB25" s="8">
        <f t="shared" si="195"/>
        <v>0</v>
      </c>
      <c r="AC25" s="8">
        <f t="shared" si="195"/>
        <v>0</v>
      </c>
      <c r="AD25" s="8">
        <f t="shared" si="195"/>
        <v>0</v>
      </c>
      <c r="AE25" s="8">
        <f t="shared" si="195"/>
        <v>0</v>
      </c>
      <c r="AF25" s="8">
        <f t="shared" si="195"/>
        <v>0</v>
      </c>
      <c r="AG25" s="8">
        <f t="shared" si="195"/>
        <v>0</v>
      </c>
      <c r="AH25" s="8">
        <f t="shared" si="195"/>
        <v>0</v>
      </c>
      <c r="AI25" s="8">
        <f t="shared" ref="AI25:BN25" si="196">AI5-AI14</f>
        <v>0</v>
      </c>
      <c r="AJ25" s="8">
        <f t="shared" si="196"/>
        <v>0</v>
      </c>
      <c r="AK25" s="8">
        <f t="shared" si="196"/>
        <v>0</v>
      </c>
      <c r="AL25" s="8">
        <f t="shared" si="196"/>
        <v>0</v>
      </c>
      <c r="AM25" s="8">
        <f t="shared" si="196"/>
        <v>0</v>
      </c>
      <c r="AN25" s="8">
        <f t="shared" si="196"/>
        <v>0</v>
      </c>
      <c r="AO25" s="8">
        <f t="shared" si="196"/>
        <v>0</v>
      </c>
      <c r="AP25" s="8">
        <f t="shared" si="196"/>
        <v>0</v>
      </c>
      <c r="AQ25" s="8">
        <f t="shared" si="196"/>
        <v>0</v>
      </c>
      <c r="AR25" s="8">
        <f t="shared" si="196"/>
        <v>0</v>
      </c>
      <c r="AS25" s="8">
        <f t="shared" si="196"/>
        <v>0</v>
      </c>
      <c r="AT25" s="8">
        <f t="shared" si="196"/>
        <v>0</v>
      </c>
      <c r="AU25" s="8">
        <f t="shared" si="196"/>
        <v>0</v>
      </c>
      <c r="AV25" s="8">
        <f t="shared" si="196"/>
        <v>0</v>
      </c>
      <c r="AW25" s="8">
        <f t="shared" si="196"/>
        <v>0</v>
      </c>
      <c r="AX25" s="8">
        <f t="shared" si="196"/>
        <v>0</v>
      </c>
      <c r="AY25" s="8">
        <f t="shared" si="196"/>
        <v>0</v>
      </c>
      <c r="AZ25" s="8">
        <f t="shared" si="196"/>
        <v>0</v>
      </c>
      <c r="BA25" s="8">
        <f t="shared" si="196"/>
        <v>0</v>
      </c>
      <c r="BB25" s="8">
        <f t="shared" si="196"/>
        <v>0</v>
      </c>
      <c r="BC25" s="8">
        <f t="shared" si="196"/>
        <v>0</v>
      </c>
      <c r="BD25" s="8">
        <f t="shared" si="196"/>
        <v>0</v>
      </c>
      <c r="BE25" s="8">
        <f t="shared" si="196"/>
        <v>0</v>
      </c>
      <c r="BF25" s="8">
        <f t="shared" si="196"/>
        <v>0</v>
      </c>
      <c r="BG25" s="8">
        <f t="shared" si="196"/>
        <v>0</v>
      </c>
      <c r="BH25" s="8">
        <f t="shared" si="196"/>
        <v>0</v>
      </c>
      <c r="BI25" s="8">
        <f t="shared" si="196"/>
        <v>0</v>
      </c>
      <c r="BJ25" s="8">
        <f t="shared" si="196"/>
        <v>0</v>
      </c>
      <c r="BK25" s="8">
        <f t="shared" si="196"/>
        <v>0</v>
      </c>
      <c r="BL25" s="8">
        <f t="shared" si="196"/>
        <v>0</v>
      </c>
      <c r="BM25" s="8">
        <f t="shared" si="196"/>
        <v>0</v>
      </c>
      <c r="BN25" s="8">
        <f t="shared" si="196"/>
        <v>0</v>
      </c>
      <c r="BO25" s="8">
        <f t="shared" ref="BO25:CT25" si="197">BO5-BO14</f>
        <v>0</v>
      </c>
      <c r="BP25" s="8">
        <f t="shared" si="197"/>
        <v>0</v>
      </c>
      <c r="BQ25" s="8">
        <f t="shared" si="197"/>
        <v>0</v>
      </c>
      <c r="BR25" s="8">
        <f t="shared" si="197"/>
        <v>0</v>
      </c>
      <c r="BS25" s="8">
        <f t="shared" si="197"/>
        <v>0</v>
      </c>
      <c r="BT25" s="8">
        <f t="shared" si="197"/>
        <v>0</v>
      </c>
      <c r="BU25" s="8">
        <f t="shared" si="197"/>
        <v>0</v>
      </c>
      <c r="BV25" s="8">
        <f t="shared" si="197"/>
        <v>0</v>
      </c>
      <c r="BW25" s="8">
        <f t="shared" si="197"/>
        <v>0</v>
      </c>
      <c r="BX25" s="8">
        <f t="shared" si="197"/>
        <v>-388050.68922835181</v>
      </c>
      <c r="BY25" s="8">
        <f t="shared" si="197"/>
        <v>-439587.25757785921</v>
      </c>
      <c r="BZ25" s="8">
        <f t="shared" si="197"/>
        <v>-507474.02822819387</v>
      </c>
      <c r="CA25" s="8">
        <f t="shared" si="197"/>
        <v>-1544215.5366066135</v>
      </c>
      <c r="CB25" s="8">
        <f t="shared" si="197"/>
        <v>-1601727.4177644434</v>
      </c>
      <c r="CC25" s="8">
        <f t="shared" si="197"/>
        <v>-1661381.2385647024</v>
      </c>
      <c r="CD25" s="8">
        <f t="shared" si="197"/>
        <v>-1723256.7721836362</v>
      </c>
      <c r="CE25" s="8">
        <f t="shared" si="197"/>
        <v>-1787436.7628240869</v>
      </c>
      <c r="CF25" s="8">
        <f t="shared" si="197"/>
        <v>-1854007.036366713</v>
      </c>
      <c r="CG25" s="8">
        <f t="shared" si="197"/>
        <v>-1923056.6151422348</v>
      </c>
      <c r="CH25" s="8">
        <f t="shared" si="197"/>
        <v>-1994677.8369781955</v>
      </c>
      <c r="CI25" s="8">
        <f t="shared" si="197"/>
        <v>-2068966.4786794295</v>
      </c>
      <c r="CJ25" s="8">
        <f t="shared" si="197"/>
        <v>-2146021.884107369</v>
      </c>
      <c r="CK25" s="8">
        <f t="shared" si="197"/>
        <v>-2225947.0970294611</v>
      </c>
      <c r="CL25" s="8">
        <f t="shared" si="197"/>
        <v>-2308848.9989163526</v>
      </c>
      <c r="CM25" s="8">
        <f t="shared" si="197"/>
        <v>-2394838.451871118</v>
      </c>
      <c r="CN25" s="8">
        <f t="shared" si="197"/>
        <v>-2484030.4468816575</v>
      </c>
      <c r="CO25" s="8">
        <f t="shared" si="197"/>
        <v>0</v>
      </c>
      <c r="CP25" s="8">
        <f t="shared" si="197"/>
        <v>0</v>
      </c>
      <c r="CQ25" s="8">
        <f t="shared" si="197"/>
        <v>0</v>
      </c>
      <c r="CR25" s="8">
        <f t="shared" si="197"/>
        <v>0</v>
      </c>
      <c r="CS25" s="8">
        <f t="shared" si="197"/>
        <v>0</v>
      </c>
      <c r="CT25" s="8">
        <f t="shared" si="197"/>
        <v>0</v>
      </c>
      <c r="CU25" s="8">
        <f t="shared" si="193"/>
        <v>0</v>
      </c>
      <c r="CV25" s="8">
        <f t="shared" si="193"/>
        <v>0</v>
      </c>
      <c r="EG25" s="2"/>
    </row>
    <row r="26" spans="1:137" ht="35.4" customHeight="1" x14ac:dyDescent="0.3">
      <c r="A26" s="7" t="s">
        <v>130</v>
      </c>
      <c r="B26" s="8">
        <f t="shared" si="194"/>
        <v>-1289559.6296035605</v>
      </c>
      <c r="C26" s="8">
        <f t="shared" ref="C26:AH26" si="198">C6-C17</f>
        <v>-269306.99131842999</v>
      </c>
      <c r="D26" s="8">
        <f t="shared" si="198"/>
        <v>-299963.85910199437</v>
      </c>
      <c r="E26" s="8">
        <f t="shared" si="198"/>
        <v>-261951.53039246687</v>
      </c>
      <c r="F26" s="8">
        <f t="shared" si="198"/>
        <v>-243620.23188616021</v>
      </c>
      <c r="G26" s="8">
        <f t="shared" si="198"/>
        <v>-214717.01690450916</v>
      </c>
      <c r="H26" s="8">
        <f t="shared" si="198"/>
        <v>0</v>
      </c>
      <c r="I26" s="8">
        <f t="shared" si="198"/>
        <v>0</v>
      </c>
      <c r="J26" s="8">
        <f t="shared" si="198"/>
        <v>0</v>
      </c>
      <c r="K26" s="8">
        <f t="shared" si="198"/>
        <v>0</v>
      </c>
      <c r="L26" s="8">
        <f t="shared" si="198"/>
        <v>0</v>
      </c>
      <c r="M26" s="8">
        <f t="shared" si="198"/>
        <v>0</v>
      </c>
      <c r="N26" s="8">
        <f t="shared" si="198"/>
        <v>0</v>
      </c>
      <c r="O26" s="8">
        <f t="shared" si="198"/>
        <v>0</v>
      </c>
      <c r="P26" s="8">
        <f t="shared" si="198"/>
        <v>0</v>
      </c>
      <c r="Q26" s="8">
        <f t="shared" si="198"/>
        <v>0</v>
      </c>
      <c r="R26" s="8">
        <f t="shared" si="198"/>
        <v>0</v>
      </c>
      <c r="S26" s="8">
        <f t="shared" si="198"/>
        <v>0</v>
      </c>
      <c r="T26" s="8">
        <f t="shared" si="198"/>
        <v>0</v>
      </c>
      <c r="U26" s="8">
        <f t="shared" si="198"/>
        <v>0</v>
      </c>
      <c r="V26" s="8">
        <f t="shared" si="198"/>
        <v>0</v>
      </c>
      <c r="W26" s="8">
        <f t="shared" si="198"/>
        <v>0</v>
      </c>
      <c r="X26" s="8">
        <f t="shared" si="198"/>
        <v>0</v>
      </c>
      <c r="Y26" s="8">
        <f t="shared" si="198"/>
        <v>0</v>
      </c>
      <c r="Z26" s="8">
        <f t="shared" si="198"/>
        <v>0</v>
      </c>
      <c r="AA26" s="8">
        <f t="shared" si="198"/>
        <v>0</v>
      </c>
      <c r="AB26" s="8">
        <f t="shared" si="198"/>
        <v>0</v>
      </c>
      <c r="AC26" s="8">
        <f t="shared" si="198"/>
        <v>0</v>
      </c>
      <c r="AD26" s="8">
        <f t="shared" si="198"/>
        <v>0</v>
      </c>
      <c r="AE26" s="8">
        <f t="shared" si="198"/>
        <v>0</v>
      </c>
      <c r="AF26" s="8">
        <f t="shared" si="198"/>
        <v>0</v>
      </c>
      <c r="AG26" s="8">
        <f t="shared" si="198"/>
        <v>0</v>
      </c>
      <c r="AH26" s="8">
        <f t="shared" si="198"/>
        <v>0</v>
      </c>
      <c r="AI26" s="8">
        <f t="shared" ref="AI26:BN26" si="199">AI6-AI17</f>
        <v>0</v>
      </c>
      <c r="AJ26" s="8">
        <f t="shared" si="199"/>
        <v>0</v>
      </c>
      <c r="AK26" s="8">
        <f t="shared" si="199"/>
        <v>0</v>
      </c>
      <c r="AL26" s="8">
        <f t="shared" si="199"/>
        <v>0</v>
      </c>
      <c r="AM26" s="8">
        <f t="shared" si="199"/>
        <v>0</v>
      </c>
      <c r="AN26" s="8">
        <f t="shared" si="199"/>
        <v>0</v>
      </c>
      <c r="AO26" s="8">
        <f t="shared" si="199"/>
        <v>0</v>
      </c>
      <c r="AP26" s="8">
        <f t="shared" si="199"/>
        <v>0</v>
      </c>
      <c r="AQ26" s="8">
        <f t="shared" si="199"/>
        <v>0</v>
      </c>
      <c r="AR26" s="8">
        <f t="shared" si="199"/>
        <v>0</v>
      </c>
      <c r="AS26" s="8">
        <f t="shared" si="199"/>
        <v>0</v>
      </c>
      <c r="AT26" s="8">
        <f t="shared" si="199"/>
        <v>0</v>
      </c>
      <c r="AU26" s="8">
        <f t="shared" si="199"/>
        <v>0</v>
      </c>
      <c r="AV26" s="8">
        <f t="shared" si="199"/>
        <v>0</v>
      </c>
      <c r="AW26" s="8">
        <f t="shared" si="199"/>
        <v>0</v>
      </c>
      <c r="AX26" s="8">
        <f t="shared" si="199"/>
        <v>0</v>
      </c>
      <c r="AY26" s="8">
        <f t="shared" si="199"/>
        <v>0</v>
      </c>
      <c r="AZ26" s="8">
        <f t="shared" si="199"/>
        <v>0</v>
      </c>
      <c r="BA26" s="8">
        <f t="shared" si="199"/>
        <v>0</v>
      </c>
      <c r="BB26" s="8">
        <f t="shared" si="199"/>
        <v>0</v>
      </c>
      <c r="BC26" s="8">
        <f t="shared" si="199"/>
        <v>0</v>
      </c>
      <c r="BD26" s="8">
        <f t="shared" si="199"/>
        <v>0</v>
      </c>
      <c r="BE26" s="8">
        <f t="shared" si="199"/>
        <v>0</v>
      </c>
      <c r="BF26" s="8">
        <f t="shared" si="199"/>
        <v>0</v>
      </c>
      <c r="BG26" s="8">
        <f t="shared" si="199"/>
        <v>0</v>
      </c>
      <c r="BH26" s="8">
        <f t="shared" si="199"/>
        <v>0</v>
      </c>
      <c r="BI26" s="8">
        <f t="shared" si="199"/>
        <v>0</v>
      </c>
      <c r="BJ26" s="8">
        <f t="shared" si="199"/>
        <v>0</v>
      </c>
      <c r="BK26" s="8">
        <f t="shared" si="199"/>
        <v>0</v>
      </c>
      <c r="BL26" s="8">
        <f t="shared" si="199"/>
        <v>0</v>
      </c>
      <c r="BM26" s="8">
        <f t="shared" si="199"/>
        <v>0</v>
      </c>
      <c r="BN26" s="8">
        <f t="shared" si="199"/>
        <v>0</v>
      </c>
      <c r="BO26" s="8">
        <f t="shared" ref="BO26:CT26" si="200">BO6-BO17</f>
        <v>0</v>
      </c>
      <c r="BP26" s="8">
        <f t="shared" si="200"/>
        <v>0</v>
      </c>
      <c r="BQ26" s="8">
        <f t="shared" si="200"/>
        <v>0</v>
      </c>
      <c r="BR26" s="8">
        <f t="shared" si="200"/>
        <v>0</v>
      </c>
      <c r="BS26" s="8">
        <f t="shared" si="200"/>
        <v>0</v>
      </c>
      <c r="BT26" s="8">
        <f t="shared" si="200"/>
        <v>0</v>
      </c>
      <c r="BU26" s="8">
        <f t="shared" si="200"/>
        <v>0</v>
      </c>
      <c r="BV26" s="8">
        <f t="shared" si="200"/>
        <v>0</v>
      </c>
      <c r="BW26" s="8">
        <f t="shared" si="200"/>
        <v>0</v>
      </c>
      <c r="BX26" s="8">
        <f t="shared" si="200"/>
        <v>0</v>
      </c>
      <c r="BY26" s="8">
        <f t="shared" si="200"/>
        <v>0</v>
      </c>
      <c r="BZ26" s="8">
        <f t="shared" si="200"/>
        <v>0</v>
      </c>
      <c r="CA26" s="8">
        <f t="shared" si="200"/>
        <v>0</v>
      </c>
      <c r="CB26" s="8">
        <f t="shared" si="200"/>
        <v>0</v>
      </c>
      <c r="CC26" s="8">
        <f t="shared" si="200"/>
        <v>0</v>
      </c>
      <c r="CD26" s="8">
        <f t="shared" si="200"/>
        <v>0</v>
      </c>
      <c r="CE26" s="8">
        <f t="shared" si="200"/>
        <v>0</v>
      </c>
      <c r="CF26" s="8">
        <f t="shared" si="200"/>
        <v>0</v>
      </c>
      <c r="CG26" s="8">
        <f t="shared" si="200"/>
        <v>0</v>
      </c>
      <c r="CH26" s="8">
        <f t="shared" si="200"/>
        <v>0</v>
      </c>
      <c r="CI26" s="8">
        <f t="shared" si="200"/>
        <v>0</v>
      </c>
      <c r="CJ26" s="8">
        <f t="shared" si="200"/>
        <v>0</v>
      </c>
      <c r="CK26" s="8">
        <f t="shared" si="200"/>
        <v>0</v>
      </c>
      <c r="CL26" s="8">
        <f t="shared" si="200"/>
        <v>0</v>
      </c>
      <c r="CM26" s="8">
        <f t="shared" si="200"/>
        <v>0</v>
      </c>
      <c r="CN26" s="8">
        <f t="shared" si="200"/>
        <v>0</v>
      </c>
      <c r="CO26" s="8">
        <f t="shared" si="200"/>
        <v>0</v>
      </c>
      <c r="CP26" s="8">
        <f t="shared" si="200"/>
        <v>0</v>
      </c>
      <c r="CQ26" s="8">
        <f t="shared" si="200"/>
        <v>0</v>
      </c>
      <c r="CR26" s="8">
        <f t="shared" si="200"/>
        <v>0</v>
      </c>
      <c r="CS26" s="8">
        <f t="shared" si="200"/>
        <v>0</v>
      </c>
      <c r="CT26" s="8">
        <f t="shared" si="200"/>
        <v>0</v>
      </c>
      <c r="CU26" s="8">
        <f t="shared" ref="CU26:CV28" si="201">CU6-CU17</f>
        <v>0</v>
      </c>
      <c r="CV26" s="8">
        <f t="shared" si="201"/>
        <v>0</v>
      </c>
      <c r="EG26" s="2"/>
    </row>
    <row r="27" spans="1:137" ht="35.4" customHeight="1" x14ac:dyDescent="0.3">
      <c r="A27" s="7" t="s">
        <v>148</v>
      </c>
      <c r="B27" s="8">
        <f t="shared" si="194"/>
        <v>-48979865.075483792</v>
      </c>
      <c r="C27" s="8">
        <f t="shared" ref="C27:AH27" si="202">C7-C18</f>
        <v>64999.702245820488</v>
      </c>
      <c r="D27" s="8">
        <f t="shared" si="202"/>
        <v>143985.43546877356</v>
      </c>
      <c r="E27" s="8">
        <f t="shared" si="202"/>
        <v>148365.44509699807</v>
      </c>
      <c r="F27" s="8">
        <f t="shared" si="202"/>
        <v>144302.3532879902</v>
      </c>
      <c r="G27" s="8">
        <f t="shared" si="202"/>
        <v>0</v>
      </c>
      <c r="H27" s="8">
        <f t="shared" si="202"/>
        <v>0</v>
      </c>
      <c r="I27" s="8">
        <f t="shared" si="202"/>
        <v>0</v>
      </c>
      <c r="J27" s="8">
        <f t="shared" si="202"/>
        <v>0</v>
      </c>
      <c r="K27" s="8">
        <f t="shared" si="202"/>
        <v>0</v>
      </c>
      <c r="L27" s="8">
        <f t="shared" si="202"/>
        <v>0</v>
      </c>
      <c r="M27" s="8">
        <f t="shared" si="202"/>
        <v>0</v>
      </c>
      <c r="N27" s="8">
        <f t="shared" si="202"/>
        <v>0</v>
      </c>
      <c r="O27" s="8">
        <f t="shared" si="202"/>
        <v>0</v>
      </c>
      <c r="P27" s="8">
        <f t="shared" si="202"/>
        <v>0</v>
      </c>
      <c r="Q27" s="8">
        <f t="shared" si="202"/>
        <v>0</v>
      </c>
      <c r="R27" s="8">
        <f t="shared" si="202"/>
        <v>0</v>
      </c>
      <c r="S27" s="8">
        <f t="shared" si="202"/>
        <v>0</v>
      </c>
      <c r="T27" s="8">
        <f t="shared" si="202"/>
        <v>0</v>
      </c>
      <c r="U27" s="8">
        <f t="shared" si="202"/>
        <v>0</v>
      </c>
      <c r="V27" s="8">
        <f t="shared" si="202"/>
        <v>0</v>
      </c>
      <c r="W27" s="8">
        <f t="shared" si="202"/>
        <v>0</v>
      </c>
      <c r="X27" s="8">
        <f t="shared" si="202"/>
        <v>0</v>
      </c>
      <c r="Y27" s="8">
        <f t="shared" si="202"/>
        <v>0</v>
      </c>
      <c r="Z27" s="8">
        <f t="shared" si="202"/>
        <v>0</v>
      </c>
      <c r="AA27" s="8">
        <f t="shared" si="202"/>
        <v>0</v>
      </c>
      <c r="AB27" s="8">
        <f t="shared" si="202"/>
        <v>0</v>
      </c>
      <c r="AC27" s="8">
        <f t="shared" si="202"/>
        <v>0</v>
      </c>
      <c r="AD27" s="8">
        <f t="shared" si="202"/>
        <v>0</v>
      </c>
      <c r="AE27" s="8">
        <f t="shared" si="202"/>
        <v>0</v>
      </c>
      <c r="AF27" s="8">
        <f t="shared" si="202"/>
        <v>0</v>
      </c>
      <c r="AG27" s="8">
        <f t="shared" si="202"/>
        <v>0</v>
      </c>
      <c r="AH27" s="8">
        <f t="shared" si="202"/>
        <v>0</v>
      </c>
      <c r="AI27" s="8">
        <f t="shared" ref="AI27:BN27" si="203">AI7-AI18</f>
        <v>0</v>
      </c>
      <c r="AJ27" s="8">
        <f t="shared" si="203"/>
        <v>0</v>
      </c>
      <c r="AK27" s="8">
        <f t="shared" si="203"/>
        <v>0</v>
      </c>
      <c r="AL27" s="8">
        <f t="shared" si="203"/>
        <v>0</v>
      </c>
      <c r="AM27" s="8">
        <f t="shared" si="203"/>
        <v>0</v>
      </c>
      <c r="AN27" s="8">
        <f t="shared" si="203"/>
        <v>0</v>
      </c>
      <c r="AO27" s="8">
        <f t="shared" si="203"/>
        <v>0</v>
      </c>
      <c r="AP27" s="8">
        <f t="shared" si="203"/>
        <v>0</v>
      </c>
      <c r="AQ27" s="8">
        <f t="shared" si="203"/>
        <v>0</v>
      </c>
      <c r="AR27" s="8">
        <f t="shared" si="203"/>
        <v>0</v>
      </c>
      <c r="AS27" s="8">
        <f t="shared" si="203"/>
        <v>0</v>
      </c>
      <c r="AT27" s="8">
        <f t="shared" si="203"/>
        <v>0</v>
      </c>
      <c r="AU27" s="8">
        <f t="shared" si="203"/>
        <v>0</v>
      </c>
      <c r="AV27" s="8">
        <f t="shared" si="203"/>
        <v>0</v>
      </c>
      <c r="AW27" s="8">
        <f t="shared" si="203"/>
        <v>0</v>
      </c>
      <c r="AX27" s="8">
        <f t="shared" si="203"/>
        <v>0</v>
      </c>
      <c r="AY27" s="8">
        <f t="shared" si="203"/>
        <v>0</v>
      </c>
      <c r="AZ27" s="8">
        <f t="shared" si="203"/>
        <v>0</v>
      </c>
      <c r="BA27" s="8">
        <f t="shared" si="203"/>
        <v>0</v>
      </c>
      <c r="BB27" s="8">
        <f t="shared" si="203"/>
        <v>0</v>
      </c>
      <c r="BC27" s="8">
        <f t="shared" si="203"/>
        <v>0</v>
      </c>
      <c r="BD27" s="8">
        <f t="shared" si="203"/>
        <v>0</v>
      </c>
      <c r="BE27" s="8">
        <f t="shared" si="203"/>
        <v>0</v>
      </c>
      <c r="BF27" s="8">
        <f t="shared" si="203"/>
        <v>0</v>
      </c>
      <c r="BG27" s="8">
        <f t="shared" si="203"/>
        <v>0</v>
      </c>
      <c r="BH27" s="8">
        <f t="shared" si="203"/>
        <v>0</v>
      </c>
      <c r="BI27" s="8">
        <f t="shared" si="203"/>
        <v>0</v>
      </c>
      <c r="BJ27" s="8">
        <f t="shared" si="203"/>
        <v>0</v>
      </c>
      <c r="BK27" s="8">
        <f t="shared" si="203"/>
        <v>0</v>
      </c>
      <c r="BL27" s="8">
        <f t="shared" si="203"/>
        <v>0</v>
      </c>
      <c r="BM27" s="8">
        <f t="shared" si="203"/>
        <v>0</v>
      </c>
      <c r="BN27" s="8">
        <f t="shared" si="203"/>
        <v>0</v>
      </c>
      <c r="BO27" s="8">
        <f t="shared" ref="BO27:CT27" si="204">BO7-BO18</f>
        <v>0</v>
      </c>
      <c r="BP27" s="8">
        <f t="shared" si="204"/>
        <v>0</v>
      </c>
      <c r="BQ27" s="8">
        <f t="shared" si="204"/>
        <v>0</v>
      </c>
      <c r="BR27" s="8">
        <f t="shared" si="204"/>
        <v>0</v>
      </c>
      <c r="BS27" s="8">
        <f t="shared" si="204"/>
        <v>0</v>
      </c>
      <c r="BT27" s="8">
        <f t="shared" si="204"/>
        <v>0</v>
      </c>
      <c r="BU27" s="8">
        <f t="shared" si="204"/>
        <v>141902.92224915395</v>
      </c>
      <c r="BV27" s="8">
        <f t="shared" si="204"/>
        <v>1526577.914977605</v>
      </c>
      <c r="BW27" s="8">
        <f t="shared" si="204"/>
        <v>1583432.9106327393</v>
      </c>
      <c r="BX27" s="8">
        <f t="shared" si="204"/>
        <v>-976171.94032245735</v>
      </c>
      <c r="BY27" s="8">
        <f t="shared" si="204"/>
        <v>-2391917.9717004271</v>
      </c>
      <c r="BZ27" s="8">
        <f t="shared" si="204"/>
        <v>-2481001.1980161052</v>
      </c>
      <c r="CA27" s="8">
        <f t="shared" si="204"/>
        <v>-2573402.1891149823</v>
      </c>
      <c r="CB27" s="8">
        <f t="shared" si="204"/>
        <v>-2669244.5099330405</v>
      </c>
      <c r="CC27" s="8">
        <f t="shared" si="204"/>
        <v>-2768656.3273881371</v>
      </c>
      <c r="CD27" s="8">
        <f t="shared" si="204"/>
        <v>-2871770.5817735884</v>
      </c>
      <c r="CE27" s="8">
        <f t="shared" si="204"/>
        <v>-2978725.1645350414</v>
      </c>
      <c r="CF27" s="8">
        <f t="shared" si="204"/>
        <v>-3089663.1026683617</v>
      </c>
      <c r="CG27" s="8">
        <f t="shared" si="204"/>
        <v>-3204732.7499851305</v>
      </c>
      <c r="CH27" s="8">
        <f t="shared" si="204"/>
        <v>-3324087.9855015203</v>
      </c>
      <c r="CI27" s="8">
        <f t="shared" si="204"/>
        <v>-3447888.4192158682</v>
      </c>
      <c r="CJ27" s="8">
        <f t="shared" si="204"/>
        <v>-3576299.6055500964</v>
      </c>
      <c r="CK27" s="8">
        <f t="shared" si="204"/>
        <v>-3709493.2647404252</v>
      </c>
      <c r="CL27" s="8">
        <f t="shared" si="204"/>
        <v>-3847647.5124734417</v>
      </c>
      <c r="CM27" s="8">
        <f t="shared" si="204"/>
        <v>-465654.32617686526</v>
      </c>
      <c r="CN27" s="8">
        <f t="shared" si="204"/>
        <v>-482996.88984939712</v>
      </c>
      <c r="CO27" s="8">
        <f t="shared" si="204"/>
        <v>-500985.35005467525</v>
      </c>
      <c r="CP27" s="8">
        <f t="shared" si="204"/>
        <v>-519643.76219413197</v>
      </c>
      <c r="CQ27" s="8">
        <f t="shared" si="204"/>
        <v>-538997.07757482771</v>
      </c>
      <c r="CR27" s="8">
        <f t="shared" si="204"/>
        <v>-2028337.2268527397</v>
      </c>
      <c r="CS27" s="8">
        <f t="shared" si="204"/>
        <v>-2103879.4596391697</v>
      </c>
      <c r="CT27" s="8">
        <f t="shared" si="204"/>
        <v>-2182235.1441824413</v>
      </c>
      <c r="CU27" s="8">
        <f t="shared" si="201"/>
        <v>-3139971.7148222001</v>
      </c>
      <c r="CV27" s="8">
        <f t="shared" si="201"/>
        <v>-3284920.599919749</v>
      </c>
      <c r="EG27" s="2"/>
    </row>
    <row r="28" spans="1:137" ht="35.4" customHeight="1" x14ac:dyDescent="0.3">
      <c r="A28" s="9" t="s">
        <v>5</v>
      </c>
      <c r="B28" s="8">
        <f>SUM(C28:CT28)</f>
        <v>-99808953.65130204</v>
      </c>
      <c r="C28" s="10">
        <f t="shared" ref="C28:AF28" si="205">C8-C19</f>
        <v>-507036.36670388648</v>
      </c>
      <c r="D28" s="10">
        <f t="shared" si="205"/>
        <v>-543648.78282913566</v>
      </c>
      <c r="E28" s="10">
        <f t="shared" si="205"/>
        <v>-526368.54313913826</v>
      </c>
      <c r="F28" s="10">
        <f t="shared" si="205"/>
        <v>-499858.01259138854</v>
      </c>
      <c r="G28" s="10">
        <f t="shared" si="205"/>
        <v>-214717.01690450904</v>
      </c>
      <c r="H28" s="10">
        <f t="shared" si="205"/>
        <v>-66002.444727703114</v>
      </c>
      <c r="I28" s="10">
        <f t="shared" si="205"/>
        <v>-68460.602068644948</v>
      </c>
      <c r="J28" s="10">
        <f t="shared" si="205"/>
        <v>-71010.309617124614</v>
      </c>
      <c r="K28" s="10">
        <f t="shared" si="205"/>
        <v>-73654.97701676446</v>
      </c>
      <c r="L28" s="10">
        <f t="shared" si="205"/>
        <v>-76398.140898005804</v>
      </c>
      <c r="M28" s="10">
        <f t="shared" si="205"/>
        <v>-79243.469607533189</v>
      </c>
      <c r="N28" s="10">
        <f t="shared" si="205"/>
        <v>-82194.768113839906</v>
      </c>
      <c r="O28" s="10">
        <f t="shared" si="205"/>
        <v>-85255.983095490839</v>
      </c>
      <c r="P28" s="10">
        <f t="shared" si="205"/>
        <v>-88431.208218893502</v>
      </c>
      <c r="Q28" s="10">
        <f t="shared" si="205"/>
        <v>-169266.92368228728</v>
      </c>
      <c r="R28" s="10">
        <f t="shared" si="205"/>
        <v>-173962.4008226216</v>
      </c>
      <c r="S28" s="10">
        <f t="shared" si="205"/>
        <v>-180441.35708544176</v>
      </c>
      <c r="T28" s="10">
        <f t="shared" si="205"/>
        <v>-187161.61189356237</v>
      </c>
      <c r="U28" s="10">
        <f t="shared" si="205"/>
        <v>-194132.15203213936</v>
      </c>
      <c r="V28" s="10">
        <f t="shared" si="205"/>
        <v>-160399.04519304435</v>
      </c>
      <c r="W28" s="10">
        <f t="shared" si="205"/>
        <v>-166372.85558821959</v>
      </c>
      <c r="X28" s="10">
        <f t="shared" si="205"/>
        <v>-132504.33584267867</v>
      </c>
      <c r="Y28" s="10">
        <f t="shared" si="205"/>
        <v>-137439.25162045122</v>
      </c>
      <c r="Z28" s="10">
        <f t="shared" si="205"/>
        <v>-142557.96058188681</v>
      </c>
      <c r="AA28" s="10">
        <f t="shared" si="205"/>
        <v>-147867.30781530798</v>
      </c>
      <c r="AB28" s="10">
        <f t="shared" si="205"/>
        <v>-153374.39334359509</v>
      </c>
      <c r="AC28" s="10">
        <f t="shared" si="205"/>
        <v>-257696.46987685328</v>
      </c>
      <c r="AD28" s="10">
        <f t="shared" si="205"/>
        <v>-409491.53435500618</v>
      </c>
      <c r="AE28" s="10">
        <f t="shared" si="205"/>
        <v>-556710.26188447373</v>
      </c>
      <c r="AF28" s="10">
        <f t="shared" si="205"/>
        <v>-714326.85512145469</v>
      </c>
      <c r="AG28" s="10">
        <f t="shared" ref="AG28:BO28" si="206">AG8-AG19</f>
        <v>-740930.83638294926</v>
      </c>
      <c r="AH28" s="10">
        <f t="shared" si="206"/>
        <v>-621257.01121017756</v>
      </c>
      <c r="AI28" s="10">
        <f t="shared" si="206"/>
        <v>-491641.333757794</v>
      </c>
      <c r="AJ28" s="10">
        <f t="shared" si="206"/>
        <v>-385683.13118693791</v>
      </c>
      <c r="AK28" s="10">
        <f t="shared" si="206"/>
        <v>-467718.11371766776</v>
      </c>
      <c r="AL28" s="10">
        <f t="shared" si="206"/>
        <v>-701184.87402809039</v>
      </c>
      <c r="AM28" s="10">
        <f t="shared" si="206"/>
        <v>-730766.3205428978</v>
      </c>
      <c r="AN28" s="10">
        <f t="shared" si="206"/>
        <v>-754386.52627181122</v>
      </c>
      <c r="AO28" s="10">
        <f t="shared" si="206"/>
        <v>-782482.46703753644</v>
      </c>
      <c r="AP28" s="10">
        <f t="shared" si="206"/>
        <v>-811624.79696852528</v>
      </c>
      <c r="AQ28" s="10">
        <f t="shared" si="206"/>
        <v>-35826.003362411866</v>
      </c>
      <c r="AR28" s="10">
        <f t="shared" si="206"/>
        <v>-37160.286562454654</v>
      </c>
      <c r="AS28" s="10">
        <f t="shared" si="206"/>
        <v>-38544.263043656945</v>
      </c>
      <c r="AT28" s="10">
        <f t="shared" si="206"/>
        <v>-39979.783554190071</v>
      </c>
      <c r="AU28" s="10">
        <f t="shared" si="206"/>
        <v>-41468.767770433333</v>
      </c>
      <c r="AV28" s="10">
        <f t="shared" si="206"/>
        <v>-43013.206864094827</v>
      </c>
      <c r="AW28" s="10">
        <f t="shared" si="206"/>
        <v>-44615.166164945345</v>
      </c>
      <c r="AX28" s="10">
        <f t="shared" si="206"/>
        <v>-46276.787922717398</v>
      </c>
      <c r="AY28" s="10">
        <f t="shared" si="206"/>
        <v>-48000.294171868358</v>
      </c>
      <c r="AZ28" s="10">
        <f t="shared" si="206"/>
        <v>-49787.98970303731</v>
      </c>
      <c r="BA28" s="10">
        <f t="shared" si="206"/>
        <v>-51642.265145169105</v>
      </c>
      <c r="BB28" s="10">
        <f t="shared" si="206"/>
        <v>-53565.600162427407</v>
      </c>
      <c r="BC28" s="10">
        <f t="shared" si="206"/>
        <v>-55560.566770171747</v>
      </c>
      <c r="BD28" s="10">
        <f t="shared" si="206"/>
        <v>-57629.832774430048</v>
      </c>
      <c r="BE28" s="10">
        <f t="shared" si="206"/>
        <v>-59776.165339475963</v>
      </c>
      <c r="BF28" s="10">
        <f t="shared" si="206"/>
        <v>-62002.434688267298</v>
      </c>
      <c r="BG28" s="10">
        <f t="shared" si="206"/>
        <v>-64311.617940705735</v>
      </c>
      <c r="BH28" s="10">
        <f t="shared" si="206"/>
        <v>-66706.803094846662</v>
      </c>
      <c r="BI28" s="10">
        <f t="shared" si="206"/>
        <v>-69191.193156379275</v>
      </c>
      <c r="BJ28" s="10">
        <f t="shared" si="206"/>
        <v>-71768.110421907157</v>
      </c>
      <c r="BK28" s="10">
        <f t="shared" si="206"/>
        <v>-74441.000921750907</v>
      </c>
      <c r="BL28" s="10">
        <f t="shared" si="206"/>
        <v>-77213.439028214663</v>
      </c>
      <c r="BM28" s="10">
        <f t="shared" si="206"/>
        <v>-80089.132235483266</v>
      </c>
      <c r="BN28" s="10">
        <f t="shared" si="206"/>
        <v>-83071.926117535681</v>
      </c>
      <c r="BO28" s="10">
        <f t="shared" si="206"/>
        <v>-86165.809470712207</v>
      </c>
      <c r="BP28" s="10">
        <f t="shared" ref="BP28:CT28" si="207">BP8-BP19</f>
        <v>-89374.919647804461</v>
      </c>
      <c r="BQ28" s="10">
        <f t="shared" si="207"/>
        <v>-92703.548090806697</v>
      </c>
      <c r="BR28" s="10">
        <f t="shared" si="207"/>
        <v>-96156.146069728769</v>
      </c>
      <c r="BS28" s="10">
        <f t="shared" si="207"/>
        <v>-99737.330635135528</v>
      </c>
      <c r="BT28" s="10">
        <f t="shared" si="207"/>
        <v>-103451.89079238661</v>
      </c>
      <c r="BU28" s="10">
        <f t="shared" si="207"/>
        <v>34598.128343333025</v>
      </c>
      <c r="BV28" s="10">
        <f t="shared" si="207"/>
        <v>1415276.7226361493</v>
      </c>
      <c r="BW28" s="10">
        <f t="shared" si="207"/>
        <v>1467986.4802756556</v>
      </c>
      <c r="BX28" s="10">
        <f t="shared" si="207"/>
        <v>-1479669.059907893</v>
      </c>
      <c r="BY28" s="10">
        <f t="shared" si="207"/>
        <v>-2946951.6596353706</v>
      </c>
      <c r="BZ28" s="10">
        <f t="shared" si="207"/>
        <v>-3103921.6566013834</v>
      </c>
      <c r="CA28" s="10">
        <f t="shared" si="207"/>
        <v>-4412103.6385837942</v>
      </c>
      <c r="CB28" s="10">
        <f t="shared" si="207"/>
        <v>-4572125.8847518945</v>
      </c>
      <c r="CC28" s="10">
        <f t="shared" si="207"/>
        <v>-4738107.9080275698</v>
      </c>
      <c r="CD28" s="10">
        <f t="shared" si="207"/>
        <v>-4910271.6709442949</v>
      </c>
      <c r="CE28" s="10">
        <f t="shared" si="207"/>
        <v>-5088847.4026813246</v>
      </c>
      <c r="CF28" s="10">
        <f t="shared" si="207"/>
        <v>-5274073.9069419224</v>
      </c>
      <c r="CG28" s="10">
        <f t="shared" si="207"/>
        <v>-5466198.8812980419</v>
      </c>
      <c r="CH28" s="10">
        <f t="shared" si="207"/>
        <v>-5665479.2484284751</v>
      </c>
      <c r="CI28" s="10">
        <f t="shared" si="207"/>
        <v>-5872181.4996934747</v>
      </c>
      <c r="CJ28" s="10">
        <f t="shared" si="207"/>
        <v>-6086582.0515052583</v>
      </c>
      <c r="CK28" s="10">
        <f t="shared" si="207"/>
        <v>-6308967.6149709662</v>
      </c>
      <c r="CL28" s="10">
        <f t="shared" si="207"/>
        <v>-6539635.5793023976</v>
      </c>
      <c r="CM28" s="10">
        <f t="shared" si="207"/>
        <v>-3253601.6376075158</v>
      </c>
      <c r="CN28" s="10">
        <f t="shared" si="207"/>
        <v>-3370477.2971613742</v>
      </c>
      <c r="CO28" s="10">
        <f t="shared" si="207"/>
        <v>-616431.78041175939</v>
      </c>
      <c r="CP28" s="10">
        <f t="shared" si="207"/>
        <v>-635090.19255121611</v>
      </c>
      <c r="CQ28" s="10">
        <f t="shared" si="207"/>
        <v>-640012.70413727639</v>
      </c>
      <c r="CR28" s="10">
        <f t="shared" si="207"/>
        <v>-2114922.0496205529</v>
      </c>
      <c r="CS28" s="10">
        <f t="shared" si="207"/>
        <v>-2176033.478612347</v>
      </c>
      <c r="CT28" s="10">
        <f t="shared" si="207"/>
        <v>-2182235.1441824413</v>
      </c>
      <c r="CU28" s="10">
        <f t="shared" si="201"/>
        <v>-3139971.7148222001</v>
      </c>
      <c r="CV28" s="10">
        <f t="shared" si="201"/>
        <v>-3284920.599919749</v>
      </c>
      <c r="EG28" s="2"/>
    </row>
    <row r="29" spans="1:137" ht="75.599999999999994" customHeight="1" x14ac:dyDescent="0.3">
      <c r="A29" s="13" t="s">
        <v>149</v>
      </c>
      <c r="B29" s="11"/>
      <c r="C29" s="11"/>
      <c r="D29" s="11"/>
      <c r="E29" s="11"/>
      <c r="F29" s="11"/>
      <c r="G29" s="11"/>
      <c r="H29" s="11"/>
      <c r="I29" s="11"/>
      <c r="J29" s="11"/>
      <c r="EG29" s="2"/>
    </row>
    <row r="30" spans="1:137" ht="35.4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</row>
    <row r="31" spans="1:137" ht="35.4" customHeight="1" x14ac:dyDescent="0.3">
      <c r="A31" s="19" t="s">
        <v>134</v>
      </c>
      <c r="EG31" s="2"/>
    </row>
    <row r="32" spans="1:137" ht="35.4" customHeight="1" x14ac:dyDescent="0.3">
      <c r="A32" s="3" t="s">
        <v>3</v>
      </c>
      <c r="EG32" s="2"/>
    </row>
    <row r="33" spans="1:137" ht="35.4" customHeight="1" x14ac:dyDescent="0.3">
      <c r="A33" s="7" t="s">
        <v>4</v>
      </c>
      <c r="B33" s="5" t="s">
        <v>96</v>
      </c>
      <c r="C33" s="6"/>
      <c r="D33" s="6">
        <v>45291</v>
      </c>
      <c r="E33" s="6">
        <v>45657</v>
      </c>
      <c r="F33" s="6">
        <v>46022</v>
      </c>
      <c r="G33" s="6">
        <v>46387</v>
      </c>
      <c r="H33" s="6">
        <v>46752</v>
      </c>
      <c r="I33" s="6">
        <v>47118</v>
      </c>
      <c r="J33" s="6">
        <v>47483</v>
      </c>
      <c r="K33" s="6">
        <v>47848</v>
      </c>
      <c r="L33" s="6">
        <v>48213</v>
      </c>
      <c r="M33" s="6">
        <v>48579</v>
      </c>
      <c r="N33" s="6">
        <v>48944</v>
      </c>
      <c r="O33" s="6">
        <v>49309</v>
      </c>
      <c r="P33" s="6">
        <v>49674</v>
      </c>
      <c r="Q33" s="6">
        <v>50040</v>
      </c>
      <c r="R33" s="6">
        <v>50405</v>
      </c>
      <c r="S33" s="6">
        <v>50770</v>
      </c>
      <c r="T33" s="6">
        <v>51135</v>
      </c>
      <c r="U33" s="6">
        <v>51501</v>
      </c>
      <c r="V33" s="6">
        <v>51866</v>
      </c>
      <c r="W33" s="6">
        <v>52231</v>
      </c>
      <c r="X33" s="6">
        <v>52596</v>
      </c>
      <c r="Y33" s="6">
        <v>52962</v>
      </c>
      <c r="Z33" s="6">
        <v>53327</v>
      </c>
      <c r="AA33" s="6">
        <v>53692</v>
      </c>
      <c r="AB33" s="6">
        <v>54057</v>
      </c>
      <c r="AC33" s="6">
        <v>54423</v>
      </c>
      <c r="AD33" s="6">
        <v>54788</v>
      </c>
      <c r="AE33" s="6">
        <v>55153</v>
      </c>
      <c r="AF33" s="6">
        <v>55518</v>
      </c>
      <c r="AG33" s="6">
        <v>55884</v>
      </c>
      <c r="AH33" s="6">
        <v>56249</v>
      </c>
      <c r="AI33" s="6">
        <v>56614</v>
      </c>
      <c r="AJ33" s="6">
        <v>56979</v>
      </c>
      <c r="AK33" s="6">
        <v>57345</v>
      </c>
      <c r="AL33" s="6">
        <v>57710</v>
      </c>
      <c r="AM33" s="6">
        <v>58075</v>
      </c>
      <c r="AN33" s="6">
        <v>58440</v>
      </c>
      <c r="AO33" s="6">
        <v>58806</v>
      </c>
      <c r="AP33" s="6">
        <v>59171</v>
      </c>
      <c r="AQ33" s="6">
        <v>59536</v>
      </c>
      <c r="AR33" s="6">
        <v>59901</v>
      </c>
      <c r="AS33" s="6">
        <v>60267</v>
      </c>
      <c r="AT33" s="6">
        <v>60632</v>
      </c>
      <c r="AU33" s="6">
        <v>60997</v>
      </c>
      <c r="AV33" s="6">
        <v>61362</v>
      </c>
      <c r="AW33" s="6">
        <v>61728</v>
      </c>
      <c r="AX33" s="6">
        <v>62093</v>
      </c>
      <c r="AY33" s="6">
        <v>62458</v>
      </c>
      <c r="AZ33" s="6">
        <v>62823</v>
      </c>
      <c r="BA33" s="6">
        <v>63189</v>
      </c>
      <c r="BB33" s="6">
        <v>63554</v>
      </c>
      <c r="BC33" s="6">
        <v>63919</v>
      </c>
      <c r="BD33" s="6">
        <v>64284</v>
      </c>
      <c r="BE33" s="6">
        <v>64650</v>
      </c>
      <c r="BF33" s="6">
        <v>65015</v>
      </c>
      <c r="BG33" s="6">
        <v>65380</v>
      </c>
      <c r="BH33" s="6">
        <v>65745</v>
      </c>
      <c r="BI33" s="6">
        <v>66111</v>
      </c>
      <c r="BJ33" s="6">
        <v>66476</v>
      </c>
      <c r="BK33" s="6">
        <v>66841</v>
      </c>
      <c r="BL33" s="6">
        <v>67206</v>
      </c>
      <c r="BM33" s="6">
        <v>67572</v>
      </c>
      <c r="BN33" s="6">
        <v>67937</v>
      </c>
      <c r="BO33" s="6">
        <v>68302</v>
      </c>
      <c r="BP33" s="6">
        <v>68667</v>
      </c>
      <c r="BQ33" s="6">
        <v>69033</v>
      </c>
      <c r="BR33" s="6">
        <v>69398</v>
      </c>
      <c r="BS33" s="6">
        <v>69763</v>
      </c>
      <c r="BT33" s="6">
        <v>70128</v>
      </c>
      <c r="BU33" s="6">
        <v>70494</v>
      </c>
      <c r="BV33" s="6">
        <v>70859</v>
      </c>
      <c r="BW33" s="6">
        <v>71224</v>
      </c>
      <c r="BX33" s="6">
        <v>71589</v>
      </c>
      <c r="BY33" s="6">
        <v>71955</v>
      </c>
      <c r="BZ33" s="6">
        <v>72320</v>
      </c>
      <c r="CA33" s="6">
        <v>72685</v>
      </c>
      <c r="CB33" s="6">
        <v>73050</v>
      </c>
      <c r="CC33" s="6">
        <v>73415</v>
      </c>
      <c r="CD33" s="6">
        <v>73780</v>
      </c>
      <c r="CE33" s="6">
        <v>74145</v>
      </c>
      <c r="CF33" s="6">
        <v>74510</v>
      </c>
      <c r="CG33" s="6">
        <v>74876</v>
      </c>
      <c r="CH33" s="6">
        <v>75241</v>
      </c>
      <c r="CI33" s="6">
        <v>75606</v>
      </c>
      <c r="CJ33" s="6">
        <v>75971</v>
      </c>
      <c r="CK33" s="6">
        <v>76337</v>
      </c>
      <c r="CL33" s="6">
        <v>76702</v>
      </c>
      <c r="CM33" s="6">
        <v>77067</v>
      </c>
      <c r="CN33" s="6">
        <v>77432</v>
      </c>
      <c r="CO33" s="6">
        <v>77798</v>
      </c>
      <c r="CP33" s="6">
        <v>78163</v>
      </c>
      <c r="CQ33" s="6">
        <v>78528</v>
      </c>
      <c r="CR33" s="6">
        <v>78893</v>
      </c>
      <c r="CS33" s="6">
        <v>79259</v>
      </c>
      <c r="CT33" s="6">
        <v>79624</v>
      </c>
      <c r="CU33" s="6">
        <v>79989</v>
      </c>
      <c r="CV33" s="6">
        <v>80354</v>
      </c>
      <c r="CW33" s="6">
        <v>80720</v>
      </c>
      <c r="CX33" s="6">
        <v>81085</v>
      </c>
      <c r="CY33" s="6">
        <v>81450</v>
      </c>
      <c r="CZ33" s="6">
        <v>81815</v>
      </c>
      <c r="DA33" s="6">
        <v>82181</v>
      </c>
      <c r="DB33" s="6">
        <v>82546</v>
      </c>
      <c r="DC33" s="6">
        <v>82911</v>
      </c>
      <c r="DD33" s="6">
        <v>83276</v>
      </c>
      <c r="DE33" s="6">
        <v>83642</v>
      </c>
      <c r="DF33" s="6">
        <v>84007</v>
      </c>
      <c r="DG33" s="6">
        <v>84372</v>
      </c>
      <c r="DH33" s="6">
        <v>84737</v>
      </c>
      <c r="DI33" s="6">
        <v>85103</v>
      </c>
      <c r="DJ33" s="6">
        <v>85468</v>
      </c>
      <c r="DK33" s="6">
        <v>85833</v>
      </c>
      <c r="DL33" s="6">
        <v>86198</v>
      </c>
      <c r="DM33" s="6">
        <v>86564</v>
      </c>
      <c r="DN33" s="6">
        <v>86929</v>
      </c>
      <c r="DO33" s="6">
        <v>87294</v>
      </c>
      <c r="DP33" s="6">
        <v>87659</v>
      </c>
      <c r="DQ33" s="6">
        <v>88025</v>
      </c>
      <c r="DR33" s="6">
        <v>88390</v>
      </c>
      <c r="DS33" s="6">
        <v>88755</v>
      </c>
      <c r="DT33" s="6">
        <v>89120</v>
      </c>
      <c r="DU33" s="6">
        <v>89486</v>
      </c>
      <c r="DV33" s="6">
        <v>89851</v>
      </c>
      <c r="DW33" s="6">
        <v>90216</v>
      </c>
      <c r="DX33" s="6">
        <v>90581</v>
      </c>
      <c r="DY33" s="6">
        <v>90947</v>
      </c>
      <c r="DZ33" s="6">
        <v>91312</v>
      </c>
      <c r="EA33" s="6">
        <v>91677</v>
      </c>
      <c r="EB33" s="6">
        <v>92042</v>
      </c>
      <c r="EC33" s="6">
        <v>92408</v>
      </c>
      <c r="ED33" s="6">
        <v>92773</v>
      </c>
      <c r="EE33" s="6">
        <v>93138</v>
      </c>
      <c r="EF33" s="92" t="s">
        <v>271</v>
      </c>
      <c r="EG33" s="2"/>
    </row>
    <row r="34" spans="1:137" ht="35.4" customHeight="1" x14ac:dyDescent="0.3">
      <c r="A34" s="45" t="s">
        <v>132</v>
      </c>
      <c r="B34" s="9"/>
      <c r="C34" s="9"/>
      <c r="D34" s="14"/>
      <c r="E34" s="14">
        <f>D19</f>
        <v>1009245</v>
      </c>
      <c r="F34" s="14">
        <f t="shared" ref="F34:BH34" si="208">E19</f>
        <v>1007810</v>
      </c>
      <c r="G34" s="14">
        <f t="shared" si="208"/>
        <v>999230</v>
      </c>
      <c r="H34" s="14">
        <f t="shared" si="208"/>
        <v>887113.26094064454</v>
      </c>
      <c r="I34" s="14">
        <f t="shared" si="208"/>
        <v>766778.05702836777</v>
      </c>
      <c r="J34" s="14">
        <f t="shared" si="208"/>
        <v>771106.33759178803</v>
      </c>
      <c r="K34" s="14">
        <f t="shared" si="208"/>
        <v>785464.10122414399</v>
      </c>
      <c r="L34" s="14">
        <f t="shared" si="208"/>
        <v>814717.4774352219</v>
      </c>
      <c r="M34" s="14">
        <f t="shared" si="208"/>
        <v>899137.08798197727</v>
      </c>
      <c r="N34" s="14">
        <f t="shared" si="208"/>
        <v>612105.51338930253</v>
      </c>
      <c r="O34" s="14">
        <f t="shared" si="208"/>
        <v>607890.39323519776</v>
      </c>
      <c r="P34" s="14">
        <f t="shared" si="208"/>
        <v>630530.31572267332</v>
      </c>
      <c r="Q34" s="14">
        <f t="shared" si="208"/>
        <v>801556.61393814208</v>
      </c>
      <c r="R34" s="14">
        <f t="shared" si="208"/>
        <v>665481.69844570535</v>
      </c>
      <c r="S34" s="14">
        <f t="shared" si="208"/>
        <v>688657.91514501697</v>
      </c>
      <c r="T34" s="14">
        <f t="shared" si="208"/>
        <v>661917.32071815932</v>
      </c>
      <c r="U34" s="14">
        <f t="shared" si="208"/>
        <v>686569.39122452517</v>
      </c>
      <c r="V34" s="14">
        <f t="shared" si="208"/>
        <v>658460.0621756491</v>
      </c>
      <c r="W34" s="14">
        <f t="shared" si="208"/>
        <v>642020.11872818763</v>
      </c>
      <c r="X34" s="14">
        <f t="shared" si="208"/>
        <v>665931.14921190531</v>
      </c>
      <c r="Y34" s="14">
        <f t="shared" si="208"/>
        <v>650667.89313145424</v>
      </c>
      <c r="Z34" s="14">
        <f t="shared" si="208"/>
        <v>674900.99638414138</v>
      </c>
      <c r="AA34" s="14">
        <f t="shared" si="208"/>
        <v>832155.84417770698</v>
      </c>
      <c r="AB34" s="14">
        <f t="shared" si="208"/>
        <v>1197391.579663923</v>
      </c>
      <c r="AC34" s="14">
        <f t="shared" si="208"/>
        <v>1418799.3496398788</v>
      </c>
      <c r="AD34" s="14">
        <f t="shared" si="208"/>
        <v>1757244.1449274563</v>
      </c>
      <c r="AE34" s="14">
        <f t="shared" si="208"/>
        <v>2692230.9463427709</v>
      </c>
      <c r="AF34" s="14">
        <f t="shared" si="208"/>
        <v>2727153.678422092</v>
      </c>
      <c r="AG34" s="14">
        <f t="shared" si="208"/>
        <v>2760943.3742671814</v>
      </c>
      <c r="AH34" s="14">
        <f t="shared" si="208"/>
        <v>2426715.1733583002</v>
      </c>
      <c r="AI34" s="14">
        <f t="shared" si="208"/>
        <v>1877636.0214911532</v>
      </c>
      <c r="AJ34" s="14">
        <f t="shared" si="208"/>
        <v>1861985.9623700492</v>
      </c>
      <c r="AK34" s="14">
        <f t="shared" si="208"/>
        <v>1811709.1280211313</v>
      </c>
      <c r="AL34" s="14">
        <f t="shared" si="208"/>
        <v>1942036.1751375436</v>
      </c>
      <c r="AM34" s="14">
        <f t="shared" si="208"/>
        <v>2430310.5127468151</v>
      </c>
      <c r="AN34" s="14">
        <f t="shared" si="208"/>
        <v>2524290.5266141291</v>
      </c>
      <c r="AO34" s="14">
        <f t="shared" si="208"/>
        <v>2614707.7231439045</v>
      </c>
      <c r="AP34" s="14">
        <f t="shared" si="208"/>
        <v>2712088.4036714183</v>
      </c>
      <c r="AQ34" s="14">
        <f t="shared" si="208"/>
        <v>2813095.8746260484</v>
      </c>
      <c r="AR34" s="14">
        <f t="shared" si="208"/>
        <v>1541835.2330047768</v>
      </c>
      <c r="AS34" s="14">
        <f t="shared" si="208"/>
        <v>1593034.964782367</v>
      </c>
      <c r="AT34" s="14">
        <f t="shared" si="208"/>
        <v>1600722.7836850251</v>
      </c>
      <c r="AU34" s="14">
        <f t="shared" si="208"/>
        <v>1653643.4884473244</v>
      </c>
      <c r="AV34" s="14">
        <f t="shared" si="208"/>
        <v>1715230.84172185</v>
      </c>
      <c r="AW34" s="14">
        <f t="shared" si="208"/>
        <v>1764704.4610001897</v>
      </c>
      <c r="AX34" s="14">
        <f t="shared" si="208"/>
        <v>1830428.1056817872</v>
      </c>
      <c r="AY34" s="14">
        <f t="shared" si="208"/>
        <v>1898599.5242347023</v>
      </c>
      <c r="AZ34" s="14">
        <f t="shared" si="208"/>
        <v>1969309.8801504611</v>
      </c>
      <c r="BA34" s="14">
        <f t="shared" si="208"/>
        <v>2042653.7321615852</v>
      </c>
      <c r="BB34" s="14">
        <f t="shared" si="208"/>
        <v>2118729.1606920022</v>
      </c>
      <c r="BC34" s="14">
        <f t="shared" si="208"/>
        <v>2197637.8990169093</v>
      </c>
      <c r="BD34" s="14">
        <f t="shared" si="208"/>
        <v>2279485.4693074813</v>
      </c>
      <c r="BE34" s="14">
        <f t="shared" si="208"/>
        <v>2364381.3237423473</v>
      </c>
      <c r="BF34" s="14">
        <f t="shared" si="208"/>
        <v>2452438.9908745382</v>
      </c>
      <c r="BG34" s="14">
        <f t="shared" si="208"/>
        <v>2543776.2274496527</v>
      </c>
      <c r="BH34" s="14">
        <f t="shared" si="208"/>
        <v>2638515.1758782398</v>
      </c>
      <c r="BI34" s="14">
        <f>BH19</f>
        <v>2591548.283145322</v>
      </c>
      <c r="BJ34" s="14">
        <f t="shared" ref="BJ34:CW34" si="209">BI19</f>
        <v>2861885.5793919377</v>
      </c>
      <c r="BK34" s="14">
        <f t="shared" si="209"/>
        <v>2956452.4925137702</v>
      </c>
      <c r="BL34" s="14">
        <f t="shared" si="209"/>
        <v>3141363.9179521729</v>
      </c>
      <c r="BM34" s="14">
        <f t="shared" si="209"/>
        <v>3193701.6491488684</v>
      </c>
      <c r="BN34" s="14">
        <f t="shared" si="209"/>
        <v>3339472.2471247865</v>
      </c>
      <c r="BO34" s="14">
        <f t="shared" si="209"/>
        <v>3436020.3454038706</v>
      </c>
      <c r="BP34" s="14">
        <f t="shared" si="209"/>
        <v>3491835.5050046905</v>
      </c>
      <c r="BQ34" s="14">
        <f t="shared" si="209"/>
        <v>3681756.4571173638</v>
      </c>
      <c r="BR34" s="14">
        <f t="shared" si="209"/>
        <v>3058117.1368503142</v>
      </c>
      <c r="BS34" s="14">
        <f t="shared" si="209"/>
        <v>3252531.6884852364</v>
      </c>
      <c r="BT34" s="14">
        <f t="shared" si="209"/>
        <v>3290148.5032724538</v>
      </c>
      <c r="BU34" s="14">
        <f t="shared" si="209"/>
        <v>3378033.2596055511</v>
      </c>
      <c r="BV34" s="14">
        <f t="shared" si="209"/>
        <v>3361939.8780378434</v>
      </c>
      <c r="BW34" s="14">
        <f t="shared" si="209"/>
        <v>2816095.4312913558</v>
      </c>
      <c r="BX34" s="14">
        <f t="shared" si="209"/>
        <v>2920976.4805582468</v>
      </c>
      <c r="BY34" s="14">
        <f t="shared" si="209"/>
        <v>3025464.0388083449</v>
      </c>
      <c r="BZ34" s="14">
        <f t="shared" si="209"/>
        <v>4513233.1133473814</v>
      </c>
      <c r="CA34" s="14">
        <f t="shared" si="209"/>
        <v>4677021.767893252</v>
      </c>
      <c r="CB34" s="14">
        <f t="shared" si="209"/>
        <v>4846910.4735083794</v>
      </c>
      <c r="CC34" s="14">
        <f t="shared" si="209"/>
        <v>5023126.4170095259</v>
      </c>
      <c r="CD34" s="14">
        <f t="shared" si="209"/>
        <v>5205905.2464294508</v>
      </c>
      <c r="CE34" s="14">
        <f t="shared" si="209"/>
        <v>5395491.3861416057</v>
      </c>
      <c r="CF34" s="14">
        <f t="shared" si="209"/>
        <v>5592138.3637211602</v>
      </c>
      <c r="CG34" s="14">
        <f t="shared" si="209"/>
        <v>5796109.1489794347</v>
      </c>
      <c r="CH34" s="14">
        <f t="shared" si="209"/>
        <v>6007676.5056251641</v>
      </c>
      <c r="CI34" s="14">
        <f t="shared" si="209"/>
        <v>6227123.3560227957</v>
      </c>
      <c r="CJ34" s="14">
        <f t="shared" si="209"/>
        <v>6454743.1595356781</v>
      </c>
      <c r="CK34" s="14">
        <f t="shared" si="209"/>
        <v>6690840.3049600199</v>
      </c>
      <c r="CL34" s="14">
        <f t="shared" si="209"/>
        <v>6935730.5175744444</v>
      </c>
      <c r="CM34" s="14">
        <f t="shared" si="209"/>
        <v>7189741.281349455</v>
      </c>
      <c r="CN34" s="14">
        <f t="shared" si="209"/>
        <v>5151681.5605923906</v>
      </c>
      <c r="CO34" s="14">
        <f t="shared" si="209"/>
        <v>5339248.2243299335</v>
      </c>
      <c r="CP34" s="14">
        <f t="shared" si="209"/>
        <v>2658526.4871345158</v>
      </c>
      <c r="CQ34" s="14">
        <f t="shared" si="209"/>
        <v>2753239.5077803442</v>
      </c>
      <c r="CR34" s="14">
        <f t="shared" si="209"/>
        <v>2837049.1622581873</v>
      </c>
      <c r="CS34" s="14">
        <f t="shared" si="209"/>
        <v>2924517.6282342426</v>
      </c>
      <c r="CT34" s="14">
        <f t="shared" si="209"/>
        <v>3015781.1723934915</v>
      </c>
      <c r="CU34" s="14">
        <f t="shared" si="209"/>
        <v>3053257.9212809261</v>
      </c>
      <c r="CV34" s="14">
        <f t="shared" si="209"/>
        <v>3166971.7148222001</v>
      </c>
      <c r="CW34" s="14">
        <f t="shared" si="209"/>
        <v>3284920.599919749</v>
      </c>
      <c r="CX34" s="14">
        <f t="shared" ref="CX34" si="210">CW19</f>
        <v>3407262.3059037761</v>
      </c>
      <c r="CY34" s="14">
        <f t="shared" ref="CY34" si="211">CX19</f>
        <v>3534160.4364855383</v>
      </c>
      <c r="CZ34" s="14">
        <f t="shared" ref="CZ34" si="212">CY19</f>
        <v>3665784.6885394403</v>
      </c>
      <c r="DA34" s="14">
        <f t="shared" ref="DA34" si="213">CZ19</f>
        <v>3802311.0790333217</v>
      </c>
      <c r="DB34" s="14">
        <f t="shared" ref="DB34" si="214">DA19</f>
        <v>3943922.1804104052</v>
      </c>
      <c r="DC34" s="14">
        <f t="shared" ref="DC34" si="215">DB19</f>
        <v>4090807.3647376723</v>
      </c>
      <c r="DD34" s="14">
        <f t="shared" ref="DD34" si="216">DC19</f>
        <v>4243163.0569471773</v>
      </c>
      <c r="DE34" s="14">
        <f t="shared" ref="DE34" si="217">DD19</f>
        <v>4401192.997508903</v>
      </c>
      <c r="DF34" s="14">
        <f t="shared" ref="DF34" si="218">DE19</f>
        <v>4565108.5148865078</v>
      </c>
      <c r="DG34" s="14">
        <f t="shared" ref="DG34" si="219">DF19</f>
        <v>4735128.8081401912</v>
      </c>
      <c r="DH34" s="14">
        <f t="shared" ref="DH34" si="220">DG19</f>
        <v>4911481.2400547219</v>
      </c>
      <c r="DI34" s="14">
        <f t="shared" ref="DI34" si="221">DH19</f>
        <v>5094401.6411845125</v>
      </c>
      <c r="DJ34" s="14">
        <f t="shared" ref="DJ34" si="222">DI19</f>
        <v>5284134.6252224138</v>
      </c>
      <c r="DK34" s="14">
        <f t="shared" ref="DK34" si="223">DJ19</f>
        <v>5480933.9161138786</v>
      </c>
      <c r="DL34" s="14">
        <f t="shared" ref="DL34" si="224">DK19</f>
        <v>5685062.687354031</v>
      </c>
      <c r="DM34" s="14">
        <f t="shared" ref="DM34" si="225">DL19</f>
        <v>5896793.9139212789</v>
      </c>
      <c r="DN34" s="14">
        <f t="shared" ref="DN34" si="226">DM19</f>
        <v>12071863.297338478</v>
      </c>
      <c r="DO34" s="14">
        <f t="shared" ref="DO34" si="227">DN19</f>
        <v>12521460.876725459</v>
      </c>
      <c r="DP34" s="14">
        <f t="shared" ref="DP34" si="228">DO19</f>
        <v>12987803.01148155</v>
      </c>
      <c r="DQ34" s="14">
        <f t="shared" ref="DQ34" si="229">DP19</f>
        <v>13471513.32625992</v>
      </c>
      <c r="DR34" s="14">
        <f t="shared" ref="DR34" si="230">DQ19</f>
        <v>13973238.671634013</v>
      </c>
      <c r="DS34" s="14">
        <f t="shared" ref="DS34" si="231">DR19</f>
        <v>14493649.989110433</v>
      </c>
      <c r="DT34" s="14">
        <f t="shared" ref="DT34" si="232">DS19</f>
        <v>15033443.208357945</v>
      </c>
      <c r="DU34" s="14">
        <f t="shared" ref="DU34" si="233">DT19</f>
        <v>15593340.177852254</v>
      </c>
      <c r="DV34" s="14">
        <f t="shared" ref="DV34" si="234">DU19</f>
        <v>16174089.630181275</v>
      </c>
      <c r="DW34" s="14">
        <f t="shared" ref="DW34" si="235">DV19</f>
        <v>16776468.183301641</v>
      </c>
      <c r="DX34" s="14">
        <f t="shared" ref="DX34" si="236">DW19</f>
        <v>17401281.379085429</v>
      </c>
      <c r="DY34" s="14">
        <f t="shared" ref="DY34" si="237">DX19</f>
        <v>18049364.760545973</v>
      </c>
      <c r="DZ34" s="14">
        <f t="shared" ref="DZ34" si="238">DY19</f>
        <v>18721584.989183199</v>
      </c>
      <c r="EA34" s="14">
        <f t="shared" ref="EA34" si="239">DZ19</f>
        <v>19418841.00394275</v>
      </c>
      <c r="EB34" s="14">
        <f t="shared" ref="EB34" si="240">EA19</f>
        <v>20142065.22333879</v>
      </c>
      <c r="EC34" s="14">
        <f t="shared" ref="EC34:EE34" si="241">EB19</f>
        <v>20892224.79234786</v>
      </c>
      <c r="ED34" s="14">
        <f t="shared" si="241"/>
        <v>21670322.875741437</v>
      </c>
      <c r="EE34" s="14">
        <f t="shared" si="241"/>
        <v>0</v>
      </c>
      <c r="EF34" s="92"/>
      <c r="EG34" s="2"/>
    </row>
    <row r="35" spans="1:137" ht="35.4" customHeight="1" x14ac:dyDescent="0.3">
      <c r="A35" s="45" t="s">
        <v>133</v>
      </c>
      <c r="B35" s="57">
        <v>5.7570120241163201</v>
      </c>
      <c r="C35" s="9"/>
      <c r="D35" s="57"/>
      <c r="E35" s="57">
        <v>5.7570120241163201</v>
      </c>
      <c r="F35" s="57">
        <f t="shared" ref="F35:BQ35" si="242">E35</f>
        <v>5.7570120241163201</v>
      </c>
      <c r="G35" s="57">
        <f t="shared" si="242"/>
        <v>5.7570120241163201</v>
      </c>
      <c r="H35" s="57">
        <f t="shared" si="242"/>
        <v>5.7570120241163201</v>
      </c>
      <c r="I35" s="57">
        <f t="shared" si="242"/>
        <v>5.7570120241163201</v>
      </c>
      <c r="J35" s="57">
        <f t="shared" si="242"/>
        <v>5.7570120241163201</v>
      </c>
      <c r="K35" s="57">
        <f t="shared" si="242"/>
        <v>5.7570120241163201</v>
      </c>
      <c r="L35" s="57">
        <f t="shared" si="242"/>
        <v>5.7570120241163201</v>
      </c>
      <c r="M35" s="57">
        <f t="shared" si="242"/>
        <v>5.7570120241163201</v>
      </c>
      <c r="N35" s="57">
        <f t="shared" si="242"/>
        <v>5.7570120241163201</v>
      </c>
      <c r="O35" s="57">
        <f t="shared" si="242"/>
        <v>5.7570120241163201</v>
      </c>
      <c r="P35" s="57">
        <f t="shared" si="242"/>
        <v>5.7570120241163201</v>
      </c>
      <c r="Q35" s="57">
        <f t="shared" si="242"/>
        <v>5.7570120241163201</v>
      </c>
      <c r="R35" s="57">
        <f t="shared" si="242"/>
        <v>5.7570120241163201</v>
      </c>
      <c r="S35" s="57">
        <f t="shared" si="242"/>
        <v>5.7570120241163201</v>
      </c>
      <c r="T35" s="57">
        <f t="shared" si="242"/>
        <v>5.7570120241163201</v>
      </c>
      <c r="U35" s="57">
        <f t="shared" si="242"/>
        <v>5.7570120241163201</v>
      </c>
      <c r="V35" s="57">
        <f t="shared" si="242"/>
        <v>5.7570120241163201</v>
      </c>
      <c r="W35" s="57">
        <f t="shared" si="242"/>
        <v>5.7570120241163201</v>
      </c>
      <c r="X35" s="57">
        <f t="shared" si="242"/>
        <v>5.7570120241163201</v>
      </c>
      <c r="Y35" s="57">
        <f t="shared" si="242"/>
        <v>5.7570120241163201</v>
      </c>
      <c r="Z35" s="57">
        <f t="shared" si="242"/>
        <v>5.7570120241163201</v>
      </c>
      <c r="AA35" s="57">
        <f t="shared" si="242"/>
        <v>5.7570120241163201</v>
      </c>
      <c r="AB35" s="57">
        <f t="shared" si="242"/>
        <v>5.7570120241163201</v>
      </c>
      <c r="AC35" s="57">
        <f t="shared" si="242"/>
        <v>5.7570120241163201</v>
      </c>
      <c r="AD35" s="57">
        <f t="shared" si="242"/>
        <v>5.7570120241163201</v>
      </c>
      <c r="AE35" s="57">
        <f t="shared" si="242"/>
        <v>5.7570120241163201</v>
      </c>
      <c r="AF35" s="57">
        <f t="shared" si="242"/>
        <v>5.7570120241163201</v>
      </c>
      <c r="AG35" s="57">
        <f t="shared" si="242"/>
        <v>5.7570120241163201</v>
      </c>
      <c r="AH35" s="57">
        <f t="shared" si="242"/>
        <v>5.7570120241163201</v>
      </c>
      <c r="AI35" s="57">
        <f t="shared" si="242"/>
        <v>5.7570120241163201</v>
      </c>
      <c r="AJ35" s="57">
        <f t="shared" si="242"/>
        <v>5.7570120241163201</v>
      </c>
      <c r="AK35" s="57">
        <f t="shared" si="242"/>
        <v>5.7570120241163201</v>
      </c>
      <c r="AL35" s="57">
        <f t="shared" si="242"/>
        <v>5.7570120241163201</v>
      </c>
      <c r="AM35" s="57">
        <f t="shared" si="242"/>
        <v>5.7570120241163201</v>
      </c>
      <c r="AN35" s="57">
        <f t="shared" si="242"/>
        <v>5.7570120241163201</v>
      </c>
      <c r="AO35" s="57">
        <f t="shared" si="242"/>
        <v>5.7570120241163201</v>
      </c>
      <c r="AP35" s="57">
        <f t="shared" si="242"/>
        <v>5.7570120241163201</v>
      </c>
      <c r="AQ35" s="57">
        <f t="shared" si="242"/>
        <v>5.7570120241163201</v>
      </c>
      <c r="AR35" s="57">
        <f t="shared" si="242"/>
        <v>5.7570120241163201</v>
      </c>
      <c r="AS35" s="57">
        <f t="shared" si="242"/>
        <v>5.7570120241163201</v>
      </c>
      <c r="AT35" s="57">
        <f t="shared" si="242"/>
        <v>5.7570120241163201</v>
      </c>
      <c r="AU35" s="57">
        <f t="shared" si="242"/>
        <v>5.7570120241163201</v>
      </c>
      <c r="AV35" s="57">
        <f t="shared" si="242"/>
        <v>5.7570120241163201</v>
      </c>
      <c r="AW35" s="57">
        <f t="shared" si="242"/>
        <v>5.7570120241163201</v>
      </c>
      <c r="AX35" s="57">
        <f t="shared" si="242"/>
        <v>5.7570120241163201</v>
      </c>
      <c r="AY35" s="57">
        <f t="shared" si="242"/>
        <v>5.7570120241163201</v>
      </c>
      <c r="AZ35" s="57">
        <f t="shared" si="242"/>
        <v>5.7570120241163201</v>
      </c>
      <c r="BA35" s="57">
        <f t="shared" si="242"/>
        <v>5.7570120241163201</v>
      </c>
      <c r="BB35" s="57">
        <f t="shared" si="242"/>
        <v>5.7570120241163201</v>
      </c>
      <c r="BC35" s="57">
        <f t="shared" si="242"/>
        <v>5.7570120241163201</v>
      </c>
      <c r="BD35" s="57">
        <f t="shared" si="242"/>
        <v>5.7570120241163201</v>
      </c>
      <c r="BE35" s="57">
        <f t="shared" si="242"/>
        <v>5.7570120241163201</v>
      </c>
      <c r="BF35" s="57">
        <f t="shared" si="242"/>
        <v>5.7570120241163201</v>
      </c>
      <c r="BG35" s="57">
        <f t="shared" si="242"/>
        <v>5.7570120241163201</v>
      </c>
      <c r="BH35" s="57">
        <f t="shared" si="242"/>
        <v>5.7570120241163201</v>
      </c>
      <c r="BI35" s="57">
        <f t="shared" si="242"/>
        <v>5.7570120241163201</v>
      </c>
      <c r="BJ35" s="57">
        <f t="shared" si="242"/>
        <v>5.7570120241163201</v>
      </c>
      <c r="BK35" s="57">
        <f t="shared" si="242"/>
        <v>5.7570120241163201</v>
      </c>
      <c r="BL35" s="57">
        <f t="shared" si="242"/>
        <v>5.7570120241163201</v>
      </c>
      <c r="BM35" s="57">
        <f t="shared" si="242"/>
        <v>5.7570120241163201</v>
      </c>
      <c r="BN35" s="57">
        <f t="shared" si="242"/>
        <v>5.7570120241163201</v>
      </c>
      <c r="BO35" s="57">
        <f t="shared" si="242"/>
        <v>5.7570120241163201</v>
      </c>
      <c r="BP35" s="57">
        <f t="shared" si="242"/>
        <v>5.7570120241163201</v>
      </c>
      <c r="BQ35" s="57">
        <f t="shared" si="242"/>
        <v>5.7570120241163201</v>
      </c>
      <c r="BR35" s="57">
        <f t="shared" ref="BR35:CW35" si="243">BQ35</f>
        <v>5.7570120241163201</v>
      </c>
      <c r="BS35" s="57">
        <f t="shared" si="243"/>
        <v>5.7570120241163201</v>
      </c>
      <c r="BT35" s="57">
        <f t="shared" si="243"/>
        <v>5.7570120241163201</v>
      </c>
      <c r="BU35" s="57">
        <f t="shared" si="243"/>
        <v>5.7570120241163201</v>
      </c>
      <c r="BV35" s="57">
        <f t="shared" si="243"/>
        <v>5.7570120241163201</v>
      </c>
      <c r="BW35" s="57">
        <f t="shared" si="243"/>
        <v>5.7570120241163201</v>
      </c>
      <c r="BX35" s="57">
        <f t="shared" si="243"/>
        <v>5.7570120241163201</v>
      </c>
      <c r="BY35" s="57">
        <f t="shared" si="243"/>
        <v>5.7570120241163201</v>
      </c>
      <c r="BZ35" s="57">
        <f t="shared" si="243"/>
        <v>5.7570120241163201</v>
      </c>
      <c r="CA35" s="57">
        <f t="shared" si="243"/>
        <v>5.7570120241163201</v>
      </c>
      <c r="CB35" s="57">
        <f t="shared" si="243"/>
        <v>5.7570120241163201</v>
      </c>
      <c r="CC35" s="57">
        <f t="shared" si="243"/>
        <v>5.7570120241163201</v>
      </c>
      <c r="CD35" s="57">
        <f t="shared" si="243"/>
        <v>5.7570120241163201</v>
      </c>
      <c r="CE35" s="57">
        <f t="shared" si="243"/>
        <v>5.7570120241163201</v>
      </c>
      <c r="CF35" s="57">
        <f t="shared" si="243"/>
        <v>5.7570120241163201</v>
      </c>
      <c r="CG35" s="57">
        <f t="shared" si="243"/>
        <v>5.7570120241163201</v>
      </c>
      <c r="CH35" s="57">
        <f t="shared" si="243"/>
        <v>5.7570120241163201</v>
      </c>
      <c r="CI35" s="57">
        <f t="shared" si="243"/>
        <v>5.7570120241163201</v>
      </c>
      <c r="CJ35" s="57">
        <f t="shared" si="243"/>
        <v>5.7570120241163201</v>
      </c>
      <c r="CK35" s="57">
        <f t="shared" si="243"/>
        <v>5.7570120241163201</v>
      </c>
      <c r="CL35" s="57">
        <f t="shared" si="243"/>
        <v>5.7570120241163201</v>
      </c>
      <c r="CM35" s="57">
        <f t="shared" si="243"/>
        <v>5.7570120241163201</v>
      </c>
      <c r="CN35" s="57">
        <f t="shared" si="243"/>
        <v>5.7570120241163201</v>
      </c>
      <c r="CO35" s="57">
        <f t="shared" si="243"/>
        <v>5.7570120241163201</v>
      </c>
      <c r="CP35" s="57">
        <f t="shared" si="243"/>
        <v>5.7570120241163201</v>
      </c>
      <c r="CQ35" s="57">
        <f t="shared" si="243"/>
        <v>5.7570120241163201</v>
      </c>
      <c r="CR35" s="57">
        <f t="shared" si="243"/>
        <v>5.7570120241163201</v>
      </c>
      <c r="CS35" s="57">
        <f t="shared" si="243"/>
        <v>5.7570120241163201</v>
      </c>
      <c r="CT35" s="57">
        <f t="shared" si="243"/>
        <v>5.7570120241163201</v>
      </c>
      <c r="CU35" s="57">
        <f t="shared" si="243"/>
        <v>5.7570120241163201</v>
      </c>
      <c r="CV35" s="57">
        <f t="shared" si="243"/>
        <v>5.7570120241163201</v>
      </c>
      <c r="CW35" s="57">
        <f t="shared" si="243"/>
        <v>5.7570120241163201</v>
      </c>
      <c r="CX35" s="57">
        <f t="shared" ref="CX35" si="244">CW35</f>
        <v>5.7570120241163201</v>
      </c>
      <c r="CY35" s="57">
        <f t="shared" ref="CY35" si="245">CX35</f>
        <v>5.7570120241163201</v>
      </c>
      <c r="CZ35" s="57">
        <f t="shared" ref="CZ35" si="246">CY35</f>
        <v>5.7570120241163201</v>
      </c>
      <c r="DA35" s="57">
        <f t="shared" ref="DA35" si="247">CZ35</f>
        <v>5.7570120241163201</v>
      </c>
      <c r="DB35" s="57">
        <f t="shared" ref="DB35" si="248">DA35</f>
        <v>5.7570120241163201</v>
      </c>
      <c r="DC35" s="57">
        <f t="shared" ref="DC35" si="249">DB35</f>
        <v>5.7570120241163201</v>
      </c>
      <c r="DD35" s="57">
        <f t="shared" ref="DD35" si="250">DC35</f>
        <v>5.7570120241163201</v>
      </c>
      <c r="DE35" s="57">
        <f t="shared" ref="DE35" si="251">DD35</f>
        <v>5.7570120241163201</v>
      </c>
      <c r="DF35" s="57">
        <f t="shared" ref="DF35" si="252">DE35</f>
        <v>5.7570120241163201</v>
      </c>
      <c r="DG35" s="57">
        <f t="shared" ref="DG35" si="253">DF35</f>
        <v>5.7570120241163201</v>
      </c>
      <c r="DH35" s="57">
        <f t="shared" ref="DH35" si="254">DG35</f>
        <v>5.7570120241163201</v>
      </c>
      <c r="DI35" s="57">
        <f t="shared" ref="DI35" si="255">DH35</f>
        <v>5.7570120241163201</v>
      </c>
      <c r="DJ35" s="57">
        <f t="shared" ref="DJ35" si="256">DI35</f>
        <v>5.7570120241163201</v>
      </c>
      <c r="DK35" s="57">
        <f t="shared" ref="DK35" si="257">DJ35</f>
        <v>5.7570120241163201</v>
      </c>
      <c r="DL35" s="57">
        <f t="shared" ref="DL35" si="258">DK35</f>
        <v>5.7570120241163201</v>
      </c>
      <c r="DM35" s="57">
        <f t="shared" ref="DM35" si="259">DL35</f>
        <v>5.7570120241163201</v>
      </c>
      <c r="DN35" s="57">
        <f t="shared" ref="DN35" si="260">DM35</f>
        <v>5.7570120241163201</v>
      </c>
      <c r="DO35" s="57">
        <f t="shared" ref="DO35" si="261">DN35</f>
        <v>5.7570120241163201</v>
      </c>
      <c r="DP35" s="57">
        <f t="shared" ref="DP35" si="262">DO35</f>
        <v>5.7570120241163201</v>
      </c>
      <c r="DQ35" s="57">
        <f t="shared" ref="DQ35" si="263">DP35</f>
        <v>5.7570120241163201</v>
      </c>
      <c r="DR35" s="57">
        <f t="shared" ref="DR35" si="264">DQ35</f>
        <v>5.7570120241163201</v>
      </c>
      <c r="DS35" s="57">
        <f t="shared" ref="DS35" si="265">DR35</f>
        <v>5.7570120241163201</v>
      </c>
      <c r="DT35" s="57">
        <f t="shared" ref="DT35" si="266">DS35</f>
        <v>5.7570120241163201</v>
      </c>
      <c r="DU35" s="57">
        <f t="shared" ref="DU35" si="267">DT35</f>
        <v>5.7570120241163201</v>
      </c>
      <c r="DV35" s="57">
        <f t="shared" ref="DV35" si="268">DU35</f>
        <v>5.7570120241163201</v>
      </c>
      <c r="DW35" s="57">
        <f t="shared" ref="DW35" si="269">DV35</f>
        <v>5.7570120241163201</v>
      </c>
      <c r="DX35" s="57">
        <f t="shared" ref="DX35" si="270">DW35</f>
        <v>5.7570120241163201</v>
      </c>
      <c r="DY35" s="57">
        <f t="shared" ref="DY35" si="271">DX35</f>
        <v>5.7570120241163201</v>
      </c>
      <c r="DZ35" s="57">
        <f t="shared" ref="DZ35" si="272">DY35</f>
        <v>5.7570120241163201</v>
      </c>
      <c r="EA35" s="57">
        <f t="shared" ref="EA35" si="273">DZ35</f>
        <v>5.7570120241163201</v>
      </c>
      <c r="EB35" s="57">
        <f t="shared" ref="EB35" si="274">EA35</f>
        <v>5.7570120241163201</v>
      </c>
      <c r="EC35" s="57">
        <f t="shared" ref="EC35:EE35" si="275">EB35</f>
        <v>5.7570120241163201</v>
      </c>
      <c r="ED35" s="57">
        <f t="shared" si="275"/>
        <v>5.7570120241163201</v>
      </c>
      <c r="EE35" s="57">
        <f t="shared" si="275"/>
        <v>5.7570120241163201</v>
      </c>
      <c r="EF35" s="92"/>
      <c r="EG35" s="2"/>
    </row>
    <row r="36" spans="1:137" ht="35.4" customHeight="1" x14ac:dyDescent="0.3">
      <c r="A36" s="51" t="s">
        <v>109</v>
      </c>
      <c r="B36" s="9"/>
      <c r="C36" s="61"/>
      <c r="D36" s="61">
        <v>21411768</v>
      </c>
      <c r="E36" s="60">
        <f t="shared" ref="E36:BP36" si="276">(D36*(1+(E35/100)))-E34</f>
        <v>21635201.058335889</v>
      </c>
      <c r="F36" s="60">
        <f t="shared" si="276"/>
        <v>21872932.184706025</v>
      </c>
      <c r="G36" s="60">
        <f t="shared" si="276"/>
        <v>22132929.520606358</v>
      </c>
      <c r="H36" s="60">
        <f t="shared" si="276"/>
        <v>22520011.673456211</v>
      </c>
      <c r="I36" s="60">
        <f t="shared" si="276"/>
        <v>23049713.396301113</v>
      </c>
      <c r="J36" s="60">
        <f t="shared" si="276"/>
        <v>23605581.830458727</v>
      </c>
      <c r="K36" s="60">
        <f t="shared" si="276"/>
        <v>24179093.913576707</v>
      </c>
      <c r="L36" s="60">
        <f t="shared" si="276"/>
        <v>24756369.780068472</v>
      </c>
      <c r="M36" s="60">
        <f t="shared" si="276"/>
        <v>25282459.877059735</v>
      </c>
      <c r="N36" s="60">
        <f t="shared" si="276"/>
        <v>26125868.618785143</v>
      </c>
      <c r="O36" s="60">
        <f t="shared" si="276"/>
        <v>27022047.623338234</v>
      </c>
      <c r="P36" s="60">
        <f t="shared" si="276"/>
        <v>27947179.83845358</v>
      </c>
      <c r="Q36" s="60">
        <f t="shared" si="276"/>
        <v>28754545.728216622</v>
      </c>
      <c r="R36" s="60">
        <f t="shared" si="276"/>
        <v>29744466.684824374</v>
      </c>
      <c r="S36" s="60">
        <f t="shared" si="276"/>
        <v>30768201.293233968</v>
      </c>
      <c r="T36" s="60">
        <f t="shared" si="276"/>
        <v>31877613.020571601</v>
      </c>
      <c r="U36" s="60">
        <f t="shared" si="276"/>
        <v>33026241.643942647</v>
      </c>
      <c r="V36" s="60">
        <f t="shared" si="276"/>
        <v>34269106.284322485</v>
      </c>
      <c r="W36" s="60">
        <f t="shared" si="276"/>
        <v>35599962.73493994</v>
      </c>
      <c r="X36" s="60">
        <f t="shared" si="276"/>
        <v>36983525.720959455</v>
      </c>
      <c r="Y36" s="60">
        <f t="shared" si="276"/>
        <v>38462003.850525782</v>
      </c>
      <c r="Z36" s="60">
        <f t="shared" si="276"/>
        <v>40001365.040532485</v>
      </c>
      <c r="AA36" s="60">
        <f t="shared" si="276"/>
        <v>41472092.59154889</v>
      </c>
      <c r="AB36" s="60">
        <f t="shared" si="276"/>
        <v>42662254.369033083</v>
      </c>
      <c r="AC36" s="60">
        <f t="shared" si="276"/>
        <v>43699526.133177526</v>
      </c>
      <c r="AD36" s="60">
        <f t="shared" si="276"/>
        <v>44458068.962218948</v>
      </c>
      <c r="AE36" s="60">
        <f t="shared" si="276"/>
        <v>44325294.39172104</v>
      </c>
      <c r="AF36" s="60">
        <f t="shared" si="276"/>
        <v>44149953.241155282</v>
      </c>
      <c r="AG36" s="60">
        <f t="shared" si="276"/>
        <v>43930727.98362314</v>
      </c>
      <c r="AH36" s="60">
        <f t="shared" si="276"/>
        <v>44033110.102563858</v>
      </c>
      <c r="AI36" s="60">
        <f t="shared" si="276"/>
        <v>44690465.524269678</v>
      </c>
      <c r="AJ36" s="60">
        <f t="shared" si="276"/>
        <v>45401315.035765395</v>
      </c>
      <c r="AK36" s="60">
        <f t="shared" si="276"/>
        <v>46203365.073460206</v>
      </c>
      <c r="AL36" s="60">
        <f t="shared" si="276"/>
        <v>46921262.181148127</v>
      </c>
      <c r="AM36" s="60">
        <f t="shared" si="276"/>
        <v>47192214.374037147</v>
      </c>
      <c r="AN36" s="60">
        <f t="shared" si="276"/>
        <v>47384785.303383082</v>
      </c>
      <c r="AO36" s="60">
        <f t="shared" si="276"/>
        <v>47498025.367756642</v>
      </c>
      <c r="AP36" s="60">
        <f t="shared" si="276"/>
        <v>47520403.99572479</v>
      </c>
      <c r="AQ36" s="60">
        <f t="shared" si="276"/>
        <v>47443063.493041269</v>
      </c>
      <c r="AR36" s="60">
        <f t="shared" si="276"/>
        <v>48632531.129940018</v>
      </c>
      <c r="AS36" s="60">
        <f t="shared" si="276"/>
        <v>49839276.829940408</v>
      </c>
      <c r="AT36" s="60">
        <f t="shared" si="276"/>
        <v>51107807.206087664</v>
      </c>
      <c r="AU36" s="60">
        <f t="shared" si="276"/>
        <v>52396446.323756993</v>
      </c>
      <c r="AV36" s="60">
        <f t="shared" si="276"/>
        <v>53697685.197103485</v>
      </c>
      <c r="AW36" s="60">
        <f t="shared" si="276"/>
        <v>55024362.929572672</v>
      </c>
      <c r="AX36" s="60">
        <f t="shared" si="276"/>
        <v>56361694.013939783</v>
      </c>
      <c r="AY36" s="60">
        <f t="shared" si="276"/>
        <v>57707843.991083235</v>
      </c>
      <c r="AZ36" s="60">
        <f t="shared" si="276"/>
        <v>59060781.628357723</v>
      </c>
      <c r="BA36" s="60">
        <f t="shared" si="276"/>
        <v>60418264.196077779</v>
      </c>
      <c r="BB36" s="60">
        <f t="shared" si="276"/>
        <v>61777821.769916341</v>
      </c>
      <c r="BC36" s="60">
        <f t="shared" si="276"/>
        <v>63136740.498430662</v>
      </c>
      <c r="BD36" s="60">
        <f t="shared" si="276"/>
        <v>64492044.771252945</v>
      </c>
      <c r="BE36" s="60">
        <f t="shared" si="276"/>
        <v>65840478.219590113</v>
      </c>
      <c r="BF36" s="60">
        <f t="shared" si="276"/>
        <v>67178483.476553053</v>
      </c>
      <c r="BG36" s="60">
        <f t="shared" si="276"/>
        <v>68502180.620467544</v>
      </c>
      <c r="BH36" s="60">
        <f t="shared" si="276"/>
        <v>69807344.2196915</v>
      </c>
      <c r="BI36" s="58">
        <f t="shared" si="276"/>
        <v>71234613.136990085</v>
      </c>
      <c r="BJ36" s="60">
        <f t="shared" si="276"/>
        <v>72473712.801227406</v>
      </c>
      <c r="BK36" s="60">
        <f t="shared" si="276"/>
        <v>73689580.669003814</v>
      </c>
      <c r="BL36" s="58">
        <f t="shared" si="276"/>
        <v>74790534.770687073</v>
      </c>
      <c r="BM36" s="60">
        <f t="shared" si="276"/>
        <v>75902533.201187551</v>
      </c>
      <c r="BN36" s="60">
        <f t="shared" si="276"/>
        <v>76932778.917064011</v>
      </c>
      <c r="BO36" s="58">
        <f t="shared" si="276"/>
        <v>77925787.904402345</v>
      </c>
      <c r="BP36" s="60">
        <f t="shared" si="276"/>
        <v>78920149.378941476</v>
      </c>
      <c r="BQ36" s="60">
        <f t="shared" ref="BQ36:CW36" si="277">(BP36*(1+(BQ35/100)))-BQ34</f>
        <v>79781835.411020324</v>
      </c>
      <c r="BR36" s="58">
        <f t="shared" si="277"/>
        <v>81316768.131843135</v>
      </c>
      <c r="BS36" s="60">
        <f t="shared" si="277"/>
        <v>82745652.562330887</v>
      </c>
      <c r="BT36" s="60">
        <f t="shared" si="277"/>
        <v>84219181.226505324</v>
      </c>
      <c r="BU36" s="58">
        <f t="shared" si="277"/>
        <v>85689656.356721982</v>
      </c>
      <c r="BV36" s="60">
        <f t="shared" si="277"/>
        <v>87260880.298564583</v>
      </c>
      <c r="BW36" s="60">
        <f t="shared" si="277"/>
        <v>89468404.238411337</v>
      </c>
      <c r="BX36" s="62">
        <f t="shared" si="277"/>
        <v>91698134.547643423</v>
      </c>
      <c r="BY36" s="60">
        <f t="shared" si="277"/>
        <v>93951743.14063327</v>
      </c>
      <c r="BZ36" s="62">
        <f t="shared" si="277"/>
        <v>94847323.176759019</v>
      </c>
      <c r="CA36" s="60">
        <f t="shared" si="277"/>
        <v>95630673.208704248</v>
      </c>
      <c r="CB36" s="62">
        <f t="shared" si="277"/>
        <v>96289232.090564355</v>
      </c>
      <c r="CC36" s="60">
        <f t="shared" si="277"/>
        <v>96809488.342937872</v>
      </c>
      <c r="CD36" s="62">
        <f t="shared" si="277"/>
        <v>97176916.980896831</v>
      </c>
      <c r="CE36" s="60">
        <f t="shared" si="277"/>
        <v>97375912.390010983</v>
      </c>
      <c r="CF36" s="62">
        <f t="shared" si="277"/>
        <v>97389717.011175722</v>
      </c>
      <c r="CG36" s="60">
        <f t="shared" si="277"/>
        <v>97200345.580782518</v>
      </c>
      <c r="CH36" s="62">
        <f t="shared" si="277"/>
        <v>96788504.657725617</v>
      </c>
      <c r="CI36" s="62">
        <f t="shared" si="277"/>
        <v>96133507.152810469</v>
      </c>
      <c r="CJ36" s="60">
        <f t="shared" si="277"/>
        <v>95213181.559266806</v>
      </c>
      <c r="CK36" s="62">
        <f t="shared" si="277"/>
        <v>94003775.565217465</v>
      </c>
      <c r="CL36" s="62">
        <f t="shared" si="277"/>
        <v>92479853.710055903</v>
      </c>
      <c r="CM36" s="60">
        <f t="shared" si="277"/>
        <v>90614188.726679549</v>
      </c>
      <c r="CN36" s="62">
        <f t="shared" si="277"/>
        <v>90679176.906637549</v>
      </c>
      <c r="CO36" s="62">
        <f t="shared" si="277"/>
        <v>90560339.800192446</v>
      </c>
      <c r="CP36" s="60">
        <f t="shared" si="277"/>
        <v>93115382.964435607</v>
      </c>
      <c r="CQ36" s="62">
        <f t="shared" si="277"/>
        <v>95722807.250219777</v>
      </c>
      <c r="CR36" s="62">
        <f t="shared" si="277"/>
        <v>98396531.611178413</v>
      </c>
      <c r="CS36" s="60">
        <f t="shared" si="277"/>
        <v>101136714.13911313</v>
      </c>
      <c r="CT36" s="58">
        <f t="shared" si="277"/>
        <v>103943385.76050453</v>
      </c>
      <c r="CU36" s="62">
        <f t="shared" si="277"/>
        <v>106874161.05572946</v>
      </c>
      <c r="CV36" s="58">
        <f t="shared" si="277"/>
        <v>109859947.64355904</v>
      </c>
      <c r="CW36" s="60">
        <f t="shared" si="277"/>
        <v>112899677.43916687</v>
      </c>
      <c r="CX36" s="62">
        <f t="shared" ref="CX36" si="278">(CW36*(1+(CX35/100)))-CX34</f>
        <v>115992063.13862447</v>
      </c>
      <c r="CY36" s="58">
        <f t="shared" ref="CY36" si="279">(CX36*(1+(CY35/100)))-CY34</f>
        <v>119135579.72405013</v>
      </c>
      <c r="CZ36" s="60">
        <f t="shared" ref="CZ36" si="280">(CY36*(1+(CZ35/100)))-CZ34</f>
        <v>122328444.68522494</v>
      </c>
      <c r="DA36" s="62">
        <f t="shared" ref="DA36" si="281">(CZ36*(1+(DA35/100)))-DA34</f>
        <v>125568596.87563449</v>
      </c>
      <c r="DB36" s="58">
        <f t="shared" ref="DB36" si="282">(DA36*(1+(DB35/100)))-DB34</f>
        <v>128853673.91586851</v>
      </c>
      <c r="DC36" s="60">
        <f t="shared" ref="DC36" si="283">(DB36*(1+(DC35/100)))-DC34</f>
        <v>132180988.05198301</v>
      </c>
      <c r="DD36" s="62">
        <f t="shared" ref="DD36" si="284">(DC36*(1+(DD35/100)))-DD34</f>
        <v>135547500.37078425</v>
      </c>
      <c r="DE36" s="58">
        <f t="shared" ref="DE36" si="285">(DD36*(1+(DE35/100)))-DE34</f>
        <v>138949793.2680105</v>
      </c>
      <c r="DF36" s="60">
        <f t="shared" ref="DF36" si="286">(DE36*(1+(DF35/100)))-DF34</f>
        <v>142384041.05904812</v>
      </c>
      <c r="DG36" s="62">
        <f t="shared" ref="DG36" si="287">(DF36*(1+(DG35/100)))-DG34</f>
        <v>145845978.61510003</v>
      </c>
      <c r="DH36" s="58">
        <f t="shared" ref="DH36" si="288">(DG36*(1+(DH35/100)))-DH34</f>
        <v>149330867.90060672</v>
      </c>
      <c r="DI36" s="60">
        <f t="shared" ref="DI36" si="289">(DH36*(1+(DI35/100)))-DI34</f>
        <v>152833462.28017738</v>
      </c>
      <c r="DJ36" s="62">
        <f t="shared" ref="DJ36" si="290">(DI36*(1+(DJ35/100)))-DJ34</f>
        <v>156347968.45529807</v>
      </c>
      <c r="DK36" s="58">
        <f t="shared" ref="DK36" si="291">(DJ36*(1+(DK35/100)))-DK34</f>
        <v>159868005.88261726</v>
      </c>
      <c r="DL36" s="60">
        <f t="shared" ref="DL36" si="292">(DK36*(1+(DL35/100)))-DL34</f>
        <v>163386563.51664048</v>
      </c>
      <c r="DM36" s="62">
        <f t="shared" ref="DM36" si="293">(DL36*(1+(DM35/100)))-DM34</f>
        <v>166895953.71016264</v>
      </c>
      <c r="DN36" s="58">
        <f t="shared" ref="DN36" si="294">(DM36*(1+(DN35/100)))-DN34</f>
        <v>164432310.53568181</v>
      </c>
      <c r="DO36" s="60">
        <f t="shared" ref="DO36" si="295">(DN36*(1+(DO35/100)))-DO34</f>
        <v>161377237.54802784</v>
      </c>
      <c r="DP36" s="62">
        <f t="shared" ref="DP36" si="296">(DO36*(1+(DP35/100)))-DP34</f>
        <v>157679941.50637299</v>
      </c>
      <c r="DQ36" s="58">
        <f t="shared" ref="DQ36" si="297">(DP36*(1+(DQ35/100)))-DQ34</f>
        <v>153286081.37225455</v>
      </c>
      <c r="DR36" s="60">
        <f t="shared" ref="DR36" si="298">(DQ36*(1+(DR35/100)))-DR34</f>
        <v>148137540.83651796</v>
      </c>
      <c r="DS36" s="62">
        <f t="shared" ref="DS36" si="299">(DR36*(1+(DS35/100)))-DS34</f>
        <v>142172186.88559607</v>
      </c>
      <c r="DT36" s="58">
        <f t="shared" ref="DT36" si="300">(DS36*(1+(DT35/100)))-DT34</f>
        <v>135323613.57119101</v>
      </c>
      <c r="DU36" s="60">
        <f t="shared" ref="DU36" si="301">(DT36*(1+(DU35/100)))-DU34</f>
        <v>127520870.09810092</v>
      </c>
      <c r="DV36" s="62">
        <f t="shared" ref="DV36" si="302">(DU36*(1+(DV35/100)))-DV34</f>
        <v>118688172.29272506</v>
      </c>
      <c r="DW36" s="58">
        <f t="shared" ref="DW36" si="303">(DV36*(1+(DW35/100)))-DW34</f>
        <v>108744596.45951949</v>
      </c>
      <c r="DX36" s="60">
        <f t="shared" ref="DX36" si="304">(DW36*(1+(DX35/100)))-DX34</f>
        <v>97603754.574185371</v>
      </c>
      <c r="DY36" s="62">
        <f t="shared" ref="DY36" si="305">(DX36*(1+(DY35/100)))-DY34</f>
        <v>85173449.700464234</v>
      </c>
      <c r="DZ36" s="58">
        <f t="shared" ref="DZ36" si="306">(DY36*(1+(DZ35/100)))-DZ34</f>
        <v>71355310.451891422</v>
      </c>
      <c r="EA36" s="60">
        <f t="shared" ref="EA36" si="307">(DZ36*(1+(EA35/100)))-EA34</f>
        <v>56044403.250509582</v>
      </c>
      <c r="EB36" s="62">
        <f t="shared" ref="EB36" si="308">(EA36*(1+(EB35/100)))-EB34</f>
        <v>39128821.061146863</v>
      </c>
      <c r="EC36" s="58">
        <f t="shared" ref="EC36:EE36" si="309">(EB36*(1+(EC35/100)))-EC34</f>
        <v>20489247.202184182</v>
      </c>
      <c r="ED36" s="58">
        <f t="shared" si="309"/>
        <v>-1507.2484765946865</v>
      </c>
      <c r="EE36" s="58">
        <f t="shared" si="309"/>
        <v>-1594.0209526255526</v>
      </c>
      <c r="EF36" s="92"/>
      <c r="EG36" s="2"/>
    </row>
    <row r="37" spans="1:137" ht="35.4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</row>
    <row r="38" spans="1:137" ht="35.4" customHeight="1" x14ac:dyDescent="0.3">
      <c r="A38" s="13" t="s">
        <v>152</v>
      </c>
      <c r="EG38" s="2"/>
    </row>
    <row r="39" spans="1:137" ht="35.4" customHeight="1" x14ac:dyDescent="0.3">
      <c r="A39" s="15" t="s">
        <v>140</v>
      </c>
      <c r="EG39" s="2"/>
    </row>
    <row r="40" spans="1:137" ht="35.4" customHeight="1" x14ac:dyDescent="0.3">
      <c r="A40" s="15" t="s">
        <v>139</v>
      </c>
      <c r="B40" s="13"/>
      <c r="EG40" s="2"/>
    </row>
    <row r="41" spans="1:137" ht="35.4" customHeight="1" x14ac:dyDescent="0.3">
      <c r="A41" s="16" t="s">
        <v>153</v>
      </c>
      <c r="B41" s="16"/>
      <c r="C41" s="4"/>
      <c r="D41" s="5" t="s">
        <v>7</v>
      </c>
      <c r="E41" s="16" t="s">
        <v>8</v>
      </c>
      <c r="F41" s="16" t="s">
        <v>9</v>
      </c>
      <c r="G41" s="16" t="s">
        <v>10</v>
      </c>
      <c r="H41" s="16" t="s">
        <v>11</v>
      </c>
      <c r="I41" s="16" t="s">
        <v>12</v>
      </c>
      <c r="J41" s="16" t="s">
        <v>13</v>
      </c>
      <c r="K41" s="16" t="s">
        <v>14</v>
      </c>
      <c r="L41" s="16" t="s">
        <v>15</v>
      </c>
      <c r="M41" s="16" t="s">
        <v>16</v>
      </c>
      <c r="N41" s="16" t="s">
        <v>17</v>
      </c>
      <c r="O41" s="16" t="s">
        <v>18</v>
      </c>
      <c r="P41" s="16" t="s">
        <v>19</v>
      </c>
      <c r="Q41" s="17" t="s">
        <v>20</v>
      </c>
      <c r="R41" s="16" t="s">
        <v>21</v>
      </c>
      <c r="S41" s="16" t="s">
        <v>22</v>
      </c>
      <c r="T41" s="16" t="s">
        <v>23</v>
      </c>
      <c r="U41" s="16" t="s">
        <v>24</v>
      </c>
      <c r="V41" s="16" t="s">
        <v>25</v>
      </c>
      <c r="W41" s="16" t="s">
        <v>26</v>
      </c>
      <c r="X41" s="16" t="s">
        <v>27</v>
      </c>
      <c r="Y41" s="16" t="s">
        <v>28</v>
      </c>
      <c r="Z41" s="16" t="s">
        <v>29</v>
      </c>
      <c r="AA41" s="16" t="s">
        <v>30</v>
      </c>
      <c r="AB41" s="16" t="s">
        <v>31</v>
      </c>
      <c r="AC41" s="16" t="s">
        <v>32</v>
      </c>
      <c r="AD41" s="16" t="s">
        <v>33</v>
      </c>
      <c r="AE41" s="16" t="s">
        <v>34</v>
      </c>
      <c r="AF41" s="16" t="s">
        <v>35</v>
      </c>
      <c r="AG41" s="16" t="s">
        <v>36</v>
      </c>
      <c r="AH41" s="16" t="s">
        <v>37</v>
      </c>
      <c r="AI41" s="16" t="s">
        <v>38</v>
      </c>
      <c r="AJ41" s="16" t="s">
        <v>39</v>
      </c>
      <c r="AK41" s="16" t="s">
        <v>40</v>
      </c>
      <c r="AL41" s="16" t="s">
        <v>41</v>
      </c>
      <c r="AM41" s="16" t="s">
        <v>42</v>
      </c>
      <c r="AN41" s="16" t="s">
        <v>43</v>
      </c>
      <c r="AO41" s="16" t="s">
        <v>44</v>
      </c>
      <c r="AP41" s="16" t="s">
        <v>45</v>
      </c>
      <c r="AQ41" s="16" t="s">
        <v>46</v>
      </c>
      <c r="AR41" s="16" t="s">
        <v>47</v>
      </c>
      <c r="AS41" s="16" t="s">
        <v>48</v>
      </c>
      <c r="AT41" s="16" t="s">
        <v>49</v>
      </c>
      <c r="AU41" s="16" t="s">
        <v>50</v>
      </c>
      <c r="AV41" s="16" t="s">
        <v>51</v>
      </c>
      <c r="AW41" s="16" t="s">
        <v>52</v>
      </c>
      <c r="AX41" s="16" t="s">
        <v>53</v>
      </c>
      <c r="AY41" s="16" t="s">
        <v>54</v>
      </c>
      <c r="AZ41" s="16" t="s">
        <v>55</v>
      </c>
      <c r="BA41" s="16" t="s">
        <v>56</v>
      </c>
      <c r="BB41" s="16" t="s">
        <v>57</v>
      </c>
      <c r="BC41" s="16" t="s">
        <v>58</v>
      </c>
      <c r="BD41" s="16" t="s">
        <v>59</v>
      </c>
      <c r="BE41" s="16" t="s">
        <v>60</v>
      </c>
      <c r="BF41" s="16" t="s">
        <v>61</v>
      </c>
      <c r="BG41" s="16" t="s">
        <v>62</v>
      </c>
      <c r="BH41" s="16" t="s">
        <v>63</v>
      </c>
      <c r="BI41" s="16" t="s">
        <v>64</v>
      </c>
      <c r="BJ41" s="16" t="s">
        <v>65</v>
      </c>
      <c r="BK41" s="16" t="s">
        <v>66</v>
      </c>
      <c r="BL41" s="16" t="s">
        <v>67</v>
      </c>
      <c r="BM41" s="16" t="s">
        <v>68</v>
      </c>
      <c r="BN41" s="16" t="s">
        <v>69</v>
      </c>
      <c r="BO41" s="16" t="s">
        <v>70</v>
      </c>
      <c r="BP41" s="16" t="s">
        <v>71</v>
      </c>
      <c r="BQ41" s="16" t="s">
        <v>72</v>
      </c>
      <c r="BR41" s="16" t="s">
        <v>73</v>
      </c>
      <c r="BS41" s="16" t="s">
        <v>74</v>
      </c>
      <c r="BT41" s="16" t="s">
        <v>75</v>
      </c>
      <c r="BU41" s="16" t="s">
        <v>76</v>
      </c>
      <c r="BV41" s="16" t="s">
        <v>77</v>
      </c>
      <c r="BW41" s="16" t="s">
        <v>78</v>
      </c>
      <c r="BX41" s="16" t="s">
        <v>79</v>
      </c>
      <c r="BY41" s="16" t="s">
        <v>80</v>
      </c>
      <c r="BZ41" s="16" t="s">
        <v>81</v>
      </c>
      <c r="CA41" s="16" t="s">
        <v>82</v>
      </c>
      <c r="CB41" s="16" t="s">
        <v>83</v>
      </c>
      <c r="CC41" s="16" t="s">
        <v>84</v>
      </c>
      <c r="CD41" s="16" t="s">
        <v>85</v>
      </c>
      <c r="CE41" s="16" t="s">
        <v>86</v>
      </c>
      <c r="CF41" s="16" t="s">
        <v>87</v>
      </c>
      <c r="CG41" s="16" t="s">
        <v>88</v>
      </c>
      <c r="CH41" s="16" t="s">
        <v>89</v>
      </c>
      <c r="CI41" s="16" t="s">
        <v>90</v>
      </c>
      <c r="CJ41" s="16" t="s">
        <v>91</v>
      </c>
      <c r="CK41" s="16" t="s">
        <v>92</v>
      </c>
      <c r="EG41" s="2"/>
    </row>
    <row r="42" spans="1:137" ht="35.4" customHeight="1" x14ac:dyDescent="0.3">
      <c r="A42" s="18" t="s">
        <v>144</v>
      </c>
      <c r="B42" s="7" t="s">
        <v>93</v>
      </c>
      <c r="C42" s="4" t="s">
        <v>94</v>
      </c>
      <c r="D42" s="4">
        <f>SUM(M42:CK42)</f>
        <v>4993</v>
      </c>
      <c r="E42" s="4">
        <v>133</v>
      </c>
      <c r="F42" s="4">
        <v>131</v>
      </c>
      <c r="G42" s="4">
        <v>104</v>
      </c>
      <c r="H42" s="4">
        <v>105</v>
      </c>
      <c r="I42" s="4">
        <v>92</v>
      </c>
      <c r="J42" s="4">
        <v>84</v>
      </c>
      <c r="K42" s="4">
        <v>84</v>
      </c>
      <c r="L42" s="4">
        <v>92</v>
      </c>
      <c r="M42" s="4">
        <v>92</v>
      </c>
      <c r="N42" s="4">
        <v>92</v>
      </c>
      <c r="O42" s="4">
        <v>91</v>
      </c>
      <c r="P42" s="4">
        <v>91</v>
      </c>
      <c r="Q42" s="17">
        <v>92</v>
      </c>
      <c r="R42" s="4">
        <v>91</v>
      </c>
      <c r="S42" s="4">
        <v>94</v>
      </c>
      <c r="T42" s="4">
        <v>89</v>
      </c>
      <c r="U42" s="4">
        <v>87</v>
      </c>
      <c r="V42" s="4">
        <v>85</v>
      </c>
      <c r="W42" s="4">
        <v>85</v>
      </c>
      <c r="X42" s="4">
        <v>83</v>
      </c>
      <c r="Y42" s="4">
        <v>86</v>
      </c>
      <c r="Z42" s="4">
        <v>84</v>
      </c>
      <c r="AA42" s="4">
        <v>85</v>
      </c>
      <c r="AB42" s="4">
        <v>85</v>
      </c>
      <c r="AC42" s="4">
        <v>86</v>
      </c>
      <c r="AD42" s="4">
        <v>86</v>
      </c>
      <c r="AE42" s="4">
        <v>86</v>
      </c>
      <c r="AF42" s="4">
        <v>86</v>
      </c>
      <c r="AG42" s="4">
        <v>86</v>
      </c>
      <c r="AH42" s="4">
        <v>86</v>
      </c>
      <c r="AI42" s="4">
        <v>86</v>
      </c>
      <c r="AJ42" s="4">
        <v>86</v>
      </c>
      <c r="AK42" s="4">
        <v>86</v>
      </c>
      <c r="AL42" s="4">
        <v>86</v>
      </c>
      <c r="AM42" s="4">
        <v>78</v>
      </c>
      <c r="AN42" s="4">
        <v>78</v>
      </c>
      <c r="AO42" s="4">
        <v>78</v>
      </c>
      <c r="AP42" s="4">
        <v>78</v>
      </c>
      <c r="AQ42" s="4">
        <v>78</v>
      </c>
      <c r="AR42" s="4">
        <v>76</v>
      </c>
      <c r="AS42" s="4">
        <v>71</v>
      </c>
      <c r="AT42" s="4">
        <v>71</v>
      </c>
      <c r="AU42" s="4">
        <v>71</v>
      </c>
      <c r="AV42" s="4">
        <v>71</v>
      </c>
      <c r="AW42" s="4">
        <v>71</v>
      </c>
      <c r="AX42" s="4">
        <v>71</v>
      </c>
      <c r="AY42" s="4">
        <v>71</v>
      </c>
      <c r="AZ42" s="4">
        <v>71</v>
      </c>
      <c r="BA42" s="4">
        <v>68</v>
      </c>
      <c r="BB42" s="4">
        <v>68</v>
      </c>
      <c r="BC42" s="4">
        <v>60</v>
      </c>
      <c r="BD42" s="4">
        <v>60</v>
      </c>
      <c r="BE42" s="4">
        <v>60</v>
      </c>
      <c r="BF42" s="4">
        <v>60</v>
      </c>
      <c r="BG42" s="4">
        <v>60</v>
      </c>
      <c r="BH42" s="4">
        <v>60</v>
      </c>
      <c r="BI42" s="4">
        <v>60</v>
      </c>
      <c r="BJ42" s="4">
        <v>60</v>
      </c>
      <c r="BK42" s="4">
        <v>60</v>
      </c>
      <c r="BL42" s="4">
        <v>60</v>
      </c>
      <c r="BM42" s="4">
        <v>60</v>
      </c>
      <c r="BN42" s="4">
        <v>60</v>
      </c>
      <c r="BO42" s="4">
        <v>60</v>
      </c>
      <c r="BP42" s="4">
        <v>60</v>
      </c>
      <c r="BQ42" s="4">
        <v>60</v>
      </c>
      <c r="BR42" s="4">
        <v>60</v>
      </c>
      <c r="BS42" s="4">
        <v>60</v>
      </c>
      <c r="BT42" s="4">
        <v>60</v>
      </c>
      <c r="BU42" s="4">
        <v>60</v>
      </c>
      <c r="BV42" s="4">
        <v>60</v>
      </c>
      <c r="BW42" s="4">
        <v>60</v>
      </c>
      <c r="BX42" s="4">
        <v>60</v>
      </c>
      <c r="BY42" s="4">
        <v>60</v>
      </c>
      <c r="BZ42" s="4">
        <v>60</v>
      </c>
      <c r="CA42" s="4">
        <v>15</v>
      </c>
      <c r="CB42" s="4">
        <v>15</v>
      </c>
      <c r="CC42" s="4">
        <v>15</v>
      </c>
      <c r="CD42" s="4">
        <v>13</v>
      </c>
      <c r="CE42" s="4">
        <v>13</v>
      </c>
      <c r="CF42" s="4">
        <v>8</v>
      </c>
      <c r="CG42" s="4">
        <v>8</v>
      </c>
      <c r="CH42" s="4">
        <v>8</v>
      </c>
      <c r="CI42" s="4">
        <v>8</v>
      </c>
      <c r="CJ42" s="4">
        <v>8</v>
      </c>
      <c r="CK42" s="4">
        <v>0</v>
      </c>
      <c r="EG42" s="2"/>
    </row>
    <row r="43" spans="1:137" ht="35.4" customHeight="1" x14ac:dyDescent="0.3">
      <c r="A43" s="4" t="s">
        <v>95</v>
      </c>
      <c r="B43" s="4" t="s">
        <v>96</v>
      </c>
      <c r="C43" s="4" t="s">
        <v>97</v>
      </c>
      <c r="D43" s="4"/>
      <c r="E43" s="4">
        <v>1.6</v>
      </c>
      <c r="F43" s="4">
        <v>1.6</v>
      </c>
      <c r="G43" s="4">
        <v>1.6</v>
      </c>
      <c r="H43" s="4">
        <v>1.6</v>
      </c>
      <c r="I43" s="4">
        <v>1.6</v>
      </c>
      <c r="J43" s="4">
        <v>1.6</v>
      </c>
      <c r="K43" s="4">
        <v>1.6</v>
      </c>
      <c r="L43" s="4">
        <v>1.6</v>
      </c>
      <c r="M43" s="4">
        <v>1.6</v>
      </c>
      <c r="N43" s="4">
        <v>1.6</v>
      </c>
      <c r="O43" s="4">
        <v>1.6</v>
      </c>
      <c r="P43" s="4">
        <v>1.6</v>
      </c>
      <c r="Q43" s="17">
        <v>1.6</v>
      </c>
      <c r="R43" s="4">
        <v>1.6</v>
      </c>
      <c r="S43" s="4">
        <v>1.6</v>
      </c>
      <c r="T43" s="4">
        <v>1.6</v>
      </c>
      <c r="U43" s="4">
        <v>1.6</v>
      </c>
      <c r="V43" s="4">
        <v>1.6</v>
      </c>
      <c r="W43" s="4">
        <v>1.6</v>
      </c>
      <c r="X43" s="4">
        <v>1.6</v>
      </c>
      <c r="Y43" s="4">
        <v>1.6</v>
      </c>
      <c r="Z43" s="4">
        <v>1.6</v>
      </c>
      <c r="AA43" s="4">
        <v>1.6</v>
      </c>
      <c r="AB43" s="4">
        <v>1.6</v>
      </c>
      <c r="AC43" s="4">
        <v>1.6</v>
      </c>
      <c r="AD43" s="4">
        <v>1.6</v>
      </c>
      <c r="AE43" s="4">
        <v>1.6</v>
      </c>
      <c r="AF43" s="4">
        <v>1.6</v>
      </c>
      <c r="AG43" s="4">
        <v>1.6</v>
      </c>
      <c r="AH43" s="4">
        <v>1.6</v>
      </c>
      <c r="AI43" s="4">
        <v>1.6</v>
      </c>
      <c r="AJ43" s="4">
        <v>1.6</v>
      </c>
      <c r="AK43" s="4">
        <v>1.6</v>
      </c>
      <c r="AL43" s="4">
        <v>1.6</v>
      </c>
      <c r="AM43" s="4">
        <v>1.6</v>
      </c>
      <c r="AN43" s="4">
        <v>1.6</v>
      </c>
      <c r="AO43" s="4">
        <v>1.6</v>
      </c>
      <c r="AP43" s="4">
        <v>1.6</v>
      </c>
      <c r="AQ43" s="4">
        <v>1.6</v>
      </c>
      <c r="AR43" s="4">
        <v>1.6</v>
      </c>
      <c r="AS43" s="4">
        <v>1.6</v>
      </c>
      <c r="AT43" s="4">
        <v>1.6</v>
      </c>
      <c r="AU43" s="4">
        <v>1.6</v>
      </c>
      <c r="AV43" s="4">
        <v>1.6</v>
      </c>
      <c r="AW43" s="4">
        <v>1.6</v>
      </c>
      <c r="AX43" s="4">
        <v>1.6</v>
      </c>
      <c r="AY43" s="4">
        <v>1.6</v>
      </c>
      <c r="AZ43" s="4">
        <v>1.6</v>
      </c>
      <c r="BA43" s="4">
        <v>1.6</v>
      </c>
      <c r="BB43" s="4">
        <v>1.6</v>
      </c>
      <c r="BC43" s="4">
        <v>1.6</v>
      </c>
      <c r="BD43" s="4">
        <v>1.6</v>
      </c>
      <c r="BE43" s="4">
        <v>1.6</v>
      </c>
      <c r="BF43" s="4">
        <v>1.6</v>
      </c>
      <c r="BG43" s="4">
        <v>1.6</v>
      </c>
      <c r="BH43" s="4">
        <v>1.6</v>
      </c>
      <c r="BI43" s="4">
        <v>1.6</v>
      </c>
      <c r="BJ43" s="4">
        <v>1.6</v>
      </c>
      <c r="BK43" s="4">
        <v>1.6</v>
      </c>
      <c r="BL43" s="4">
        <v>1.6</v>
      </c>
      <c r="BM43" s="4">
        <v>1.6</v>
      </c>
      <c r="BN43" s="4">
        <v>1.6</v>
      </c>
      <c r="BO43" s="4">
        <v>1.6</v>
      </c>
      <c r="BP43" s="4">
        <v>1.6</v>
      </c>
      <c r="BQ43" s="4">
        <v>1.6</v>
      </c>
      <c r="BR43" s="4">
        <v>1.6</v>
      </c>
      <c r="BS43" s="4">
        <v>1.6</v>
      </c>
      <c r="BT43" s="4">
        <v>1.6</v>
      </c>
      <c r="BU43" s="4">
        <v>1.6</v>
      </c>
      <c r="BV43" s="4">
        <v>1.6</v>
      </c>
      <c r="BW43" s="4">
        <v>1.6</v>
      </c>
      <c r="BX43" s="4">
        <v>1.6</v>
      </c>
      <c r="BY43" s="4">
        <v>1.6</v>
      </c>
      <c r="BZ43" s="4">
        <v>1.6</v>
      </c>
      <c r="CA43" s="4">
        <v>1.6</v>
      </c>
      <c r="CB43" s="4">
        <v>1.6</v>
      </c>
      <c r="CC43" s="4">
        <v>1.6</v>
      </c>
      <c r="CD43" s="4">
        <v>1.6</v>
      </c>
      <c r="CE43" s="4">
        <v>1.6</v>
      </c>
      <c r="CF43" s="4">
        <v>1.6</v>
      </c>
      <c r="CG43" s="4">
        <v>1.6</v>
      </c>
      <c r="CH43" s="4">
        <v>1.6</v>
      </c>
      <c r="CI43" s="4">
        <v>1.6</v>
      </c>
      <c r="CJ43" s="4">
        <v>1.6</v>
      </c>
      <c r="CK43" s="4">
        <v>1.6</v>
      </c>
      <c r="EG43" s="2"/>
    </row>
    <row r="44" spans="1:137" ht="35.4" customHeight="1" x14ac:dyDescent="0.3">
      <c r="A44" s="4" t="s">
        <v>98</v>
      </c>
      <c r="B44" s="7" t="s">
        <v>99</v>
      </c>
      <c r="C44" s="4" t="s">
        <v>100</v>
      </c>
      <c r="D44" s="4">
        <f>SUM(M44:CK44)</f>
        <v>9826</v>
      </c>
      <c r="E44" s="4">
        <v>135</v>
      </c>
      <c r="F44" s="4">
        <v>135</v>
      </c>
      <c r="G44" s="4">
        <v>110</v>
      </c>
      <c r="H44" s="4">
        <v>112</v>
      </c>
      <c r="I44" s="4">
        <v>99</v>
      </c>
      <c r="J44" s="4">
        <v>92</v>
      </c>
      <c r="K44" s="4">
        <v>93</v>
      </c>
      <c r="L44" s="4">
        <v>104</v>
      </c>
      <c r="M44" s="4">
        <v>106</v>
      </c>
      <c r="N44" s="4">
        <v>107</v>
      </c>
      <c r="O44" s="4">
        <v>109</v>
      </c>
      <c r="P44" s="4">
        <v>111</v>
      </c>
      <c r="Q44" s="17">
        <v>113</v>
      </c>
      <c r="R44" s="4">
        <v>114</v>
      </c>
      <c r="S44" s="4">
        <v>120</v>
      </c>
      <c r="T44" s="4">
        <v>115</v>
      </c>
      <c r="U44" s="4">
        <v>114</v>
      </c>
      <c r="V44" s="4">
        <v>113</v>
      </c>
      <c r="W44" s="4">
        <v>114</v>
      </c>
      <c r="X44" s="4">
        <v>115</v>
      </c>
      <c r="Y44" s="4">
        <v>119</v>
      </c>
      <c r="Z44" s="4">
        <v>119</v>
      </c>
      <c r="AA44" s="4">
        <v>122</v>
      </c>
      <c r="AB44" s="4">
        <v>124</v>
      </c>
      <c r="AC44" s="4">
        <v>128</v>
      </c>
      <c r="AD44" s="4">
        <v>130</v>
      </c>
      <c r="AE44" s="4">
        <v>132</v>
      </c>
      <c r="AF44" s="4">
        <v>134</v>
      </c>
      <c r="AG44" s="4">
        <v>136</v>
      </c>
      <c r="AH44" s="4">
        <v>138</v>
      </c>
      <c r="AI44" s="4">
        <v>140</v>
      </c>
      <c r="AJ44" s="4">
        <v>142</v>
      </c>
      <c r="AK44" s="4">
        <v>145</v>
      </c>
      <c r="AL44" s="4">
        <v>147</v>
      </c>
      <c r="AM44" s="4">
        <v>135</v>
      </c>
      <c r="AN44" s="4">
        <v>137</v>
      </c>
      <c r="AO44" s="4">
        <v>140</v>
      </c>
      <c r="AP44" s="4">
        <v>142</v>
      </c>
      <c r="AQ44" s="4">
        <v>144</v>
      </c>
      <c r="AR44" s="4">
        <v>144</v>
      </c>
      <c r="AS44" s="4">
        <v>135</v>
      </c>
      <c r="AT44" s="4">
        <v>138</v>
      </c>
      <c r="AU44" s="4">
        <v>140</v>
      </c>
      <c r="AV44" s="4">
        <v>142</v>
      </c>
      <c r="AW44" s="4">
        <v>144</v>
      </c>
      <c r="AX44" s="4">
        <v>147</v>
      </c>
      <c r="AY44" s="4">
        <v>149</v>
      </c>
      <c r="AZ44" s="4">
        <v>151</v>
      </c>
      <c r="BA44" s="4">
        <v>149</v>
      </c>
      <c r="BB44" s="4">
        <v>151</v>
      </c>
      <c r="BC44" s="4">
        <v>136</v>
      </c>
      <c r="BD44" s="4">
        <v>138</v>
      </c>
      <c r="BE44" s="4">
        <v>140</v>
      </c>
      <c r="BF44" s="4">
        <v>142</v>
      </c>
      <c r="BG44" s="4">
        <v>145</v>
      </c>
      <c r="BH44" s="4">
        <v>147</v>
      </c>
      <c r="BI44" s="4">
        <v>149</v>
      </c>
      <c r="BJ44" s="4">
        <v>152</v>
      </c>
      <c r="BK44" s="4">
        <v>154</v>
      </c>
      <c r="BL44" s="4">
        <v>157</v>
      </c>
      <c r="BM44" s="4">
        <v>159</v>
      </c>
      <c r="BN44" s="4">
        <v>162</v>
      </c>
      <c r="BO44" s="4">
        <v>164</v>
      </c>
      <c r="BP44" s="4">
        <v>167</v>
      </c>
      <c r="BQ44" s="4">
        <v>169</v>
      </c>
      <c r="BR44" s="4">
        <v>172</v>
      </c>
      <c r="BS44" s="4">
        <v>175</v>
      </c>
      <c r="BT44" s="4">
        <v>178</v>
      </c>
      <c r="BU44" s="4">
        <v>181</v>
      </c>
      <c r="BV44" s="4">
        <v>183</v>
      </c>
      <c r="BW44" s="4">
        <v>186</v>
      </c>
      <c r="BX44" s="4">
        <v>189</v>
      </c>
      <c r="BY44" s="4">
        <v>192</v>
      </c>
      <c r="BZ44" s="4">
        <v>195</v>
      </c>
      <c r="CA44" s="4">
        <v>50</v>
      </c>
      <c r="CB44" s="4">
        <v>51</v>
      </c>
      <c r="CC44" s="4">
        <v>51</v>
      </c>
      <c r="CD44" s="4">
        <v>46</v>
      </c>
      <c r="CE44" s="4">
        <v>47</v>
      </c>
      <c r="CF44" s="4">
        <v>30</v>
      </c>
      <c r="CG44" s="4">
        <v>30</v>
      </c>
      <c r="CH44" s="4">
        <v>31</v>
      </c>
      <c r="CI44" s="4">
        <v>31</v>
      </c>
      <c r="CJ44" s="4">
        <v>32</v>
      </c>
      <c r="CK44" s="4">
        <v>0</v>
      </c>
      <c r="EG44" s="2"/>
    </row>
    <row r="45" spans="1:137" ht="35.4" customHeight="1" x14ac:dyDescent="0.3">
      <c r="A45" s="4" t="s">
        <v>101</v>
      </c>
      <c r="B45" s="4" t="s">
        <v>96</v>
      </c>
      <c r="C45" s="4" t="s">
        <v>97</v>
      </c>
      <c r="D45" s="4"/>
      <c r="E45" s="4">
        <v>1.97</v>
      </c>
      <c r="F45" s="4">
        <v>1.97</v>
      </c>
      <c r="G45" s="4">
        <v>1.97</v>
      </c>
      <c r="H45" s="4">
        <v>1.97</v>
      </c>
      <c r="I45" s="4">
        <v>1.97</v>
      </c>
      <c r="J45" s="4">
        <v>1.97</v>
      </c>
      <c r="K45" s="4">
        <v>1.97</v>
      </c>
      <c r="L45" s="4">
        <v>1.97</v>
      </c>
      <c r="M45" s="4">
        <v>1.97</v>
      </c>
      <c r="N45" s="4">
        <v>1.97</v>
      </c>
      <c r="O45" s="4">
        <v>1.97</v>
      </c>
      <c r="P45" s="4">
        <v>1.97</v>
      </c>
      <c r="Q45" s="17">
        <v>1.97</v>
      </c>
      <c r="R45" s="4">
        <v>1.97</v>
      </c>
      <c r="S45" s="4">
        <v>1.97</v>
      </c>
      <c r="T45" s="4">
        <v>1.97</v>
      </c>
      <c r="U45" s="4">
        <v>1.97</v>
      </c>
      <c r="V45" s="4">
        <v>1.97</v>
      </c>
      <c r="W45" s="4">
        <v>1.97</v>
      </c>
      <c r="X45" s="4">
        <v>1.97</v>
      </c>
      <c r="Y45" s="4">
        <v>1.97</v>
      </c>
      <c r="Z45" s="4">
        <v>1.97</v>
      </c>
      <c r="AA45" s="4">
        <v>1.97</v>
      </c>
      <c r="AB45" s="4">
        <v>1.97</v>
      </c>
      <c r="AC45" s="4">
        <v>1.97</v>
      </c>
      <c r="AD45" s="4">
        <v>1.97</v>
      </c>
      <c r="AE45" s="4">
        <v>1.97</v>
      </c>
      <c r="AF45" s="4">
        <v>1.97</v>
      </c>
      <c r="AG45" s="4">
        <v>1.97</v>
      </c>
      <c r="AH45" s="4">
        <v>1.97</v>
      </c>
      <c r="AI45" s="4">
        <v>1.97</v>
      </c>
      <c r="AJ45" s="4">
        <v>1.97</v>
      </c>
      <c r="AK45" s="4">
        <v>1.97</v>
      </c>
      <c r="AL45" s="4">
        <v>1.97</v>
      </c>
      <c r="AM45" s="4">
        <v>1.97</v>
      </c>
      <c r="AN45" s="4">
        <v>1.97</v>
      </c>
      <c r="AO45" s="4">
        <v>1.97</v>
      </c>
      <c r="AP45" s="4">
        <v>1.97</v>
      </c>
      <c r="AQ45" s="4">
        <v>1.97</v>
      </c>
      <c r="AR45" s="4">
        <v>1.97</v>
      </c>
      <c r="AS45" s="4">
        <v>1.97</v>
      </c>
      <c r="AT45" s="4">
        <v>1.97</v>
      </c>
      <c r="AU45" s="4">
        <v>1.97</v>
      </c>
      <c r="AV45" s="4">
        <v>1.97</v>
      </c>
      <c r="AW45" s="4">
        <v>1.97</v>
      </c>
      <c r="AX45" s="4">
        <v>1.97</v>
      </c>
      <c r="AY45" s="4">
        <v>1.97</v>
      </c>
      <c r="AZ45" s="4">
        <v>1.97</v>
      </c>
      <c r="BA45" s="4">
        <v>1.97</v>
      </c>
      <c r="BB45" s="4">
        <v>1.97</v>
      </c>
      <c r="BC45" s="4">
        <v>1.97</v>
      </c>
      <c r="BD45" s="4">
        <v>1.97</v>
      </c>
      <c r="BE45" s="4">
        <v>1.97</v>
      </c>
      <c r="BF45" s="4">
        <v>1.97</v>
      </c>
      <c r="BG45" s="4">
        <v>1.97</v>
      </c>
      <c r="BH45" s="4">
        <v>1.97</v>
      </c>
      <c r="BI45" s="4">
        <v>1.97</v>
      </c>
      <c r="BJ45" s="4">
        <v>1.97</v>
      </c>
      <c r="BK45" s="4">
        <v>1.97</v>
      </c>
      <c r="BL45" s="4">
        <v>1.97</v>
      </c>
      <c r="BM45" s="4">
        <v>1.97</v>
      </c>
      <c r="BN45" s="4">
        <v>1.97</v>
      </c>
      <c r="BO45" s="4">
        <v>1.97</v>
      </c>
      <c r="BP45" s="4">
        <v>1.97</v>
      </c>
      <c r="BQ45" s="4">
        <v>1.97</v>
      </c>
      <c r="BR45" s="4">
        <v>1.97</v>
      </c>
      <c r="BS45" s="4">
        <v>1.97</v>
      </c>
      <c r="BT45" s="4">
        <v>1.97</v>
      </c>
      <c r="BU45" s="4">
        <v>1.97</v>
      </c>
      <c r="BV45" s="4">
        <v>1.97</v>
      </c>
      <c r="BW45" s="4">
        <v>1.97</v>
      </c>
      <c r="BX45" s="4">
        <v>1.97</v>
      </c>
      <c r="BY45" s="4">
        <v>1.97</v>
      </c>
      <c r="BZ45" s="4">
        <v>1.97</v>
      </c>
      <c r="CA45" s="4">
        <v>1.97</v>
      </c>
      <c r="CB45" s="4">
        <v>1.97</v>
      </c>
      <c r="CC45" s="4">
        <v>1.97</v>
      </c>
      <c r="CD45" s="4">
        <v>1.97</v>
      </c>
      <c r="CE45" s="4">
        <v>1.97</v>
      </c>
      <c r="CF45" s="4">
        <v>1.97</v>
      </c>
      <c r="CG45" s="4">
        <v>1.97</v>
      </c>
      <c r="CH45" s="4">
        <v>1.97</v>
      </c>
      <c r="CI45" s="4">
        <v>1.97</v>
      </c>
      <c r="CJ45" s="4">
        <v>1.97</v>
      </c>
      <c r="CK45" s="4">
        <v>1.97</v>
      </c>
      <c r="EG45" s="2"/>
    </row>
    <row r="46" spans="1:137" ht="35.4" customHeight="1" x14ac:dyDescent="0.3">
      <c r="A46" s="4" t="s">
        <v>98</v>
      </c>
      <c r="B46" s="7" t="s">
        <v>102</v>
      </c>
      <c r="C46" s="4" t="s">
        <v>103</v>
      </c>
      <c r="D46" s="4">
        <f>SUM(M46:CK46)</f>
        <v>25820</v>
      </c>
      <c r="E46" s="4">
        <v>138</v>
      </c>
      <c r="F46" s="4">
        <v>140</v>
      </c>
      <c r="G46" s="4">
        <v>116</v>
      </c>
      <c r="H46" s="4">
        <v>121</v>
      </c>
      <c r="I46" s="4">
        <v>109</v>
      </c>
      <c r="J46" s="4">
        <v>104</v>
      </c>
      <c r="K46" s="4">
        <v>107</v>
      </c>
      <c r="L46" s="4">
        <v>122</v>
      </c>
      <c r="M46" s="4">
        <v>127</v>
      </c>
      <c r="N46" s="4">
        <v>131</v>
      </c>
      <c r="O46" s="4">
        <v>135</v>
      </c>
      <c r="P46" s="4">
        <v>140</v>
      </c>
      <c r="Q46" s="17">
        <v>146</v>
      </c>
      <c r="R46" s="4">
        <v>150</v>
      </c>
      <c r="S46" s="4">
        <v>160</v>
      </c>
      <c r="T46" s="4">
        <v>158</v>
      </c>
      <c r="U46" s="4">
        <v>159</v>
      </c>
      <c r="V46" s="4">
        <v>160</v>
      </c>
      <c r="W46" s="4">
        <v>166</v>
      </c>
      <c r="X46" s="4">
        <v>169</v>
      </c>
      <c r="Y46" s="4">
        <v>180</v>
      </c>
      <c r="Z46" s="4">
        <v>183</v>
      </c>
      <c r="AA46" s="4">
        <v>192</v>
      </c>
      <c r="AB46" s="4">
        <v>198</v>
      </c>
      <c r="AC46" s="4">
        <v>208</v>
      </c>
      <c r="AD46" s="4">
        <v>216</v>
      </c>
      <c r="AE46" s="4">
        <v>224</v>
      </c>
      <c r="AF46" s="4">
        <v>232</v>
      </c>
      <c r="AG46" s="4">
        <v>239</v>
      </c>
      <c r="AH46" s="4">
        <v>248</v>
      </c>
      <c r="AI46" s="4">
        <v>257</v>
      </c>
      <c r="AJ46" s="4">
        <v>266</v>
      </c>
      <c r="AK46" s="4">
        <v>275</v>
      </c>
      <c r="AL46" s="4">
        <v>285</v>
      </c>
      <c r="AM46" s="4">
        <v>268</v>
      </c>
      <c r="AN46" s="4">
        <v>278</v>
      </c>
      <c r="AO46" s="4">
        <v>288</v>
      </c>
      <c r="AP46" s="4">
        <v>298</v>
      </c>
      <c r="AQ46" s="4">
        <v>309</v>
      </c>
      <c r="AR46" s="4">
        <v>315</v>
      </c>
      <c r="AS46" s="4">
        <v>302</v>
      </c>
      <c r="AT46" s="4">
        <v>313</v>
      </c>
      <c r="AU46" s="4">
        <v>324</v>
      </c>
      <c r="AV46" s="4">
        <v>335</v>
      </c>
      <c r="AW46" s="4">
        <v>348</v>
      </c>
      <c r="AX46" s="4">
        <v>360</v>
      </c>
      <c r="AY46" s="4">
        <v>373</v>
      </c>
      <c r="AZ46" s="4">
        <v>387</v>
      </c>
      <c r="BA46" s="4">
        <v>388</v>
      </c>
      <c r="BB46" s="4">
        <v>402</v>
      </c>
      <c r="BC46" s="4">
        <v>368</v>
      </c>
      <c r="BD46" s="4">
        <v>381</v>
      </c>
      <c r="BE46" s="4">
        <v>395</v>
      </c>
      <c r="BF46" s="4">
        <v>409</v>
      </c>
      <c r="BG46" s="4">
        <v>424</v>
      </c>
      <c r="BH46" s="4">
        <v>439</v>
      </c>
      <c r="BI46" s="4">
        <v>455</v>
      </c>
      <c r="BJ46" s="4">
        <v>471</v>
      </c>
      <c r="BK46" s="4">
        <v>488</v>
      </c>
      <c r="BL46" s="4">
        <v>506</v>
      </c>
      <c r="BM46" s="4">
        <v>524</v>
      </c>
      <c r="BN46" s="4">
        <v>543</v>
      </c>
      <c r="BO46" s="4">
        <v>562</v>
      </c>
      <c r="BP46" s="4">
        <v>583</v>
      </c>
      <c r="BQ46" s="4">
        <v>604</v>
      </c>
      <c r="BR46" s="4">
        <v>625</v>
      </c>
      <c r="BS46" s="4">
        <v>648</v>
      </c>
      <c r="BT46" s="4">
        <v>671</v>
      </c>
      <c r="BU46" s="4">
        <v>695</v>
      </c>
      <c r="BV46" s="4">
        <v>720</v>
      </c>
      <c r="BW46" s="4">
        <v>746</v>
      </c>
      <c r="BX46" s="4">
        <v>773</v>
      </c>
      <c r="BY46" s="4">
        <v>801</v>
      </c>
      <c r="BZ46" s="4">
        <v>830</v>
      </c>
      <c r="CA46" s="4">
        <v>215</v>
      </c>
      <c r="CB46" s="4">
        <v>223</v>
      </c>
      <c r="CC46" s="4">
        <v>231</v>
      </c>
      <c r="CD46" s="4">
        <v>211</v>
      </c>
      <c r="CE46" s="4">
        <v>219</v>
      </c>
      <c r="CF46" s="4">
        <v>143</v>
      </c>
      <c r="CG46" s="4">
        <v>148</v>
      </c>
      <c r="CH46" s="4">
        <v>153</v>
      </c>
      <c r="CI46" s="4">
        <v>159</v>
      </c>
      <c r="CJ46" s="4">
        <v>165</v>
      </c>
      <c r="CK46" s="4">
        <v>0</v>
      </c>
      <c r="EG46" s="2"/>
    </row>
    <row r="47" spans="1:137" ht="35.4" customHeight="1" x14ac:dyDescent="0.3">
      <c r="A47" s="16" t="s">
        <v>153</v>
      </c>
      <c r="B47" s="16"/>
      <c r="C47" s="4"/>
      <c r="D47" s="16" t="s">
        <v>104</v>
      </c>
      <c r="E47" s="16" t="s">
        <v>8</v>
      </c>
      <c r="F47" s="16" t="s">
        <v>9</v>
      </c>
      <c r="G47" s="16" t="s">
        <v>10</v>
      </c>
      <c r="H47" s="16" t="s">
        <v>11</v>
      </c>
      <c r="I47" s="16" t="s">
        <v>12</v>
      </c>
      <c r="J47" s="16" t="s">
        <v>13</v>
      </c>
      <c r="K47" s="16" t="s">
        <v>14</v>
      </c>
      <c r="L47" s="16" t="s">
        <v>15</v>
      </c>
      <c r="M47" s="16" t="s">
        <v>16</v>
      </c>
      <c r="N47" s="16" t="s">
        <v>17</v>
      </c>
      <c r="O47" s="16" t="s">
        <v>18</v>
      </c>
      <c r="P47" s="16" t="s">
        <v>19</v>
      </c>
      <c r="Q47" s="17" t="s">
        <v>20</v>
      </c>
      <c r="R47" s="16" t="s">
        <v>21</v>
      </c>
      <c r="S47" s="16" t="s">
        <v>22</v>
      </c>
      <c r="T47" s="16" t="s">
        <v>23</v>
      </c>
      <c r="U47" s="16" t="s">
        <v>24</v>
      </c>
      <c r="V47" s="16" t="s">
        <v>25</v>
      </c>
      <c r="W47" s="16" t="s">
        <v>26</v>
      </c>
      <c r="X47" s="16" t="s">
        <v>27</v>
      </c>
      <c r="Y47" s="16" t="s">
        <v>28</v>
      </c>
      <c r="Z47" s="16" t="s">
        <v>29</v>
      </c>
      <c r="AA47" s="16" t="s">
        <v>30</v>
      </c>
      <c r="AB47" s="16" t="s">
        <v>31</v>
      </c>
      <c r="AC47" s="16" t="s">
        <v>32</v>
      </c>
      <c r="AD47" s="16" t="s">
        <v>33</v>
      </c>
      <c r="AE47" s="16" t="s">
        <v>34</v>
      </c>
      <c r="AF47" s="16" t="s">
        <v>35</v>
      </c>
      <c r="AG47" s="16" t="s">
        <v>36</v>
      </c>
      <c r="AH47" s="16" t="s">
        <v>37</v>
      </c>
      <c r="AI47" s="16" t="s">
        <v>38</v>
      </c>
      <c r="AJ47" s="16" t="s">
        <v>39</v>
      </c>
      <c r="AK47" s="16" t="s">
        <v>40</v>
      </c>
      <c r="AL47" s="16" t="s">
        <v>41</v>
      </c>
      <c r="AM47" s="16" t="s">
        <v>42</v>
      </c>
      <c r="AN47" s="16" t="s">
        <v>43</v>
      </c>
      <c r="AO47" s="16" t="s">
        <v>44</v>
      </c>
      <c r="AP47" s="16" t="s">
        <v>45</v>
      </c>
      <c r="AQ47" s="16" t="s">
        <v>46</v>
      </c>
      <c r="AR47" s="16" t="s">
        <v>47</v>
      </c>
      <c r="AS47" s="16" t="s">
        <v>48</v>
      </c>
      <c r="AT47" s="16" t="s">
        <v>49</v>
      </c>
      <c r="AU47" s="16" t="s">
        <v>50</v>
      </c>
      <c r="AV47" s="16" t="s">
        <v>51</v>
      </c>
      <c r="AW47" s="16" t="s">
        <v>52</v>
      </c>
      <c r="AX47" s="16" t="s">
        <v>53</v>
      </c>
      <c r="AY47" s="16" t="s">
        <v>54</v>
      </c>
      <c r="AZ47" s="16" t="s">
        <v>55</v>
      </c>
      <c r="BA47" s="16" t="s">
        <v>56</v>
      </c>
      <c r="BB47" s="16" t="s">
        <v>57</v>
      </c>
      <c r="BC47" s="16" t="s">
        <v>58</v>
      </c>
      <c r="BD47" s="16" t="s">
        <v>59</v>
      </c>
      <c r="BE47" s="16" t="s">
        <v>60</v>
      </c>
      <c r="BF47" s="16" t="s">
        <v>61</v>
      </c>
      <c r="BG47" s="16" t="s">
        <v>62</v>
      </c>
      <c r="BH47" s="16" t="s">
        <v>63</v>
      </c>
      <c r="BI47" s="16" t="s">
        <v>64</v>
      </c>
      <c r="BJ47" s="16" t="s">
        <v>65</v>
      </c>
      <c r="BK47" s="16" t="s">
        <v>66</v>
      </c>
      <c r="BL47" s="16" t="s">
        <v>67</v>
      </c>
      <c r="BM47" s="16" t="s">
        <v>68</v>
      </c>
      <c r="BN47" s="16" t="s">
        <v>69</v>
      </c>
      <c r="BO47" s="16" t="s">
        <v>70</v>
      </c>
      <c r="BP47" s="16" t="s">
        <v>71</v>
      </c>
      <c r="BQ47" s="16" t="s">
        <v>72</v>
      </c>
      <c r="BR47" s="16" t="s">
        <v>73</v>
      </c>
      <c r="BS47" s="16" t="s">
        <v>74</v>
      </c>
      <c r="BT47" s="16" t="s">
        <v>75</v>
      </c>
      <c r="BU47" s="16" t="s">
        <v>76</v>
      </c>
      <c r="BV47" s="16" t="s">
        <v>77</v>
      </c>
      <c r="BW47" s="16" t="s">
        <v>78</v>
      </c>
      <c r="BX47" s="16" t="s">
        <v>79</v>
      </c>
      <c r="BY47" s="16" t="s">
        <v>80</v>
      </c>
      <c r="BZ47" s="16" t="s">
        <v>81</v>
      </c>
      <c r="CA47" s="16" t="s">
        <v>82</v>
      </c>
      <c r="CB47" s="16" t="s">
        <v>83</v>
      </c>
      <c r="CC47" s="16" t="s">
        <v>84</v>
      </c>
      <c r="CD47" s="16" t="s">
        <v>85</v>
      </c>
      <c r="CE47" s="16" t="s">
        <v>86</v>
      </c>
      <c r="CF47" s="16" t="s">
        <v>87</v>
      </c>
      <c r="CG47" s="16" t="s">
        <v>88</v>
      </c>
      <c r="CH47" s="16" t="s">
        <v>89</v>
      </c>
      <c r="CI47" s="16" t="s">
        <v>90</v>
      </c>
      <c r="CJ47" s="16" t="s">
        <v>91</v>
      </c>
      <c r="CK47" s="16" t="s">
        <v>92</v>
      </c>
      <c r="EG47" s="2"/>
    </row>
    <row r="48" spans="1:137" ht="35.4" customHeight="1" x14ac:dyDescent="0.3">
      <c r="A48" s="18" t="s">
        <v>105</v>
      </c>
      <c r="B48" s="7" t="s">
        <v>93</v>
      </c>
      <c r="C48" s="4" t="s">
        <v>94</v>
      </c>
      <c r="D48" s="4">
        <v>9.9149999999999991</v>
      </c>
      <c r="E48" s="4">
        <v>505</v>
      </c>
      <c r="F48" s="4">
        <v>410</v>
      </c>
      <c r="G48" s="4">
        <v>282</v>
      </c>
      <c r="H48" s="4">
        <v>410</v>
      </c>
      <c r="I48" s="4">
        <v>359</v>
      </c>
      <c r="J48" s="4">
        <v>293</v>
      </c>
      <c r="K48" s="4">
        <v>244</v>
      </c>
      <c r="L48" s="4">
        <v>255</v>
      </c>
      <c r="M48" s="4">
        <v>206</v>
      </c>
      <c r="N48" s="4">
        <v>195</v>
      </c>
      <c r="O48" s="4">
        <v>175</v>
      </c>
      <c r="P48" s="4">
        <v>161</v>
      </c>
      <c r="Q48" s="17">
        <v>95</v>
      </c>
      <c r="R48" s="4">
        <v>98</v>
      </c>
      <c r="S48" s="4">
        <v>81</v>
      </c>
      <c r="T48" s="4">
        <v>78</v>
      </c>
      <c r="U48" s="4">
        <v>80</v>
      </c>
      <c r="V48" s="4">
        <v>61</v>
      </c>
      <c r="W48" s="4">
        <v>54</v>
      </c>
      <c r="X48" s="4">
        <v>50</v>
      </c>
      <c r="Y48" s="4">
        <v>49</v>
      </c>
      <c r="Z48" s="4">
        <v>49</v>
      </c>
      <c r="AA48" s="4">
        <v>49</v>
      </c>
      <c r="AB48" s="4">
        <v>49</v>
      </c>
      <c r="AC48" s="4">
        <v>27</v>
      </c>
      <c r="AD48" s="4">
        <v>27</v>
      </c>
      <c r="AE48" s="4">
        <v>7</v>
      </c>
      <c r="AF48" s="4">
        <v>7</v>
      </c>
      <c r="AG48" s="4">
        <v>7</v>
      </c>
      <c r="AH48" s="4">
        <v>7</v>
      </c>
      <c r="AI48" s="4">
        <v>7</v>
      </c>
      <c r="AJ48" s="4">
        <v>48</v>
      </c>
      <c r="AK48" s="4">
        <v>105</v>
      </c>
      <c r="AL48" s="4">
        <v>156</v>
      </c>
      <c r="AM48" s="4">
        <v>207</v>
      </c>
      <c r="AN48" s="4">
        <v>207</v>
      </c>
      <c r="AO48" s="4">
        <v>156</v>
      </c>
      <c r="AP48" s="4">
        <v>105</v>
      </c>
      <c r="AQ48" s="4">
        <v>65</v>
      </c>
      <c r="AR48" s="4">
        <v>86</v>
      </c>
      <c r="AS48" s="4">
        <v>106</v>
      </c>
      <c r="AT48" s="4">
        <v>107</v>
      </c>
      <c r="AU48" s="4">
        <v>106</v>
      </c>
      <c r="AV48" s="4">
        <v>106</v>
      </c>
      <c r="AW48" s="4">
        <v>106</v>
      </c>
      <c r="AX48" s="4">
        <v>106</v>
      </c>
      <c r="AY48" s="4">
        <v>106</v>
      </c>
      <c r="AZ48" s="4">
        <v>106</v>
      </c>
      <c r="BA48" s="4">
        <v>107</v>
      </c>
      <c r="BB48" s="4">
        <v>106</v>
      </c>
      <c r="BC48" s="4">
        <v>106</v>
      </c>
      <c r="BD48" s="4">
        <v>105</v>
      </c>
      <c r="BE48" s="4">
        <v>105</v>
      </c>
      <c r="BF48" s="4">
        <v>103</v>
      </c>
      <c r="BG48" s="4">
        <v>103</v>
      </c>
      <c r="BH48" s="4">
        <v>103</v>
      </c>
      <c r="BI48" s="4">
        <v>103</v>
      </c>
      <c r="BJ48" s="4">
        <v>103</v>
      </c>
      <c r="BK48" s="4">
        <v>103</v>
      </c>
      <c r="BL48" s="4">
        <v>103</v>
      </c>
      <c r="BM48" s="4">
        <v>103</v>
      </c>
      <c r="BN48" s="4">
        <v>103</v>
      </c>
      <c r="BO48" s="4">
        <v>103</v>
      </c>
      <c r="BP48" s="4">
        <v>103</v>
      </c>
      <c r="BQ48" s="4">
        <v>103</v>
      </c>
      <c r="BR48" s="4">
        <v>90</v>
      </c>
      <c r="BS48" s="4">
        <v>105</v>
      </c>
      <c r="BT48" s="4">
        <v>104</v>
      </c>
      <c r="BU48" s="4">
        <v>110</v>
      </c>
      <c r="BV48" s="4">
        <v>105</v>
      </c>
      <c r="BW48" s="4">
        <v>107</v>
      </c>
      <c r="BX48" s="4">
        <v>105</v>
      </c>
      <c r="BY48" s="4">
        <v>100</v>
      </c>
      <c r="BZ48" s="4">
        <v>104</v>
      </c>
      <c r="CA48" s="4">
        <v>100</v>
      </c>
      <c r="CB48" s="4">
        <v>105</v>
      </c>
      <c r="CC48" s="4">
        <v>100</v>
      </c>
      <c r="CD48" s="4">
        <v>100</v>
      </c>
      <c r="CE48" s="4">
        <v>100</v>
      </c>
      <c r="CF48" s="4">
        <v>69</v>
      </c>
      <c r="CG48" s="4">
        <v>69</v>
      </c>
      <c r="CH48" s="4">
        <v>69</v>
      </c>
      <c r="CI48" s="4">
        <v>69</v>
      </c>
      <c r="CJ48" s="4">
        <v>68</v>
      </c>
      <c r="CK48" s="4">
        <v>0</v>
      </c>
      <c r="EG48" s="2"/>
    </row>
    <row r="49" spans="1:137" ht="35.4" customHeight="1" x14ac:dyDescent="0.3">
      <c r="A49" s="4" t="s">
        <v>95</v>
      </c>
      <c r="B49" s="4" t="s">
        <v>96</v>
      </c>
      <c r="C49" s="4" t="s">
        <v>97</v>
      </c>
      <c r="D49" s="4"/>
      <c r="E49" s="4">
        <v>1.6</v>
      </c>
      <c r="F49" s="4">
        <v>1.6</v>
      </c>
      <c r="G49" s="4">
        <v>1.6</v>
      </c>
      <c r="H49" s="4">
        <v>1.6</v>
      </c>
      <c r="I49" s="4">
        <v>1.6</v>
      </c>
      <c r="J49" s="4">
        <v>1.6</v>
      </c>
      <c r="K49" s="4">
        <v>1.6</v>
      </c>
      <c r="L49" s="4">
        <v>1.6</v>
      </c>
      <c r="M49" s="4">
        <v>1.6</v>
      </c>
      <c r="N49" s="4">
        <v>1.6</v>
      </c>
      <c r="O49" s="4">
        <v>1.6</v>
      </c>
      <c r="P49" s="4">
        <v>1.6</v>
      </c>
      <c r="Q49" s="17">
        <v>1.6</v>
      </c>
      <c r="R49" s="4">
        <v>1.6</v>
      </c>
      <c r="S49" s="4">
        <v>1.6</v>
      </c>
      <c r="T49" s="4">
        <v>1.6</v>
      </c>
      <c r="U49" s="4">
        <v>1.6</v>
      </c>
      <c r="V49" s="4">
        <v>1.6</v>
      </c>
      <c r="W49" s="4">
        <v>1.6</v>
      </c>
      <c r="X49" s="4">
        <v>1.6</v>
      </c>
      <c r="Y49" s="4">
        <v>1.6</v>
      </c>
      <c r="Z49" s="4">
        <v>1.6</v>
      </c>
      <c r="AA49" s="4">
        <v>1.6</v>
      </c>
      <c r="AB49" s="4">
        <v>1.6</v>
      </c>
      <c r="AC49" s="4">
        <v>1.6</v>
      </c>
      <c r="AD49" s="4">
        <v>1.6</v>
      </c>
      <c r="AE49" s="4">
        <v>1.6</v>
      </c>
      <c r="AF49" s="4">
        <v>1.6</v>
      </c>
      <c r="AG49" s="4">
        <v>1.6</v>
      </c>
      <c r="AH49" s="4">
        <v>1.6</v>
      </c>
      <c r="AI49" s="4">
        <v>1.6</v>
      </c>
      <c r="AJ49" s="4">
        <v>1.6</v>
      </c>
      <c r="AK49" s="4">
        <v>1.6</v>
      </c>
      <c r="AL49" s="4">
        <v>1.6</v>
      </c>
      <c r="AM49" s="4">
        <v>1.6</v>
      </c>
      <c r="AN49" s="4">
        <v>1.6</v>
      </c>
      <c r="AO49" s="4">
        <v>1.6</v>
      </c>
      <c r="AP49" s="4">
        <v>1.6</v>
      </c>
      <c r="AQ49" s="4">
        <v>1.6</v>
      </c>
      <c r="AR49" s="4">
        <v>1.6</v>
      </c>
      <c r="AS49" s="4">
        <v>1.6</v>
      </c>
      <c r="AT49" s="4">
        <v>1.6</v>
      </c>
      <c r="AU49" s="4">
        <v>1.6</v>
      </c>
      <c r="AV49" s="4">
        <v>1.6</v>
      </c>
      <c r="AW49" s="4">
        <v>1.6</v>
      </c>
      <c r="AX49" s="4">
        <v>1.6</v>
      </c>
      <c r="AY49" s="4">
        <v>1.6</v>
      </c>
      <c r="AZ49" s="4">
        <v>1.6</v>
      </c>
      <c r="BA49" s="4">
        <v>1.6</v>
      </c>
      <c r="BB49" s="4">
        <v>1.6</v>
      </c>
      <c r="BC49" s="4">
        <v>1.6</v>
      </c>
      <c r="BD49" s="4">
        <v>1.6</v>
      </c>
      <c r="BE49" s="4">
        <v>1.6</v>
      </c>
      <c r="BF49" s="4">
        <v>1.6</v>
      </c>
      <c r="BG49" s="4">
        <v>1.6</v>
      </c>
      <c r="BH49" s="4">
        <v>1.6</v>
      </c>
      <c r="BI49" s="4">
        <v>1.6</v>
      </c>
      <c r="BJ49" s="4">
        <v>1.6</v>
      </c>
      <c r="BK49" s="4">
        <v>1.6</v>
      </c>
      <c r="BL49" s="4">
        <v>1.6</v>
      </c>
      <c r="BM49" s="4">
        <v>1.6</v>
      </c>
      <c r="BN49" s="4">
        <v>1.6</v>
      </c>
      <c r="BO49" s="4">
        <v>1.6</v>
      </c>
      <c r="BP49" s="4">
        <v>1.6</v>
      </c>
      <c r="BQ49" s="4">
        <v>1.6</v>
      </c>
      <c r="BR49" s="4">
        <v>1.6</v>
      </c>
      <c r="BS49" s="4">
        <v>1.6</v>
      </c>
      <c r="BT49" s="4">
        <v>1.6</v>
      </c>
      <c r="BU49" s="4">
        <v>1.6</v>
      </c>
      <c r="BV49" s="4">
        <v>1.6</v>
      </c>
      <c r="BW49" s="4">
        <v>1.6</v>
      </c>
      <c r="BX49" s="4">
        <v>1.6</v>
      </c>
      <c r="BY49" s="4">
        <v>1.6</v>
      </c>
      <c r="BZ49" s="4">
        <v>1.6</v>
      </c>
      <c r="CA49" s="4">
        <v>1.6</v>
      </c>
      <c r="CB49" s="4">
        <v>1.6</v>
      </c>
      <c r="CC49" s="4">
        <v>1.6</v>
      </c>
      <c r="CD49" s="4">
        <v>1.6</v>
      </c>
      <c r="CE49" s="4">
        <v>1.6</v>
      </c>
      <c r="CF49" s="4">
        <v>1.6</v>
      </c>
      <c r="CG49" s="4">
        <v>1.6</v>
      </c>
      <c r="CH49" s="4">
        <v>1.6</v>
      </c>
      <c r="CI49" s="4">
        <v>1.6</v>
      </c>
      <c r="CJ49" s="4">
        <v>1.6</v>
      </c>
      <c r="CK49" s="4">
        <v>1.6</v>
      </c>
      <c r="EG49" s="2"/>
    </row>
    <row r="50" spans="1:137" ht="35.4" customHeight="1" x14ac:dyDescent="0.3">
      <c r="A50" s="4" t="s">
        <v>98</v>
      </c>
      <c r="B50" s="7" t="s">
        <v>99</v>
      </c>
      <c r="C50" s="4" t="s">
        <v>100</v>
      </c>
      <c r="D50" s="4">
        <v>18.927</v>
      </c>
      <c r="E50" s="4">
        <v>513</v>
      </c>
      <c r="F50" s="4">
        <v>423</v>
      </c>
      <c r="G50" s="4">
        <v>296</v>
      </c>
      <c r="H50" s="4">
        <v>437</v>
      </c>
      <c r="I50" s="4">
        <v>389</v>
      </c>
      <c r="J50" s="4">
        <v>322</v>
      </c>
      <c r="K50" s="4">
        <v>273</v>
      </c>
      <c r="L50" s="4">
        <v>290</v>
      </c>
      <c r="M50" s="4">
        <v>237</v>
      </c>
      <c r="N50" s="4">
        <v>228</v>
      </c>
      <c r="O50" s="4">
        <v>208</v>
      </c>
      <c r="P50" s="4">
        <v>195</v>
      </c>
      <c r="Q50" s="17">
        <v>117</v>
      </c>
      <c r="R50" s="4">
        <v>123</v>
      </c>
      <c r="S50" s="4">
        <v>103</v>
      </c>
      <c r="T50" s="4">
        <v>100</v>
      </c>
      <c r="U50" s="4">
        <v>105</v>
      </c>
      <c r="V50" s="4">
        <v>81</v>
      </c>
      <c r="W50" s="4">
        <v>72</v>
      </c>
      <c r="X50" s="4">
        <v>69</v>
      </c>
      <c r="Y50" s="4">
        <v>69</v>
      </c>
      <c r="Z50" s="4">
        <v>70</v>
      </c>
      <c r="AA50" s="4">
        <v>71</v>
      </c>
      <c r="AB50" s="4">
        <v>72</v>
      </c>
      <c r="AC50" s="4">
        <v>41</v>
      </c>
      <c r="AD50" s="4">
        <v>41</v>
      </c>
      <c r="AE50" s="4">
        <v>11</v>
      </c>
      <c r="AF50" s="4">
        <v>12</v>
      </c>
      <c r="AG50" s="4">
        <v>12</v>
      </c>
      <c r="AH50" s="4">
        <v>12</v>
      </c>
      <c r="AI50" s="4">
        <v>12</v>
      </c>
      <c r="AJ50" s="4">
        <v>80</v>
      </c>
      <c r="AK50" s="4">
        <v>178</v>
      </c>
      <c r="AL50" s="4">
        <v>268</v>
      </c>
      <c r="AM50" s="4">
        <v>361</v>
      </c>
      <c r="AN50" s="4">
        <v>367</v>
      </c>
      <c r="AO50" s="4">
        <v>281</v>
      </c>
      <c r="AP50" s="4">
        <v>193</v>
      </c>
      <c r="AQ50" s="4">
        <v>120</v>
      </c>
      <c r="AR50" s="4">
        <v>162</v>
      </c>
      <c r="AS50" s="4">
        <v>203</v>
      </c>
      <c r="AT50" s="4">
        <v>208</v>
      </c>
      <c r="AU50" s="4">
        <v>210</v>
      </c>
      <c r="AV50" s="4">
        <v>213</v>
      </c>
      <c r="AW50" s="4">
        <v>217</v>
      </c>
      <c r="AX50" s="4">
        <v>220</v>
      </c>
      <c r="AY50" s="4">
        <v>224</v>
      </c>
      <c r="AZ50" s="4">
        <v>227</v>
      </c>
      <c r="BA50" s="4">
        <v>232</v>
      </c>
      <c r="BB50" s="4">
        <v>234</v>
      </c>
      <c r="BC50" s="4">
        <v>238</v>
      </c>
      <c r="BD50" s="4">
        <v>239</v>
      </c>
      <c r="BE50" s="4">
        <v>243</v>
      </c>
      <c r="BF50" s="4">
        <v>244</v>
      </c>
      <c r="BG50" s="4">
        <v>248</v>
      </c>
      <c r="BH50" s="4">
        <v>251</v>
      </c>
      <c r="BI50" s="4">
        <v>256</v>
      </c>
      <c r="BJ50" s="4">
        <v>260</v>
      </c>
      <c r="BK50" s="4">
        <v>264</v>
      </c>
      <c r="BL50" s="4">
        <v>268</v>
      </c>
      <c r="BM50" s="4">
        <v>272</v>
      </c>
      <c r="BN50" s="4">
        <v>277</v>
      </c>
      <c r="BO50" s="4">
        <v>281</v>
      </c>
      <c r="BP50" s="4">
        <v>286</v>
      </c>
      <c r="BQ50" s="4">
        <v>290</v>
      </c>
      <c r="BR50" s="4">
        <v>257</v>
      </c>
      <c r="BS50" s="4">
        <v>303</v>
      </c>
      <c r="BT50" s="4">
        <v>307</v>
      </c>
      <c r="BU50" s="4">
        <v>328</v>
      </c>
      <c r="BV50" s="4">
        <v>318</v>
      </c>
      <c r="BW50" s="4">
        <v>331</v>
      </c>
      <c r="BX50" s="4">
        <v>330</v>
      </c>
      <c r="BY50" s="4">
        <v>318</v>
      </c>
      <c r="BZ50" s="4">
        <v>336</v>
      </c>
      <c r="CA50" s="4">
        <v>329</v>
      </c>
      <c r="CB50" s="4">
        <v>349</v>
      </c>
      <c r="CC50" s="4">
        <v>339</v>
      </c>
      <c r="CD50" s="4">
        <v>344</v>
      </c>
      <c r="CE50" s="4">
        <v>350</v>
      </c>
      <c r="CF50" s="4">
        <v>246</v>
      </c>
      <c r="CG50" s="4">
        <v>251</v>
      </c>
      <c r="CH50" s="4">
        <v>254</v>
      </c>
      <c r="CI50" s="4">
        <v>258</v>
      </c>
      <c r="CJ50" s="4">
        <v>259</v>
      </c>
      <c r="CK50" s="4">
        <v>0</v>
      </c>
      <c r="EG50" s="2"/>
    </row>
    <row r="51" spans="1:137" ht="35.4" customHeight="1" x14ac:dyDescent="0.3">
      <c r="A51" s="4" t="s">
        <v>101</v>
      </c>
      <c r="B51" s="4" t="s">
        <v>96</v>
      </c>
      <c r="C51" s="4" t="s">
        <v>97</v>
      </c>
      <c r="D51" s="4"/>
      <c r="E51" s="4">
        <v>1.97</v>
      </c>
      <c r="F51" s="4">
        <v>1.97</v>
      </c>
      <c r="G51" s="4">
        <v>1.97</v>
      </c>
      <c r="H51" s="4">
        <v>1.97</v>
      </c>
      <c r="I51" s="4">
        <v>1.97</v>
      </c>
      <c r="J51" s="4">
        <v>1.97</v>
      </c>
      <c r="K51" s="4">
        <v>1.97</v>
      </c>
      <c r="L51" s="4">
        <v>1.97</v>
      </c>
      <c r="M51" s="4">
        <v>1.97</v>
      </c>
      <c r="N51" s="4">
        <v>1.97</v>
      </c>
      <c r="O51" s="4">
        <v>1.97</v>
      </c>
      <c r="P51" s="4">
        <v>1.97</v>
      </c>
      <c r="Q51" s="17">
        <v>1.97</v>
      </c>
      <c r="R51" s="4">
        <v>1.97</v>
      </c>
      <c r="S51" s="4">
        <v>1.97</v>
      </c>
      <c r="T51" s="4">
        <v>1.97</v>
      </c>
      <c r="U51" s="4">
        <v>1.97</v>
      </c>
      <c r="V51" s="4">
        <v>1.97</v>
      </c>
      <c r="W51" s="4">
        <v>1.97</v>
      </c>
      <c r="X51" s="4">
        <v>1.97</v>
      </c>
      <c r="Y51" s="4">
        <v>1.97</v>
      </c>
      <c r="Z51" s="4">
        <v>1.97</v>
      </c>
      <c r="AA51" s="4">
        <v>1.97</v>
      </c>
      <c r="AB51" s="4">
        <v>1.97</v>
      </c>
      <c r="AC51" s="4">
        <v>1.97</v>
      </c>
      <c r="AD51" s="4">
        <v>1.97</v>
      </c>
      <c r="AE51" s="4">
        <v>1.97</v>
      </c>
      <c r="AF51" s="4">
        <v>1.97</v>
      </c>
      <c r="AG51" s="4">
        <v>1.97</v>
      </c>
      <c r="AH51" s="4">
        <v>1.97</v>
      </c>
      <c r="AI51" s="4">
        <v>1.97</v>
      </c>
      <c r="AJ51" s="4">
        <v>1.97</v>
      </c>
      <c r="AK51" s="4">
        <v>1.97</v>
      </c>
      <c r="AL51" s="4">
        <v>1.97</v>
      </c>
      <c r="AM51" s="4">
        <v>1.97</v>
      </c>
      <c r="AN51" s="4">
        <v>1.97</v>
      </c>
      <c r="AO51" s="4">
        <v>1.97</v>
      </c>
      <c r="AP51" s="4">
        <v>1.97</v>
      </c>
      <c r="AQ51" s="4">
        <v>1.97</v>
      </c>
      <c r="AR51" s="4">
        <v>1.97</v>
      </c>
      <c r="AS51" s="4">
        <v>1.97</v>
      </c>
      <c r="AT51" s="4">
        <v>1.97</v>
      </c>
      <c r="AU51" s="4">
        <v>1.97</v>
      </c>
      <c r="AV51" s="4">
        <v>1.97</v>
      </c>
      <c r="AW51" s="4">
        <v>1.97</v>
      </c>
      <c r="AX51" s="4">
        <v>1.97</v>
      </c>
      <c r="AY51" s="4">
        <v>1.97</v>
      </c>
      <c r="AZ51" s="4">
        <v>1.97</v>
      </c>
      <c r="BA51" s="4">
        <v>1.97</v>
      </c>
      <c r="BB51" s="4">
        <v>1.97</v>
      </c>
      <c r="BC51" s="4">
        <v>1.97</v>
      </c>
      <c r="BD51" s="4">
        <v>1.97</v>
      </c>
      <c r="BE51" s="4">
        <v>1.97</v>
      </c>
      <c r="BF51" s="4">
        <v>1.97</v>
      </c>
      <c r="BG51" s="4">
        <v>1.97</v>
      </c>
      <c r="BH51" s="4">
        <v>1.97</v>
      </c>
      <c r="BI51" s="4">
        <v>1.97</v>
      </c>
      <c r="BJ51" s="4">
        <v>1.97</v>
      </c>
      <c r="BK51" s="4">
        <v>1.97</v>
      </c>
      <c r="BL51" s="4">
        <v>1.97</v>
      </c>
      <c r="BM51" s="4">
        <v>1.97</v>
      </c>
      <c r="BN51" s="4">
        <v>1.97</v>
      </c>
      <c r="BO51" s="4">
        <v>1.97</v>
      </c>
      <c r="BP51" s="4">
        <v>1.97</v>
      </c>
      <c r="BQ51" s="4">
        <v>1.97</v>
      </c>
      <c r="BR51" s="4">
        <v>1.97</v>
      </c>
      <c r="BS51" s="4">
        <v>1.97</v>
      </c>
      <c r="BT51" s="4">
        <v>1.97</v>
      </c>
      <c r="BU51" s="4">
        <v>1.97</v>
      </c>
      <c r="BV51" s="4">
        <v>1.97</v>
      </c>
      <c r="BW51" s="4">
        <v>1.97</v>
      </c>
      <c r="BX51" s="4">
        <v>1.97</v>
      </c>
      <c r="BY51" s="4">
        <v>1.97</v>
      </c>
      <c r="BZ51" s="4">
        <v>1.97</v>
      </c>
      <c r="CA51" s="4">
        <v>1.97</v>
      </c>
      <c r="CB51" s="4">
        <v>1.97</v>
      </c>
      <c r="CC51" s="4">
        <v>1.97</v>
      </c>
      <c r="CD51" s="4">
        <v>1.97</v>
      </c>
      <c r="CE51" s="4">
        <v>1.97</v>
      </c>
      <c r="CF51" s="4">
        <v>1.97</v>
      </c>
      <c r="CG51" s="4">
        <v>1.97</v>
      </c>
      <c r="CH51" s="4">
        <v>1.97</v>
      </c>
      <c r="CI51" s="4">
        <v>1.97</v>
      </c>
      <c r="CJ51" s="4">
        <v>1.97</v>
      </c>
      <c r="CK51" s="4">
        <v>1.97</v>
      </c>
      <c r="EG51" s="2"/>
    </row>
    <row r="52" spans="1:137" ht="35.4" customHeight="1" x14ac:dyDescent="0.3">
      <c r="A52" s="4" t="s">
        <v>98</v>
      </c>
      <c r="B52" s="7" t="s">
        <v>102</v>
      </c>
      <c r="C52" s="4" t="s">
        <v>103</v>
      </c>
      <c r="D52" s="4">
        <v>52.84</v>
      </c>
      <c r="E52" s="4">
        <v>523</v>
      </c>
      <c r="F52" s="4">
        <v>440</v>
      </c>
      <c r="G52" s="4">
        <v>314</v>
      </c>
      <c r="H52" s="4">
        <v>473</v>
      </c>
      <c r="I52" s="4">
        <v>428</v>
      </c>
      <c r="J52" s="4">
        <v>362</v>
      </c>
      <c r="K52" s="4">
        <v>312</v>
      </c>
      <c r="L52" s="4">
        <v>339</v>
      </c>
      <c r="M52" s="4">
        <v>283</v>
      </c>
      <c r="N52" s="4">
        <v>278</v>
      </c>
      <c r="O52" s="4">
        <v>258</v>
      </c>
      <c r="P52" s="4">
        <v>247</v>
      </c>
      <c r="Q52" s="17">
        <v>151</v>
      </c>
      <c r="R52" s="4">
        <v>161</v>
      </c>
      <c r="S52" s="4">
        <v>138</v>
      </c>
      <c r="T52" s="4">
        <v>137</v>
      </c>
      <c r="U52" s="4">
        <v>146</v>
      </c>
      <c r="V52" s="4">
        <v>115</v>
      </c>
      <c r="W52" s="4">
        <v>105</v>
      </c>
      <c r="X52" s="4">
        <v>102</v>
      </c>
      <c r="Y52" s="4">
        <v>104</v>
      </c>
      <c r="Z52" s="4">
        <v>108</v>
      </c>
      <c r="AA52" s="4">
        <v>112</v>
      </c>
      <c r="AB52" s="4">
        <v>116</v>
      </c>
      <c r="AC52" s="4">
        <v>66</v>
      </c>
      <c r="AD52" s="4">
        <v>69</v>
      </c>
      <c r="AE52" s="4">
        <v>19</v>
      </c>
      <c r="AF52" s="4">
        <v>20</v>
      </c>
      <c r="AG52" s="4">
        <v>21</v>
      </c>
      <c r="AH52" s="4">
        <v>21</v>
      </c>
      <c r="AI52" s="4">
        <v>22</v>
      </c>
      <c r="AJ52" s="4">
        <v>149</v>
      </c>
      <c r="AK52" s="4">
        <v>339</v>
      </c>
      <c r="AL52" s="4">
        <v>521</v>
      </c>
      <c r="AM52" s="4">
        <v>715</v>
      </c>
      <c r="AN52" s="4">
        <v>741</v>
      </c>
      <c r="AO52" s="4">
        <v>579</v>
      </c>
      <c r="AP52" s="4">
        <v>405</v>
      </c>
      <c r="AQ52" s="4">
        <v>258</v>
      </c>
      <c r="AR52" s="4">
        <v>355</v>
      </c>
      <c r="AS52" s="4">
        <v>453</v>
      </c>
      <c r="AT52" s="4">
        <v>473</v>
      </c>
      <c r="AU52" s="4">
        <v>487</v>
      </c>
      <c r="AV52" s="4">
        <v>504</v>
      </c>
      <c r="AW52" s="4">
        <v>522</v>
      </c>
      <c r="AX52" s="4">
        <v>541</v>
      </c>
      <c r="AY52" s="4">
        <v>561</v>
      </c>
      <c r="AZ52" s="4">
        <v>581</v>
      </c>
      <c r="BA52" s="4">
        <v>604</v>
      </c>
      <c r="BB52" s="4">
        <v>623</v>
      </c>
      <c r="BC52" s="4">
        <v>645</v>
      </c>
      <c r="BD52" s="4">
        <v>661</v>
      </c>
      <c r="BE52" s="4">
        <v>684</v>
      </c>
      <c r="BF52" s="4">
        <v>700</v>
      </c>
      <c r="BG52" s="4">
        <v>725</v>
      </c>
      <c r="BH52" s="4">
        <v>751</v>
      </c>
      <c r="BI52" s="4">
        <v>778</v>
      </c>
      <c r="BJ52" s="4">
        <v>806</v>
      </c>
      <c r="BK52" s="4">
        <v>835</v>
      </c>
      <c r="BL52" s="4">
        <v>866</v>
      </c>
      <c r="BM52" s="4">
        <v>897</v>
      </c>
      <c r="BN52" s="4">
        <v>929</v>
      </c>
      <c r="BO52" s="4">
        <v>963</v>
      </c>
      <c r="BP52" s="4">
        <v>997</v>
      </c>
      <c r="BQ52" s="4">
        <v>1033</v>
      </c>
      <c r="BR52" s="4">
        <v>935</v>
      </c>
      <c r="BS52" s="4">
        <v>1122</v>
      </c>
      <c r="BT52" s="4">
        <v>1160</v>
      </c>
      <c r="BU52" s="4">
        <v>1262</v>
      </c>
      <c r="BV52" s="4">
        <v>1248</v>
      </c>
      <c r="BW52" s="4">
        <v>1327</v>
      </c>
      <c r="BX52" s="4">
        <v>1347</v>
      </c>
      <c r="BY52" s="4">
        <v>1324</v>
      </c>
      <c r="BZ52" s="4">
        <v>1427</v>
      </c>
      <c r="CA52" s="4">
        <v>1424</v>
      </c>
      <c r="CB52" s="4">
        <v>1543</v>
      </c>
      <c r="CC52" s="4">
        <v>1528</v>
      </c>
      <c r="CD52" s="4">
        <v>1581</v>
      </c>
      <c r="CE52" s="4">
        <v>1637</v>
      </c>
      <c r="CF52" s="4">
        <v>1176</v>
      </c>
      <c r="CG52" s="4">
        <v>1221</v>
      </c>
      <c r="CH52" s="4">
        <v>1262</v>
      </c>
      <c r="CI52" s="4">
        <v>1308</v>
      </c>
      <c r="CJ52" s="4">
        <v>1336</v>
      </c>
      <c r="CK52" s="4">
        <v>0</v>
      </c>
      <c r="EG52" s="2"/>
    </row>
    <row r="53" spans="1:137" ht="35.4" customHeight="1" x14ac:dyDescent="0.3">
      <c r="A53" s="16" t="s">
        <v>153</v>
      </c>
      <c r="B53" s="16"/>
      <c r="C53" s="4"/>
      <c r="D53" s="16" t="s">
        <v>106</v>
      </c>
      <c r="E53" s="16" t="s">
        <v>8</v>
      </c>
      <c r="F53" s="16" t="s">
        <v>9</v>
      </c>
      <c r="G53" s="16" t="s">
        <v>10</v>
      </c>
      <c r="H53" s="16" t="s">
        <v>11</v>
      </c>
      <c r="I53" s="16" t="s">
        <v>12</v>
      </c>
      <c r="J53" s="16" t="s">
        <v>13</v>
      </c>
      <c r="K53" s="16" t="s">
        <v>14</v>
      </c>
      <c r="L53" s="16" t="s">
        <v>15</v>
      </c>
      <c r="M53" s="16" t="s">
        <v>16</v>
      </c>
      <c r="N53" s="16" t="s">
        <v>17</v>
      </c>
      <c r="O53" s="16" t="s">
        <v>18</v>
      </c>
      <c r="P53" s="16" t="s">
        <v>19</v>
      </c>
      <c r="Q53" s="17" t="s">
        <v>20</v>
      </c>
      <c r="R53" s="16" t="s">
        <v>21</v>
      </c>
      <c r="S53" s="16" t="s">
        <v>22</v>
      </c>
      <c r="T53" s="16" t="s">
        <v>23</v>
      </c>
      <c r="U53" s="16" t="s">
        <v>24</v>
      </c>
      <c r="V53" s="16" t="s">
        <v>25</v>
      </c>
      <c r="W53" s="16" t="s">
        <v>26</v>
      </c>
      <c r="X53" s="16" t="s">
        <v>27</v>
      </c>
      <c r="Y53" s="16" t="s">
        <v>28</v>
      </c>
      <c r="Z53" s="16" t="s">
        <v>29</v>
      </c>
      <c r="AA53" s="16" t="s">
        <v>30</v>
      </c>
      <c r="AB53" s="16" t="s">
        <v>31</v>
      </c>
      <c r="AC53" s="16" t="s">
        <v>32</v>
      </c>
      <c r="AD53" s="16" t="s">
        <v>33</v>
      </c>
      <c r="AE53" s="16" t="s">
        <v>34</v>
      </c>
      <c r="AF53" s="16" t="s">
        <v>35</v>
      </c>
      <c r="AG53" s="16" t="s">
        <v>36</v>
      </c>
      <c r="AH53" s="16" t="s">
        <v>37</v>
      </c>
      <c r="AI53" s="16" t="s">
        <v>38</v>
      </c>
      <c r="AJ53" s="16" t="s">
        <v>39</v>
      </c>
      <c r="AK53" s="16" t="s">
        <v>40</v>
      </c>
      <c r="AL53" s="16" t="s">
        <v>41</v>
      </c>
      <c r="AM53" s="16" t="s">
        <v>42</v>
      </c>
      <c r="AN53" s="16" t="s">
        <v>43</v>
      </c>
      <c r="AO53" s="16" t="s">
        <v>44</v>
      </c>
      <c r="AP53" s="16" t="s">
        <v>45</v>
      </c>
      <c r="AQ53" s="16" t="s">
        <v>46</v>
      </c>
      <c r="AR53" s="16" t="s">
        <v>47</v>
      </c>
      <c r="AS53" s="16" t="s">
        <v>48</v>
      </c>
      <c r="AT53" s="16" t="s">
        <v>49</v>
      </c>
      <c r="AU53" s="16" t="s">
        <v>50</v>
      </c>
      <c r="AV53" s="16" t="s">
        <v>51</v>
      </c>
      <c r="AW53" s="16" t="s">
        <v>52</v>
      </c>
      <c r="AX53" s="16" t="s">
        <v>53</v>
      </c>
      <c r="AY53" s="16" t="s">
        <v>54</v>
      </c>
      <c r="AZ53" s="16" t="s">
        <v>55</v>
      </c>
      <c r="BA53" s="16" t="s">
        <v>56</v>
      </c>
      <c r="BB53" s="16" t="s">
        <v>57</v>
      </c>
      <c r="BC53" s="16" t="s">
        <v>58</v>
      </c>
      <c r="BD53" s="16" t="s">
        <v>59</v>
      </c>
      <c r="BE53" s="16" t="s">
        <v>60</v>
      </c>
      <c r="BF53" s="16" t="s">
        <v>61</v>
      </c>
      <c r="BG53" s="16" t="s">
        <v>62</v>
      </c>
      <c r="BH53" s="16" t="s">
        <v>63</v>
      </c>
      <c r="BI53" s="16" t="s">
        <v>64</v>
      </c>
      <c r="BJ53" s="16" t="s">
        <v>65</v>
      </c>
      <c r="BK53" s="16" t="s">
        <v>66</v>
      </c>
      <c r="BL53" s="16" t="s">
        <v>67</v>
      </c>
      <c r="BM53" s="16" t="s">
        <v>68</v>
      </c>
      <c r="BN53" s="16" t="s">
        <v>69</v>
      </c>
      <c r="BO53" s="16" t="s">
        <v>70</v>
      </c>
      <c r="BP53" s="16" t="s">
        <v>71</v>
      </c>
      <c r="BQ53" s="16" t="s">
        <v>72</v>
      </c>
      <c r="BR53" s="16" t="s">
        <v>73</v>
      </c>
      <c r="BS53" s="16" t="s">
        <v>74</v>
      </c>
      <c r="BT53" s="16" t="s">
        <v>75</v>
      </c>
      <c r="BU53" s="16" t="s">
        <v>76</v>
      </c>
      <c r="BV53" s="16" t="s">
        <v>77</v>
      </c>
      <c r="BW53" s="16" t="s">
        <v>78</v>
      </c>
      <c r="BX53" s="16" t="s">
        <v>79</v>
      </c>
      <c r="BY53" s="16" t="s">
        <v>80</v>
      </c>
      <c r="BZ53" s="16" t="s">
        <v>81</v>
      </c>
      <c r="CA53" s="16" t="s">
        <v>82</v>
      </c>
      <c r="CB53" s="16" t="s">
        <v>83</v>
      </c>
      <c r="CC53" s="16" t="s">
        <v>84</v>
      </c>
      <c r="CD53" s="16" t="s">
        <v>85</v>
      </c>
      <c r="CE53" s="16" t="s">
        <v>86</v>
      </c>
      <c r="CF53" s="16" t="s">
        <v>87</v>
      </c>
      <c r="CG53" s="16" t="s">
        <v>88</v>
      </c>
      <c r="CH53" s="16" t="s">
        <v>89</v>
      </c>
      <c r="CI53" s="16" t="s">
        <v>90</v>
      </c>
      <c r="CJ53" s="16" t="s">
        <v>91</v>
      </c>
      <c r="CK53" s="16" t="s">
        <v>92</v>
      </c>
      <c r="EG53" s="2"/>
    </row>
    <row r="54" spans="1:137" ht="35.4" customHeight="1" x14ac:dyDescent="0.3">
      <c r="A54" s="18" t="s">
        <v>147</v>
      </c>
      <c r="B54" s="7" t="s">
        <v>93</v>
      </c>
      <c r="C54" s="4" t="s">
        <v>94</v>
      </c>
      <c r="D54" s="4">
        <f>SUM(M54:CK54)</f>
        <v>2334</v>
      </c>
      <c r="E54" s="4">
        <v>198</v>
      </c>
      <c r="F54" s="4">
        <v>236</v>
      </c>
      <c r="G54" s="4">
        <v>235</v>
      </c>
      <c r="H54" s="4">
        <v>188</v>
      </c>
      <c r="I54" s="4">
        <v>150</v>
      </c>
      <c r="J54" s="4">
        <v>124</v>
      </c>
      <c r="K54" s="4">
        <v>112</v>
      </c>
      <c r="L54" s="4">
        <v>158</v>
      </c>
      <c r="M54" s="4">
        <v>67</v>
      </c>
      <c r="N54" s="4">
        <v>53</v>
      </c>
      <c r="O54" s="4">
        <v>53</v>
      </c>
      <c r="P54" s="4">
        <v>53</v>
      </c>
      <c r="Q54" s="17">
        <v>53</v>
      </c>
      <c r="R54" s="4">
        <v>53</v>
      </c>
      <c r="S54" s="4">
        <v>53</v>
      </c>
      <c r="T54" s="4">
        <v>53</v>
      </c>
      <c r="U54" s="4">
        <v>53</v>
      </c>
      <c r="V54" s="4">
        <v>53</v>
      </c>
      <c r="W54" s="4">
        <v>53</v>
      </c>
      <c r="X54" s="4">
        <v>53</v>
      </c>
      <c r="Y54" s="4">
        <v>53</v>
      </c>
      <c r="Z54" s="4">
        <v>53</v>
      </c>
      <c r="AA54" s="4">
        <v>53</v>
      </c>
      <c r="AB54" s="4">
        <v>53</v>
      </c>
      <c r="AC54" s="4">
        <v>53</v>
      </c>
      <c r="AD54" s="4">
        <v>53</v>
      </c>
      <c r="AE54" s="4">
        <v>53</v>
      </c>
      <c r="AF54" s="4">
        <v>53</v>
      </c>
      <c r="AG54" s="4">
        <v>53</v>
      </c>
      <c r="AH54" s="4">
        <v>53</v>
      </c>
      <c r="AI54" s="4">
        <v>53</v>
      </c>
      <c r="AJ54" s="4">
        <v>53</v>
      </c>
      <c r="AK54" s="4">
        <v>53</v>
      </c>
      <c r="AL54" s="4">
        <v>53</v>
      </c>
      <c r="AM54" s="4">
        <v>53</v>
      </c>
      <c r="AN54" s="4">
        <v>53</v>
      </c>
      <c r="AO54" s="4">
        <v>53</v>
      </c>
      <c r="AP54" s="4">
        <v>53</v>
      </c>
      <c r="AQ54" s="4">
        <v>53</v>
      </c>
      <c r="AR54" s="4">
        <v>53</v>
      </c>
      <c r="AS54" s="4">
        <v>53</v>
      </c>
      <c r="AT54" s="4">
        <v>53</v>
      </c>
      <c r="AU54" s="4">
        <v>53</v>
      </c>
      <c r="AV54" s="4">
        <v>93</v>
      </c>
      <c r="AW54" s="4">
        <v>93</v>
      </c>
      <c r="AX54" s="4">
        <v>93</v>
      </c>
      <c r="AY54" s="4">
        <v>93</v>
      </c>
      <c r="AZ54" s="4">
        <v>93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EG54" s="2"/>
    </row>
    <row r="55" spans="1:137" ht="35.4" customHeight="1" x14ac:dyDescent="0.3">
      <c r="A55" s="4" t="s">
        <v>95</v>
      </c>
      <c r="B55" s="4" t="s">
        <v>96</v>
      </c>
      <c r="C55" s="4" t="s">
        <v>97</v>
      </c>
      <c r="D55" s="4"/>
      <c r="E55" s="4">
        <v>1.6</v>
      </c>
      <c r="F55" s="4">
        <v>1.6</v>
      </c>
      <c r="G55" s="4">
        <v>1.6</v>
      </c>
      <c r="H55" s="4">
        <v>1.6</v>
      </c>
      <c r="I55" s="4">
        <v>1.6</v>
      </c>
      <c r="J55" s="4">
        <v>1.6</v>
      </c>
      <c r="K55" s="4">
        <v>1.6</v>
      </c>
      <c r="L55" s="4">
        <v>1.6</v>
      </c>
      <c r="M55" s="4">
        <v>1.6</v>
      </c>
      <c r="N55" s="4">
        <v>1.6</v>
      </c>
      <c r="O55" s="4">
        <v>1.6</v>
      </c>
      <c r="P55" s="4">
        <v>1.6</v>
      </c>
      <c r="Q55" s="17">
        <v>1.6</v>
      </c>
      <c r="R55" s="4">
        <v>1.6</v>
      </c>
      <c r="S55" s="4">
        <v>1.6</v>
      </c>
      <c r="T55" s="4">
        <v>1.6</v>
      </c>
      <c r="U55" s="4">
        <v>1.6</v>
      </c>
      <c r="V55" s="4">
        <v>1.6</v>
      </c>
      <c r="W55" s="4">
        <v>1.6</v>
      </c>
      <c r="X55" s="4">
        <v>1.6</v>
      </c>
      <c r="Y55" s="4">
        <v>1.6</v>
      </c>
      <c r="Z55" s="4">
        <v>1.6</v>
      </c>
      <c r="AA55" s="4">
        <v>1.6</v>
      </c>
      <c r="AB55" s="4">
        <v>1.6</v>
      </c>
      <c r="AC55" s="4">
        <v>1.6</v>
      </c>
      <c r="AD55" s="4">
        <v>1.6</v>
      </c>
      <c r="AE55" s="4">
        <v>1.6</v>
      </c>
      <c r="AF55" s="4">
        <v>1.6</v>
      </c>
      <c r="AG55" s="4">
        <v>1.6</v>
      </c>
      <c r="AH55" s="4">
        <v>1.6</v>
      </c>
      <c r="AI55" s="4">
        <v>1.6</v>
      </c>
      <c r="AJ55" s="4">
        <v>1.6</v>
      </c>
      <c r="AK55" s="4">
        <v>1.6</v>
      </c>
      <c r="AL55" s="4">
        <v>1.6</v>
      </c>
      <c r="AM55" s="4">
        <v>1.6</v>
      </c>
      <c r="AN55" s="4">
        <v>1.6</v>
      </c>
      <c r="AO55" s="4">
        <v>1.6</v>
      </c>
      <c r="AP55" s="4">
        <v>1.6</v>
      </c>
      <c r="AQ55" s="4">
        <v>1.6</v>
      </c>
      <c r="AR55" s="4">
        <v>1.6</v>
      </c>
      <c r="AS55" s="4">
        <v>1.6</v>
      </c>
      <c r="AT55" s="4">
        <v>1.6</v>
      </c>
      <c r="AU55" s="4">
        <v>1.6</v>
      </c>
      <c r="AV55" s="4">
        <v>1.6</v>
      </c>
      <c r="AW55" s="4">
        <v>1.6</v>
      </c>
      <c r="AX55" s="4">
        <v>1.6</v>
      </c>
      <c r="AY55" s="4">
        <v>1.6</v>
      </c>
      <c r="AZ55" s="4">
        <v>1.6</v>
      </c>
      <c r="BA55" s="4">
        <v>1.6</v>
      </c>
      <c r="BB55" s="4">
        <v>1.6</v>
      </c>
      <c r="BC55" s="4">
        <v>1.6</v>
      </c>
      <c r="BD55" s="4">
        <v>1.6</v>
      </c>
      <c r="BE55" s="4">
        <v>1.6</v>
      </c>
      <c r="BF55" s="4">
        <v>1.6</v>
      </c>
      <c r="BG55" s="4">
        <v>1.6</v>
      </c>
      <c r="BH55" s="4">
        <v>1.6</v>
      </c>
      <c r="BI55" s="4">
        <v>1.6</v>
      </c>
      <c r="BJ55" s="4">
        <v>1.6</v>
      </c>
      <c r="BK55" s="4">
        <v>1.6</v>
      </c>
      <c r="BL55" s="4">
        <v>1.6</v>
      </c>
      <c r="BM55" s="4">
        <v>1.6</v>
      </c>
      <c r="BN55" s="4">
        <v>1.6</v>
      </c>
      <c r="BO55" s="4">
        <v>1.6</v>
      </c>
      <c r="BP55" s="4">
        <v>1.6</v>
      </c>
      <c r="BQ55" s="4">
        <v>1.6</v>
      </c>
      <c r="BR55" s="4">
        <v>1.6</v>
      </c>
      <c r="BS55" s="4">
        <v>1.6</v>
      </c>
      <c r="BT55" s="4">
        <v>1.6</v>
      </c>
      <c r="BU55" s="4">
        <v>1.6</v>
      </c>
      <c r="BV55" s="4">
        <v>1.6</v>
      </c>
      <c r="BW55" s="4">
        <v>1.6</v>
      </c>
      <c r="BX55" s="4">
        <v>1.6</v>
      </c>
      <c r="BY55" s="4">
        <v>1.6</v>
      </c>
      <c r="BZ55" s="4">
        <v>1.6</v>
      </c>
      <c r="CA55" s="4">
        <v>1.6</v>
      </c>
      <c r="CB55" s="4">
        <v>1.6</v>
      </c>
      <c r="CC55" s="4">
        <v>1.6</v>
      </c>
      <c r="CD55" s="4">
        <v>1.6</v>
      </c>
      <c r="CE55" s="4">
        <v>1.6</v>
      </c>
      <c r="CF55" s="4">
        <v>1.6</v>
      </c>
      <c r="CG55" s="4">
        <v>1.6</v>
      </c>
      <c r="CH55" s="4">
        <v>1.6</v>
      </c>
      <c r="CI55" s="4">
        <v>1.6</v>
      </c>
      <c r="CJ55" s="4">
        <v>1.6</v>
      </c>
      <c r="CK55" s="4">
        <v>1.6</v>
      </c>
      <c r="EG55" s="2"/>
    </row>
    <row r="56" spans="1:137" ht="35.4" customHeight="1" x14ac:dyDescent="0.3">
      <c r="A56" s="4" t="s">
        <v>98</v>
      </c>
      <c r="B56" s="7" t="s">
        <v>99</v>
      </c>
      <c r="C56" s="4" t="s">
        <v>100</v>
      </c>
      <c r="D56" s="4">
        <f>SUM(M56:CK56)</f>
        <v>3845</v>
      </c>
      <c r="E56" s="4">
        <v>201</v>
      </c>
      <c r="F56" s="4">
        <v>244</v>
      </c>
      <c r="G56" s="4">
        <v>246</v>
      </c>
      <c r="H56" s="4">
        <v>201</v>
      </c>
      <c r="I56" s="4">
        <v>162</v>
      </c>
      <c r="J56" s="4">
        <v>136</v>
      </c>
      <c r="K56" s="4">
        <v>126</v>
      </c>
      <c r="L56" s="4">
        <v>180</v>
      </c>
      <c r="M56" s="4">
        <v>78</v>
      </c>
      <c r="N56" s="4">
        <v>63</v>
      </c>
      <c r="O56" s="4">
        <v>64</v>
      </c>
      <c r="P56" s="4">
        <v>65</v>
      </c>
      <c r="Q56" s="17">
        <v>66</v>
      </c>
      <c r="R56" s="4">
        <v>67</v>
      </c>
      <c r="S56" s="4">
        <v>68</v>
      </c>
      <c r="T56" s="4">
        <v>69</v>
      </c>
      <c r="U56" s="4">
        <v>70</v>
      </c>
      <c r="V56" s="4">
        <v>71</v>
      </c>
      <c r="W56" s="4">
        <v>72</v>
      </c>
      <c r="X56" s="4">
        <v>73</v>
      </c>
      <c r="Y56" s="4">
        <v>75</v>
      </c>
      <c r="Z56" s="4">
        <v>76</v>
      </c>
      <c r="AA56" s="4">
        <v>77</v>
      </c>
      <c r="AB56" s="4">
        <v>78</v>
      </c>
      <c r="AC56" s="4">
        <v>79</v>
      </c>
      <c r="AD56" s="4">
        <v>81</v>
      </c>
      <c r="AE56" s="4">
        <v>82</v>
      </c>
      <c r="AF56" s="4">
        <v>83</v>
      </c>
      <c r="AG56" s="4">
        <v>85</v>
      </c>
      <c r="AH56" s="4">
        <v>86</v>
      </c>
      <c r="AI56" s="4">
        <v>87</v>
      </c>
      <c r="AJ56" s="4">
        <v>89</v>
      </c>
      <c r="AK56" s="4">
        <v>90</v>
      </c>
      <c r="AL56" s="4">
        <v>92</v>
      </c>
      <c r="AM56" s="4">
        <v>93</v>
      </c>
      <c r="AN56" s="4">
        <v>95</v>
      </c>
      <c r="AO56" s="4">
        <v>96</v>
      </c>
      <c r="AP56" s="4">
        <v>98</v>
      </c>
      <c r="AQ56" s="4">
        <v>99</v>
      </c>
      <c r="AR56" s="4">
        <v>101</v>
      </c>
      <c r="AS56" s="4">
        <v>102</v>
      </c>
      <c r="AT56" s="4">
        <v>104</v>
      </c>
      <c r="AU56" s="4">
        <v>106</v>
      </c>
      <c r="AV56" s="4">
        <v>187</v>
      </c>
      <c r="AW56" s="4">
        <v>190</v>
      </c>
      <c r="AX56" s="4">
        <v>193</v>
      </c>
      <c r="AY56" s="4">
        <v>196</v>
      </c>
      <c r="AZ56" s="4">
        <v>199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EG56" s="2"/>
    </row>
    <row r="57" spans="1:137" ht="35.4" customHeight="1" x14ac:dyDescent="0.3">
      <c r="A57" s="4" t="s">
        <v>101</v>
      </c>
      <c r="B57" s="4" t="s">
        <v>96</v>
      </c>
      <c r="C57" s="4" t="s">
        <v>97</v>
      </c>
      <c r="D57" s="4"/>
      <c r="E57" s="4">
        <v>1.97</v>
      </c>
      <c r="F57" s="4">
        <v>1.97</v>
      </c>
      <c r="G57" s="4">
        <v>1.97</v>
      </c>
      <c r="H57" s="4">
        <v>1.97</v>
      </c>
      <c r="I57" s="4">
        <v>1.97</v>
      </c>
      <c r="J57" s="4">
        <v>1.97</v>
      </c>
      <c r="K57" s="4">
        <v>1.97</v>
      </c>
      <c r="L57" s="4">
        <v>1.97</v>
      </c>
      <c r="M57" s="4">
        <v>1.97</v>
      </c>
      <c r="N57" s="4">
        <v>1.97</v>
      </c>
      <c r="O57" s="4">
        <v>1.97</v>
      </c>
      <c r="P57" s="4">
        <v>1.97</v>
      </c>
      <c r="Q57" s="17">
        <v>1.97</v>
      </c>
      <c r="R57" s="4">
        <v>1.97</v>
      </c>
      <c r="S57" s="4">
        <v>1.97</v>
      </c>
      <c r="T57" s="4">
        <v>1.97</v>
      </c>
      <c r="U57" s="4">
        <v>1.97</v>
      </c>
      <c r="V57" s="4">
        <v>1.97</v>
      </c>
      <c r="W57" s="4">
        <v>1.97</v>
      </c>
      <c r="X57" s="4">
        <v>1.97</v>
      </c>
      <c r="Y57" s="4">
        <v>1.97</v>
      </c>
      <c r="Z57" s="4">
        <v>1.97</v>
      </c>
      <c r="AA57" s="4">
        <v>1.97</v>
      </c>
      <c r="AB57" s="4">
        <v>1.97</v>
      </c>
      <c r="AC57" s="4">
        <v>1.97</v>
      </c>
      <c r="AD57" s="4">
        <v>1.97</v>
      </c>
      <c r="AE57" s="4">
        <v>1.97</v>
      </c>
      <c r="AF57" s="4">
        <v>1.97</v>
      </c>
      <c r="AG57" s="4">
        <v>1.97</v>
      </c>
      <c r="AH57" s="4">
        <v>1.97</v>
      </c>
      <c r="AI57" s="4">
        <v>1.97</v>
      </c>
      <c r="AJ57" s="4">
        <v>1.97</v>
      </c>
      <c r="AK57" s="4">
        <v>1.97</v>
      </c>
      <c r="AL57" s="4">
        <v>1.97</v>
      </c>
      <c r="AM57" s="4">
        <v>1.97</v>
      </c>
      <c r="AN57" s="4">
        <v>1.97</v>
      </c>
      <c r="AO57" s="4">
        <v>1.97</v>
      </c>
      <c r="AP57" s="4">
        <v>1.97</v>
      </c>
      <c r="AQ57" s="4">
        <v>1.97</v>
      </c>
      <c r="AR57" s="4">
        <v>1.97</v>
      </c>
      <c r="AS57" s="4">
        <v>1.97</v>
      </c>
      <c r="AT57" s="4">
        <v>1.97</v>
      </c>
      <c r="AU57" s="4">
        <v>1.97</v>
      </c>
      <c r="AV57" s="4">
        <v>1.97</v>
      </c>
      <c r="AW57" s="4">
        <v>1.97</v>
      </c>
      <c r="AX57" s="4">
        <v>1.97</v>
      </c>
      <c r="AY57" s="4">
        <v>1.97</v>
      </c>
      <c r="AZ57" s="4">
        <v>1.97</v>
      </c>
      <c r="BA57" s="4">
        <v>1.97</v>
      </c>
      <c r="BB57" s="4">
        <v>1.97</v>
      </c>
      <c r="BC57" s="4">
        <v>1.97</v>
      </c>
      <c r="BD57" s="4">
        <v>1.97</v>
      </c>
      <c r="BE57" s="4">
        <v>1.97</v>
      </c>
      <c r="BF57" s="4">
        <v>1.97</v>
      </c>
      <c r="BG57" s="4">
        <v>1.97</v>
      </c>
      <c r="BH57" s="4">
        <v>1.97</v>
      </c>
      <c r="BI57" s="4">
        <v>1.97</v>
      </c>
      <c r="BJ57" s="4">
        <v>1.97</v>
      </c>
      <c r="BK57" s="4">
        <v>1.97</v>
      </c>
      <c r="BL57" s="4">
        <v>1.97</v>
      </c>
      <c r="BM57" s="4">
        <v>1.97</v>
      </c>
      <c r="BN57" s="4">
        <v>1.97</v>
      </c>
      <c r="BO57" s="4">
        <v>1.97</v>
      </c>
      <c r="BP57" s="4">
        <v>1.97</v>
      </c>
      <c r="BQ57" s="4">
        <v>1.97</v>
      </c>
      <c r="BR57" s="4">
        <v>1.97</v>
      </c>
      <c r="BS57" s="4">
        <v>1.97</v>
      </c>
      <c r="BT57" s="4">
        <v>1.97</v>
      </c>
      <c r="BU57" s="4">
        <v>1.97</v>
      </c>
      <c r="BV57" s="4">
        <v>1.97</v>
      </c>
      <c r="BW57" s="4">
        <v>1.97</v>
      </c>
      <c r="BX57" s="4">
        <v>1.97</v>
      </c>
      <c r="BY57" s="4">
        <v>1.97</v>
      </c>
      <c r="BZ57" s="4">
        <v>1.97</v>
      </c>
      <c r="CA57" s="4">
        <v>1.97</v>
      </c>
      <c r="CB57" s="4">
        <v>1.97</v>
      </c>
      <c r="CC57" s="4">
        <v>1.97</v>
      </c>
      <c r="CD57" s="4">
        <v>1.97</v>
      </c>
      <c r="CE57" s="4">
        <v>1.97</v>
      </c>
      <c r="CF57" s="4">
        <v>1.97</v>
      </c>
      <c r="CG57" s="4">
        <v>1.97</v>
      </c>
      <c r="CH57" s="4">
        <v>1.97</v>
      </c>
      <c r="CI57" s="4">
        <v>1.97</v>
      </c>
      <c r="CJ57" s="4">
        <v>1.97</v>
      </c>
      <c r="CK57" s="4">
        <v>1.97</v>
      </c>
      <c r="EG57" s="2"/>
    </row>
    <row r="58" spans="1:137" ht="35.4" customHeight="1" x14ac:dyDescent="0.3">
      <c r="A58" s="4" t="s">
        <v>98</v>
      </c>
      <c r="B58" s="7" t="s">
        <v>102</v>
      </c>
      <c r="C58" s="4" t="s">
        <v>103</v>
      </c>
      <c r="D58" s="4">
        <f>SUM(M58:CK58)</f>
        <v>7394</v>
      </c>
      <c r="E58" s="4">
        <v>205</v>
      </c>
      <c r="F58" s="4">
        <v>253</v>
      </c>
      <c r="G58" s="4">
        <v>261</v>
      </c>
      <c r="H58" s="4">
        <v>217</v>
      </c>
      <c r="I58" s="4">
        <v>179</v>
      </c>
      <c r="J58" s="4">
        <v>153</v>
      </c>
      <c r="K58" s="4">
        <v>144</v>
      </c>
      <c r="L58" s="4">
        <v>210</v>
      </c>
      <c r="M58" s="4">
        <v>93</v>
      </c>
      <c r="N58" s="4">
        <v>76</v>
      </c>
      <c r="O58" s="4">
        <v>79</v>
      </c>
      <c r="P58" s="4">
        <v>82</v>
      </c>
      <c r="Q58" s="17">
        <v>85</v>
      </c>
      <c r="R58" s="4">
        <v>88</v>
      </c>
      <c r="S58" s="4">
        <v>91</v>
      </c>
      <c r="T58" s="4">
        <v>94</v>
      </c>
      <c r="U58" s="1">
        <v>98</v>
      </c>
      <c r="V58" s="1">
        <v>101</v>
      </c>
      <c r="W58" s="1">
        <v>105</v>
      </c>
      <c r="X58" s="1">
        <v>108</v>
      </c>
      <c r="Y58" s="1">
        <v>112</v>
      </c>
      <c r="Z58" s="1">
        <v>116</v>
      </c>
      <c r="AA58" s="1">
        <v>121</v>
      </c>
      <c r="AB58" s="1">
        <v>125</v>
      </c>
      <c r="AC58" s="1">
        <v>130</v>
      </c>
      <c r="AD58" s="1">
        <v>134</v>
      </c>
      <c r="AE58" s="1">
        <v>139</v>
      </c>
      <c r="AF58" s="1">
        <v>144</v>
      </c>
      <c r="AG58" s="1">
        <v>149</v>
      </c>
      <c r="AH58" s="1">
        <v>155</v>
      </c>
      <c r="AI58" s="1">
        <v>160</v>
      </c>
      <c r="AJ58" s="1">
        <v>166</v>
      </c>
      <c r="AK58" s="1">
        <v>172</v>
      </c>
      <c r="AL58" s="1">
        <v>178</v>
      </c>
      <c r="AM58" s="1">
        <v>185</v>
      </c>
      <c r="AN58" s="1">
        <v>191</v>
      </c>
      <c r="AO58" s="1">
        <v>198</v>
      </c>
      <c r="AP58" s="1">
        <v>205</v>
      </c>
      <c r="AQ58" s="1">
        <v>213</v>
      </c>
      <c r="AR58" s="1">
        <v>220</v>
      </c>
      <c r="AS58" s="1">
        <v>228</v>
      </c>
      <c r="AT58" s="1">
        <v>236</v>
      </c>
      <c r="AU58" s="1">
        <v>245</v>
      </c>
      <c r="AV58" s="1">
        <v>441</v>
      </c>
      <c r="AW58" s="1">
        <v>457</v>
      </c>
      <c r="AX58" s="1">
        <v>474</v>
      </c>
      <c r="AY58" s="1">
        <v>491</v>
      </c>
      <c r="AZ58" s="1">
        <v>509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EG58" s="2"/>
    </row>
    <row r="59" spans="1:137" ht="35.4" customHeight="1" x14ac:dyDescent="0.3">
      <c r="A59" s="16" t="s">
        <v>153</v>
      </c>
      <c r="B59" s="16"/>
      <c r="C59" s="4"/>
      <c r="D59" s="16" t="s">
        <v>106</v>
      </c>
      <c r="E59" s="16" t="s">
        <v>8</v>
      </c>
      <c r="F59" s="16" t="s">
        <v>9</v>
      </c>
      <c r="G59" s="16" t="s">
        <v>10</v>
      </c>
      <c r="H59" s="16" t="s">
        <v>11</v>
      </c>
      <c r="I59" s="16" t="s">
        <v>12</v>
      </c>
      <c r="J59" s="16" t="s">
        <v>13</v>
      </c>
      <c r="K59" s="16" t="s">
        <v>14</v>
      </c>
      <c r="L59" s="16" t="s">
        <v>15</v>
      </c>
      <c r="M59" s="16" t="s">
        <v>16</v>
      </c>
      <c r="N59" s="16" t="s">
        <v>17</v>
      </c>
      <c r="O59" s="16" t="s">
        <v>18</v>
      </c>
      <c r="P59" s="16" t="s">
        <v>19</v>
      </c>
      <c r="Q59" s="16" t="s">
        <v>20</v>
      </c>
      <c r="R59" s="16" t="s">
        <v>21</v>
      </c>
      <c r="S59" s="16" t="s">
        <v>22</v>
      </c>
      <c r="T59" s="16" t="s">
        <v>23</v>
      </c>
      <c r="U59" s="16" t="s">
        <v>24</v>
      </c>
      <c r="V59" s="16" t="s">
        <v>25</v>
      </c>
      <c r="W59" s="16" t="s">
        <v>26</v>
      </c>
      <c r="X59" s="16" t="s">
        <v>27</v>
      </c>
      <c r="Y59" s="16" t="s">
        <v>28</v>
      </c>
      <c r="Z59" s="16" t="s">
        <v>29</v>
      </c>
      <c r="AA59" s="16" t="s">
        <v>30</v>
      </c>
      <c r="AB59" s="16" t="s">
        <v>31</v>
      </c>
      <c r="AC59" s="16" t="s">
        <v>32</v>
      </c>
      <c r="AD59" s="16" t="s">
        <v>33</v>
      </c>
      <c r="AE59" s="16" t="s">
        <v>34</v>
      </c>
      <c r="AF59" s="16" t="s">
        <v>35</v>
      </c>
      <c r="AG59" s="16" t="s">
        <v>36</v>
      </c>
      <c r="AH59" s="16" t="s">
        <v>37</v>
      </c>
      <c r="AI59" s="16" t="s">
        <v>38</v>
      </c>
      <c r="AJ59" s="16" t="s">
        <v>39</v>
      </c>
      <c r="AK59" s="16" t="s">
        <v>40</v>
      </c>
      <c r="AL59" s="16" t="s">
        <v>41</v>
      </c>
      <c r="AM59" s="16" t="s">
        <v>42</v>
      </c>
      <c r="AN59" s="16" t="s">
        <v>43</v>
      </c>
      <c r="AO59" s="16" t="s">
        <v>44</v>
      </c>
      <c r="AP59" s="16" t="s">
        <v>45</v>
      </c>
      <c r="AQ59" s="16" t="s">
        <v>46</v>
      </c>
      <c r="AR59" s="16" t="s">
        <v>47</v>
      </c>
      <c r="AS59" s="16" t="s">
        <v>48</v>
      </c>
      <c r="AT59" s="16" t="s">
        <v>49</v>
      </c>
      <c r="AU59" s="16" t="s">
        <v>50</v>
      </c>
      <c r="AV59" s="16" t="s">
        <v>51</v>
      </c>
      <c r="AW59" s="16" t="s">
        <v>52</v>
      </c>
      <c r="AX59" s="16" t="s">
        <v>53</v>
      </c>
      <c r="AY59" s="16" t="s">
        <v>54</v>
      </c>
      <c r="AZ59" s="16" t="s">
        <v>55</v>
      </c>
      <c r="BA59" s="16" t="s">
        <v>56</v>
      </c>
      <c r="BB59" s="16" t="s">
        <v>57</v>
      </c>
      <c r="BC59" s="16" t="s">
        <v>58</v>
      </c>
      <c r="BD59" s="16" t="s">
        <v>59</v>
      </c>
      <c r="BE59" s="16" t="s">
        <v>60</v>
      </c>
      <c r="BF59" s="16" t="s">
        <v>61</v>
      </c>
      <c r="BG59" s="16" t="s">
        <v>62</v>
      </c>
      <c r="BH59" s="16" t="s">
        <v>63</v>
      </c>
      <c r="BI59" s="16" t="s">
        <v>64</v>
      </c>
      <c r="BJ59" s="16" t="s">
        <v>65</v>
      </c>
      <c r="BK59" s="16" t="s">
        <v>66</v>
      </c>
      <c r="BL59" s="16" t="s">
        <v>67</v>
      </c>
      <c r="BM59" s="16" t="s">
        <v>68</v>
      </c>
      <c r="BN59" s="16" t="s">
        <v>69</v>
      </c>
      <c r="BO59" s="16" t="s">
        <v>70</v>
      </c>
      <c r="BP59" s="16" t="s">
        <v>71</v>
      </c>
      <c r="BQ59" s="16" t="s">
        <v>72</v>
      </c>
      <c r="BR59" s="16" t="s">
        <v>73</v>
      </c>
      <c r="BS59" s="16" t="s">
        <v>74</v>
      </c>
      <c r="BT59" s="16" t="s">
        <v>75</v>
      </c>
      <c r="BU59" s="16" t="s">
        <v>76</v>
      </c>
      <c r="BV59" s="16" t="s">
        <v>77</v>
      </c>
      <c r="BW59" s="16" t="s">
        <v>78</v>
      </c>
      <c r="BX59" s="16" t="s">
        <v>79</v>
      </c>
      <c r="BY59" s="16" t="s">
        <v>80</v>
      </c>
      <c r="BZ59" s="16" t="s">
        <v>81</v>
      </c>
      <c r="CA59" s="16" t="s">
        <v>82</v>
      </c>
      <c r="CB59" s="16" t="s">
        <v>83</v>
      </c>
      <c r="CC59" s="16" t="s">
        <v>84</v>
      </c>
      <c r="CD59" s="16" t="s">
        <v>85</v>
      </c>
      <c r="CE59" s="16" t="s">
        <v>86</v>
      </c>
      <c r="CF59" s="16" t="s">
        <v>87</v>
      </c>
      <c r="CG59" s="16" t="s">
        <v>88</v>
      </c>
      <c r="CH59" s="16" t="s">
        <v>89</v>
      </c>
      <c r="CI59" s="16" t="s">
        <v>90</v>
      </c>
      <c r="CJ59" s="16" t="s">
        <v>91</v>
      </c>
      <c r="CK59" s="16" t="s">
        <v>92</v>
      </c>
      <c r="CL59" s="16" t="s">
        <v>173</v>
      </c>
      <c r="CM59" s="16" t="s">
        <v>174</v>
      </c>
      <c r="CN59" s="16" t="s">
        <v>175</v>
      </c>
      <c r="CO59" s="16" t="s">
        <v>176</v>
      </c>
      <c r="CP59" s="16" t="s">
        <v>177</v>
      </c>
      <c r="CQ59" s="16" t="s">
        <v>178</v>
      </c>
      <c r="CR59" s="16" t="s">
        <v>179</v>
      </c>
      <c r="CS59" s="16" t="s">
        <v>180</v>
      </c>
      <c r="CT59" s="16" t="s">
        <v>181</v>
      </c>
      <c r="CU59" s="16" t="s">
        <v>182</v>
      </c>
      <c r="CV59" s="16" t="s">
        <v>183</v>
      </c>
      <c r="CW59" s="16" t="s">
        <v>184</v>
      </c>
      <c r="CX59" s="16" t="s">
        <v>185</v>
      </c>
      <c r="CY59" s="16" t="s">
        <v>186</v>
      </c>
      <c r="CZ59" s="16" t="s">
        <v>187</v>
      </c>
      <c r="DA59" s="16" t="s">
        <v>188</v>
      </c>
      <c r="DB59" s="16" t="s">
        <v>189</v>
      </c>
      <c r="DC59" s="16" t="s">
        <v>190</v>
      </c>
      <c r="DD59" s="16" t="s">
        <v>191</v>
      </c>
      <c r="DE59" s="16" t="s">
        <v>192</v>
      </c>
      <c r="DF59" s="16" t="s">
        <v>193</v>
      </c>
      <c r="DG59" s="16" t="s">
        <v>194</v>
      </c>
      <c r="DH59" s="16" t="s">
        <v>195</v>
      </c>
      <c r="DI59" s="16" t="s">
        <v>196</v>
      </c>
      <c r="DJ59" s="16" t="s">
        <v>197</v>
      </c>
      <c r="DK59" s="16" t="s">
        <v>198</v>
      </c>
      <c r="DL59" s="16" t="s">
        <v>199</v>
      </c>
      <c r="DM59" s="16" t="s">
        <v>200</v>
      </c>
      <c r="DN59" s="16" t="s">
        <v>201</v>
      </c>
      <c r="DO59" s="16" t="s">
        <v>202</v>
      </c>
      <c r="DP59" s="16" t="s">
        <v>203</v>
      </c>
      <c r="DQ59" s="16" t="s">
        <v>204</v>
      </c>
      <c r="DR59" s="16" t="s">
        <v>205</v>
      </c>
      <c r="DS59" s="16" t="s">
        <v>206</v>
      </c>
      <c r="DT59" s="16" t="s">
        <v>207</v>
      </c>
      <c r="DU59" s="16" t="s">
        <v>208</v>
      </c>
      <c r="DV59" s="16" t="s">
        <v>209</v>
      </c>
      <c r="DW59" s="16" t="s">
        <v>210</v>
      </c>
      <c r="DX59" s="16" t="s">
        <v>211</v>
      </c>
      <c r="DY59" s="16" t="s">
        <v>212</v>
      </c>
      <c r="DZ59" s="16" t="s">
        <v>213</v>
      </c>
      <c r="EA59" s="16" t="s">
        <v>214</v>
      </c>
      <c r="EB59" s="16" t="s">
        <v>215</v>
      </c>
      <c r="EC59" s="16" t="s">
        <v>216</v>
      </c>
      <c r="EG59" s="2"/>
    </row>
    <row r="60" spans="1:137" ht="35.4" customHeight="1" x14ac:dyDescent="0.3">
      <c r="A60" s="18" t="s">
        <v>150</v>
      </c>
      <c r="B60" s="7" t="s">
        <v>93</v>
      </c>
      <c r="C60" s="4" t="s">
        <v>94</v>
      </c>
      <c r="D60" s="4">
        <f>SUM(M60:CK60)</f>
        <v>6412</v>
      </c>
      <c r="E60" s="4">
        <v>32</v>
      </c>
      <c r="F60" s="4">
        <v>121</v>
      </c>
      <c r="G60" s="4">
        <v>121</v>
      </c>
      <c r="H60" s="4">
        <v>121</v>
      </c>
      <c r="I60" s="4">
        <v>121</v>
      </c>
      <c r="J60" s="4">
        <v>121</v>
      </c>
      <c r="K60" s="4">
        <v>121</v>
      </c>
      <c r="L60" s="4">
        <v>121</v>
      </c>
      <c r="M60" s="4">
        <v>121</v>
      </c>
      <c r="N60" s="4">
        <v>178</v>
      </c>
      <c r="O60" s="4">
        <v>178</v>
      </c>
      <c r="P60" s="4">
        <v>178</v>
      </c>
      <c r="Q60" s="17">
        <v>178</v>
      </c>
      <c r="R60" s="4">
        <v>178</v>
      </c>
      <c r="S60" s="4">
        <v>178</v>
      </c>
      <c r="T60" s="4">
        <v>178</v>
      </c>
      <c r="U60" s="4">
        <v>178</v>
      </c>
      <c r="V60" s="4">
        <v>227</v>
      </c>
      <c r="W60" s="4">
        <v>74</v>
      </c>
      <c r="X60" s="4">
        <v>67</v>
      </c>
      <c r="Y60" s="4">
        <v>65</v>
      </c>
      <c r="Z60" s="4">
        <v>133</v>
      </c>
      <c r="AA60" s="4">
        <v>27</v>
      </c>
      <c r="AB60" s="4">
        <v>27</v>
      </c>
      <c r="AC60" s="4">
        <v>27</v>
      </c>
      <c r="AD60" s="4">
        <v>27</v>
      </c>
      <c r="AE60" s="4">
        <v>27</v>
      </c>
      <c r="AF60" s="4">
        <v>27</v>
      </c>
      <c r="AG60" s="4">
        <v>27</v>
      </c>
      <c r="AH60" s="4">
        <v>27</v>
      </c>
      <c r="AI60" s="4">
        <v>27</v>
      </c>
      <c r="AJ60" s="4">
        <v>27</v>
      </c>
      <c r="AK60" s="4">
        <v>70</v>
      </c>
      <c r="AL60" s="4">
        <v>70</v>
      </c>
      <c r="AM60" s="4">
        <v>27</v>
      </c>
      <c r="AN60" s="4">
        <v>27</v>
      </c>
      <c r="AO60" s="4">
        <v>27</v>
      </c>
      <c r="AP60" s="4">
        <v>27</v>
      </c>
      <c r="AQ60" s="4">
        <v>27</v>
      </c>
      <c r="AR60" s="4">
        <v>27</v>
      </c>
      <c r="AS60" s="4">
        <v>27</v>
      </c>
      <c r="AT60" s="4">
        <v>27</v>
      </c>
      <c r="AU60" s="4">
        <v>27</v>
      </c>
      <c r="AV60" s="4">
        <v>27</v>
      </c>
      <c r="AW60" s="4">
        <v>70</v>
      </c>
      <c r="AX60" s="4">
        <v>70</v>
      </c>
      <c r="AY60" s="4">
        <v>79</v>
      </c>
      <c r="AZ60" s="4">
        <v>274</v>
      </c>
      <c r="BA60" s="4">
        <v>274</v>
      </c>
      <c r="BB60" s="4">
        <v>274</v>
      </c>
      <c r="BC60" s="4">
        <v>209</v>
      </c>
      <c r="BD60" s="4">
        <v>76</v>
      </c>
      <c r="BE60" s="4">
        <v>76</v>
      </c>
      <c r="BF60" s="4">
        <v>76</v>
      </c>
      <c r="BG60" s="4">
        <v>76</v>
      </c>
      <c r="BH60" s="4">
        <v>76</v>
      </c>
      <c r="BI60" s="4">
        <v>76</v>
      </c>
      <c r="BJ60" s="4">
        <v>76</v>
      </c>
      <c r="BK60" s="4">
        <v>76</v>
      </c>
      <c r="BL60" s="4">
        <v>27</v>
      </c>
      <c r="BM60" s="4">
        <v>27</v>
      </c>
      <c r="BN60" s="4">
        <v>27</v>
      </c>
      <c r="BO60" s="4">
        <v>27</v>
      </c>
      <c r="BP60" s="4">
        <v>27</v>
      </c>
      <c r="BQ60" s="4">
        <v>27</v>
      </c>
      <c r="BR60" s="4">
        <v>27</v>
      </c>
      <c r="BS60" s="4">
        <v>27</v>
      </c>
      <c r="BT60" s="4">
        <v>27</v>
      </c>
      <c r="BU60" s="4">
        <v>27</v>
      </c>
      <c r="BV60" s="4">
        <v>70</v>
      </c>
      <c r="BW60" s="4">
        <v>70</v>
      </c>
      <c r="BX60" s="4">
        <v>79</v>
      </c>
      <c r="BY60" s="4">
        <v>274</v>
      </c>
      <c r="BZ60" s="4">
        <v>274</v>
      </c>
      <c r="CA60" s="4">
        <v>274</v>
      </c>
      <c r="CB60" s="4">
        <v>209</v>
      </c>
      <c r="CC60" s="4">
        <v>27</v>
      </c>
      <c r="CD60" s="4">
        <v>27</v>
      </c>
      <c r="CE60" s="4">
        <v>27</v>
      </c>
      <c r="CF60" s="4">
        <v>27</v>
      </c>
      <c r="CG60" s="4">
        <v>27</v>
      </c>
      <c r="CH60" s="4">
        <v>27</v>
      </c>
      <c r="CI60" s="4">
        <v>27</v>
      </c>
      <c r="CJ60" s="4">
        <v>27</v>
      </c>
      <c r="CK60" s="4">
        <v>27</v>
      </c>
      <c r="CL60" s="4">
        <v>27</v>
      </c>
      <c r="CM60" s="4">
        <v>27</v>
      </c>
      <c r="CN60" s="4">
        <v>27</v>
      </c>
      <c r="CO60" s="4">
        <v>27</v>
      </c>
      <c r="CP60" s="4">
        <v>27</v>
      </c>
      <c r="CQ60" s="4">
        <v>27</v>
      </c>
      <c r="CR60" s="4">
        <v>27</v>
      </c>
      <c r="CS60" s="4">
        <v>27</v>
      </c>
      <c r="CT60" s="4">
        <v>27</v>
      </c>
      <c r="CU60" s="4">
        <v>27</v>
      </c>
      <c r="CV60" s="4">
        <v>27</v>
      </c>
      <c r="CW60" s="4">
        <v>76</v>
      </c>
      <c r="CX60" s="4">
        <v>76</v>
      </c>
      <c r="CY60" s="4">
        <v>76</v>
      </c>
      <c r="CZ60" s="4">
        <v>76</v>
      </c>
      <c r="DA60" s="4">
        <v>76</v>
      </c>
      <c r="DB60" s="4">
        <v>27</v>
      </c>
      <c r="DC60" s="4">
        <v>27</v>
      </c>
      <c r="DD60" s="4">
        <v>27</v>
      </c>
      <c r="DE60" s="4">
        <v>27</v>
      </c>
      <c r="DF60" s="4">
        <v>27</v>
      </c>
      <c r="DG60" s="4">
        <v>27</v>
      </c>
      <c r="DH60" s="4">
        <v>27</v>
      </c>
      <c r="DI60" s="4">
        <v>27</v>
      </c>
      <c r="DJ60" s="4">
        <v>27</v>
      </c>
      <c r="DK60" s="4">
        <v>27</v>
      </c>
      <c r="DL60" s="4">
        <v>70</v>
      </c>
      <c r="DM60" s="4">
        <v>70</v>
      </c>
      <c r="DN60" s="4">
        <v>79</v>
      </c>
      <c r="DO60" s="4">
        <v>76</v>
      </c>
      <c r="DP60" s="4">
        <v>76</v>
      </c>
      <c r="DQ60" s="4">
        <v>76</v>
      </c>
      <c r="DR60" s="4">
        <v>76</v>
      </c>
      <c r="DS60" s="4">
        <v>76</v>
      </c>
      <c r="DT60" s="4">
        <v>76</v>
      </c>
      <c r="DU60" s="4">
        <v>76</v>
      </c>
      <c r="DV60" s="4">
        <v>76</v>
      </c>
      <c r="DW60" s="4">
        <v>76</v>
      </c>
      <c r="DX60" s="4">
        <v>150000</v>
      </c>
      <c r="DY60" s="4">
        <v>150000</v>
      </c>
      <c r="DZ60" s="4">
        <v>150000</v>
      </c>
      <c r="EA60" s="1">
        <v>150000</v>
      </c>
      <c r="EB60" s="1">
        <v>150000</v>
      </c>
      <c r="EC60" s="1">
        <v>0</v>
      </c>
      <c r="EG60" s="2"/>
    </row>
    <row r="61" spans="1:137" ht="35.4" customHeight="1" x14ac:dyDescent="0.3">
      <c r="A61" s="4" t="s">
        <v>95</v>
      </c>
      <c r="B61" s="4" t="s">
        <v>96</v>
      </c>
      <c r="C61" s="4" t="s">
        <v>97</v>
      </c>
      <c r="D61" s="4"/>
      <c r="E61" s="4">
        <v>1.6</v>
      </c>
      <c r="F61" s="4">
        <v>1.6</v>
      </c>
      <c r="G61" s="4">
        <v>1.6</v>
      </c>
      <c r="H61" s="4">
        <v>1.6</v>
      </c>
      <c r="I61" s="4">
        <v>1.6</v>
      </c>
      <c r="J61" s="4">
        <v>1.6</v>
      </c>
      <c r="K61" s="4">
        <v>1.6</v>
      </c>
      <c r="L61" s="4">
        <v>1.6</v>
      </c>
      <c r="M61" s="4">
        <v>1.6</v>
      </c>
      <c r="N61" s="4">
        <v>1.6</v>
      </c>
      <c r="O61" s="4">
        <v>1.6</v>
      </c>
      <c r="P61" s="4">
        <v>1.6</v>
      </c>
      <c r="Q61" s="17">
        <v>1.6</v>
      </c>
      <c r="R61" s="4">
        <v>1.6</v>
      </c>
      <c r="S61" s="4">
        <v>1.6</v>
      </c>
      <c r="T61" s="4">
        <v>1.6</v>
      </c>
      <c r="U61" s="4">
        <v>1.6</v>
      </c>
      <c r="V61" s="4">
        <v>1.6</v>
      </c>
      <c r="W61" s="4">
        <v>1.6</v>
      </c>
      <c r="X61" s="4">
        <v>1.6</v>
      </c>
      <c r="Y61" s="4">
        <v>1.6</v>
      </c>
      <c r="Z61" s="4">
        <v>1.6</v>
      </c>
      <c r="AA61" s="4">
        <v>1.6</v>
      </c>
      <c r="AB61" s="4">
        <v>1.6</v>
      </c>
      <c r="AC61" s="4">
        <v>1.6</v>
      </c>
      <c r="AD61" s="4">
        <v>1.6</v>
      </c>
      <c r="AE61" s="4">
        <v>1.6</v>
      </c>
      <c r="AF61" s="4">
        <v>1.6</v>
      </c>
      <c r="AG61" s="4">
        <v>1.6</v>
      </c>
      <c r="AH61" s="4">
        <v>1.6</v>
      </c>
      <c r="AI61" s="4">
        <v>1.6</v>
      </c>
      <c r="AJ61" s="4">
        <v>1.6</v>
      </c>
      <c r="AK61" s="4">
        <v>1.6</v>
      </c>
      <c r="AL61" s="4">
        <v>1.6</v>
      </c>
      <c r="AM61" s="4">
        <v>1.6</v>
      </c>
      <c r="AN61" s="4">
        <v>1.6</v>
      </c>
      <c r="AO61" s="4">
        <v>1.6</v>
      </c>
      <c r="AP61" s="4">
        <v>1.6</v>
      </c>
      <c r="AQ61" s="4">
        <v>1.6</v>
      </c>
      <c r="AR61" s="4">
        <v>1.6</v>
      </c>
      <c r="AS61" s="4">
        <v>1.6</v>
      </c>
      <c r="AT61" s="4">
        <v>1.6</v>
      </c>
      <c r="AU61" s="4">
        <v>1.6</v>
      </c>
      <c r="AV61" s="4">
        <v>1.6</v>
      </c>
      <c r="AW61" s="4">
        <v>1.6</v>
      </c>
      <c r="AX61" s="4">
        <v>1.6</v>
      </c>
      <c r="AY61" s="4">
        <v>1.6</v>
      </c>
      <c r="AZ61" s="4">
        <v>1.6</v>
      </c>
      <c r="BA61" s="4">
        <v>1.6</v>
      </c>
      <c r="BB61" s="4">
        <v>1.6</v>
      </c>
      <c r="BC61" s="4">
        <v>1.6</v>
      </c>
      <c r="BD61" s="4">
        <v>1.6</v>
      </c>
      <c r="BE61" s="4">
        <v>1.6</v>
      </c>
      <c r="BF61" s="4">
        <v>1.6</v>
      </c>
      <c r="BG61" s="4">
        <v>1.6</v>
      </c>
      <c r="BH61" s="4">
        <v>1.6</v>
      </c>
      <c r="BI61" s="4">
        <v>1.6</v>
      </c>
      <c r="BJ61" s="4">
        <v>1.6</v>
      </c>
      <c r="BK61" s="4">
        <v>1.6</v>
      </c>
      <c r="BL61" s="4">
        <v>1.6</v>
      </c>
      <c r="BM61" s="4">
        <v>1.6</v>
      </c>
      <c r="BN61" s="4">
        <v>1.6</v>
      </c>
      <c r="BO61" s="4">
        <v>1.6</v>
      </c>
      <c r="BP61" s="4">
        <v>1.6</v>
      </c>
      <c r="BQ61" s="4">
        <v>1.6</v>
      </c>
      <c r="BR61" s="4">
        <v>1.6</v>
      </c>
      <c r="BS61" s="4">
        <v>1.6</v>
      </c>
      <c r="BT61" s="4">
        <v>1.6</v>
      </c>
      <c r="BU61" s="4">
        <v>1.6</v>
      </c>
      <c r="BV61" s="4">
        <v>1.6</v>
      </c>
      <c r="BW61" s="4">
        <v>1.6</v>
      </c>
      <c r="BX61" s="4">
        <v>1.6</v>
      </c>
      <c r="BY61" s="4">
        <v>1.6</v>
      </c>
      <c r="BZ61" s="4">
        <v>1.6</v>
      </c>
      <c r="CA61" s="4">
        <v>1.6</v>
      </c>
      <c r="CB61" s="4">
        <v>1.6</v>
      </c>
      <c r="CC61" s="4">
        <v>1.6</v>
      </c>
      <c r="CD61" s="4">
        <v>1.6</v>
      </c>
      <c r="CE61" s="4">
        <v>1.6</v>
      </c>
      <c r="CF61" s="4">
        <v>1.6</v>
      </c>
      <c r="CG61" s="4">
        <v>1.6</v>
      </c>
      <c r="CH61" s="4">
        <v>1.6</v>
      </c>
      <c r="CI61" s="4">
        <v>1.6</v>
      </c>
      <c r="CJ61" s="4">
        <v>1.6</v>
      </c>
      <c r="CK61" s="4">
        <v>1.6</v>
      </c>
      <c r="CL61" s="4">
        <v>1.6</v>
      </c>
      <c r="EG61" s="2"/>
    </row>
    <row r="62" spans="1:137" ht="35.4" customHeight="1" x14ac:dyDescent="0.3">
      <c r="A62" s="4" t="s">
        <v>98</v>
      </c>
      <c r="B62" s="7" t="s">
        <v>99</v>
      </c>
      <c r="C62" s="4" t="s">
        <v>100</v>
      </c>
      <c r="D62" s="4">
        <f>SUM(M62:CK62)</f>
        <v>16654</v>
      </c>
      <c r="E62" s="4">
        <v>33</v>
      </c>
      <c r="F62" s="4">
        <v>125</v>
      </c>
      <c r="G62" s="4">
        <v>127</v>
      </c>
      <c r="H62" s="4">
        <v>129</v>
      </c>
      <c r="I62" s="4">
        <v>131</v>
      </c>
      <c r="J62" s="4">
        <v>134</v>
      </c>
      <c r="K62" s="4">
        <v>136</v>
      </c>
      <c r="L62" s="4">
        <v>138</v>
      </c>
      <c r="M62" s="4">
        <v>140</v>
      </c>
      <c r="N62" s="4">
        <v>209</v>
      </c>
      <c r="O62" s="4">
        <v>212</v>
      </c>
      <c r="P62" s="4">
        <v>216</v>
      </c>
      <c r="Q62" s="17">
        <v>219</v>
      </c>
      <c r="R62" s="4">
        <v>223</v>
      </c>
      <c r="S62" s="4">
        <v>226</v>
      </c>
      <c r="T62" s="4">
        <v>230</v>
      </c>
      <c r="U62" s="4">
        <v>233</v>
      </c>
      <c r="V62" s="4">
        <v>303</v>
      </c>
      <c r="W62" s="4">
        <v>101</v>
      </c>
      <c r="X62" s="4">
        <v>92</v>
      </c>
      <c r="Y62" s="4">
        <v>91</v>
      </c>
      <c r="Z62" s="4">
        <v>189</v>
      </c>
      <c r="AA62" s="4">
        <v>39</v>
      </c>
      <c r="AB62" s="4">
        <v>40</v>
      </c>
      <c r="AC62" s="4">
        <v>40</v>
      </c>
      <c r="AD62" s="4">
        <v>41</v>
      </c>
      <c r="AE62" s="4">
        <v>42</v>
      </c>
      <c r="AF62" s="4">
        <v>42</v>
      </c>
      <c r="AG62" s="4">
        <v>43</v>
      </c>
      <c r="AH62" s="4">
        <v>44</v>
      </c>
      <c r="AI62" s="4">
        <v>44</v>
      </c>
      <c r="AJ62" s="4">
        <v>45</v>
      </c>
      <c r="AK62" s="4">
        <v>117</v>
      </c>
      <c r="AL62" s="4">
        <v>119</v>
      </c>
      <c r="AM62" s="4">
        <v>137</v>
      </c>
      <c r="AN62" s="4">
        <v>484</v>
      </c>
      <c r="AO62" s="4">
        <v>492</v>
      </c>
      <c r="AP62" s="4">
        <v>500</v>
      </c>
      <c r="AQ62" s="4">
        <v>388</v>
      </c>
      <c r="AR62" s="4">
        <v>144</v>
      </c>
      <c r="AS62" s="4">
        <v>147</v>
      </c>
      <c r="AT62" s="4">
        <v>149</v>
      </c>
      <c r="AU62" s="4">
        <v>151</v>
      </c>
      <c r="AV62" s="4">
        <v>154</v>
      </c>
      <c r="AW62" s="4">
        <v>156</v>
      </c>
      <c r="AX62" s="4">
        <v>159</v>
      </c>
      <c r="AY62" s="4">
        <v>161</v>
      </c>
      <c r="AZ62" s="4">
        <v>164</v>
      </c>
      <c r="BA62" s="4">
        <v>166</v>
      </c>
      <c r="BB62" s="4">
        <v>169</v>
      </c>
      <c r="BC62" s="4">
        <v>172</v>
      </c>
      <c r="BD62" s="4">
        <v>174</v>
      </c>
      <c r="BE62" s="4">
        <v>177</v>
      </c>
      <c r="BF62" s="4">
        <v>180</v>
      </c>
      <c r="BG62" s="4">
        <v>183</v>
      </c>
      <c r="BH62" s="4">
        <v>186</v>
      </c>
      <c r="BI62" s="4">
        <v>189</v>
      </c>
      <c r="BJ62" s="4">
        <v>192</v>
      </c>
      <c r="BK62" s="4">
        <v>195</v>
      </c>
      <c r="BL62" s="4">
        <v>198</v>
      </c>
      <c r="BM62" s="4">
        <v>201</v>
      </c>
      <c r="BN62" s="4">
        <v>204</v>
      </c>
      <c r="BO62" s="4">
        <v>208</v>
      </c>
      <c r="BP62" s="4">
        <v>211</v>
      </c>
      <c r="BQ62" s="4">
        <v>214</v>
      </c>
      <c r="BR62" s="4">
        <v>218</v>
      </c>
      <c r="BS62" s="4">
        <v>221</v>
      </c>
      <c r="BT62" s="4">
        <v>225</v>
      </c>
      <c r="BU62" s="4">
        <v>229</v>
      </c>
      <c r="BV62" s="4">
        <v>232</v>
      </c>
      <c r="BW62" s="4">
        <v>236</v>
      </c>
      <c r="BX62" s="4">
        <v>240</v>
      </c>
      <c r="BY62" s="4">
        <v>244</v>
      </c>
      <c r="BZ62" s="4">
        <v>247</v>
      </c>
      <c r="CA62" s="4">
        <v>251</v>
      </c>
      <c r="CB62" s="4">
        <v>255</v>
      </c>
      <c r="CC62" s="4">
        <v>259</v>
      </c>
      <c r="CD62" s="4">
        <v>264</v>
      </c>
      <c r="CE62" s="4">
        <v>268</v>
      </c>
      <c r="CF62" s="4">
        <v>533</v>
      </c>
      <c r="CG62" s="4">
        <v>542</v>
      </c>
      <c r="CH62" s="4">
        <v>550</v>
      </c>
      <c r="CI62" s="4">
        <v>559</v>
      </c>
      <c r="CJ62" s="4">
        <v>568</v>
      </c>
      <c r="CK62" s="4">
        <v>568</v>
      </c>
      <c r="CL62" s="4">
        <v>568</v>
      </c>
      <c r="EG62" s="2"/>
    </row>
    <row r="63" spans="1:137" ht="35.4" customHeight="1" x14ac:dyDescent="0.3">
      <c r="A63" s="4" t="s">
        <v>101</v>
      </c>
      <c r="B63" s="4" t="s">
        <v>96</v>
      </c>
      <c r="C63" s="4" t="s">
        <v>97</v>
      </c>
      <c r="D63" s="4"/>
      <c r="E63" s="4">
        <v>1.97</v>
      </c>
      <c r="F63" s="4">
        <v>1.97</v>
      </c>
      <c r="G63" s="4">
        <v>1.97</v>
      </c>
      <c r="H63" s="4">
        <v>1.97</v>
      </c>
      <c r="I63" s="4">
        <v>1.97</v>
      </c>
      <c r="J63" s="4">
        <v>1.97</v>
      </c>
      <c r="K63" s="4">
        <v>1.97</v>
      </c>
      <c r="L63" s="4">
        <v>1.97</v>
      </c>
      <c r="M63" s="4">
        <v>1.97</v>
      </c>
      <c r="N63" s="4">
        <v>1.97</v>
      </c>
      <c r="O63" s="4">
        <v>1.97</v>
      </c>
      <c r="P63" s="4">
        <v>1.97</v>
      </c>
      <c r="Q63" s="17">
        <v>1.97</v>
      </c>
      <c r="R63" s="4">
        <v>1.97</v>
      </c>
      <c r="S63" s="4">
        <v>1.97</v>
      </c>
      <c r="T63" s="4">
        <v>1.97</v>
      </c>
      <c r="U63" s="4">
        <v>1.97</v>
      </c>
      <c r="V63" s="4">
        <v>1.97</v>
      </c>
      <c r="W63" s="4">
        <v>1.97</v>
      </c>
      <c r="X63" s="4">
        <v>1.97</v>
      </c>
      <c r="Y63" s="4">
        <v>1.97</v>
      </c>
      <c r="Z63" s="4">
        <v>1.97</v>
      </c>
      <c r="AA63" s="4">
        <v>1.97</v>
      </c>
      <c r="AB63" s="4">
        <v>1.97</v>
      </c>
      <c r="AC63" s="4">
        <v>1.97</v>
      </c>
      <c r="AD63" s="4">
        <v>1.97</v>
      </c>
      <c r="AE63" s="4">
        <v>1.97</v>
      </c>
      <c r="AF63" s="4">
        <v>1.97</v>
      </c>
      <c r="AG63" s="4">
        <v>1.97</v>
      </c>
      <c r="AH63" s="4">
        <v>1.97</v>
      </c>
      <c r="AI63" s="4">
        <v>1.97</v>
      </c>
      <c r="AJ63" s="4">
        <v>1.97</v>
      </c>
      <c r="AK63" s="4">
        <v>1.97</v>
      </c>
      <c r="AL63" s="4">
        <v>1.97</v>
      </c>
      <c r="AM63" s="4">
        <v>1.97</v>
      </c>
      <c r="AN63" s="4">
        <v>1.97</v>
      </c>
      <c r="AO63" s="4">
        <v>1.97</v>
      </c>
      <c r="AP63" s="4">
        <v>1.97</v>
      </c>
      <c r="AQ63" s="4">
        <v>1.97</v>
      </c>
      <c r="AR63" s="4">
        <v>1.97</v>
      </c>
      <c r="AS63" s="4">
        <v>1.97</v>
      </c>
      <c r="AT63" s="4">
        <v>1.97</v>
      </c>
      <c r="AU63" s="4">
        <v>1.97</v>
      </c>
      <c r="AV63" s="4">
        <v>1.97</v>
      </c>
      <c r="AW63" s="4">
        <v>1.97</v>
      </c>
      <c r="AX63" s="4">
        <v>1.97</v>
      </c>
      <c r="AY63" s="4">
        <v>1.97</v>
      </c>
      <c r="AZ63" s="4">
        <v>1.97</v>
      </c>
      <c r="BA63" s="4">
        <v>1.97</v>
      </c>
      <c r="BB63" s="4">
        <v>1.97</v>
      </c>
      <c r="BC63" s="4">
        <v>1.97</v>
      </c>
      <c r="BD63" s="4">
        <v>1.97</v>
      </c>
      <c r="BE63" s="4">
        <v>1.97</v>
      </c>
      <c r="BF63" s="4">
        <v>1.97</v>
      </c>
      <c r="BG63" s="4">
        <v>1.97</v>
      </c>
      <c r="BH63" s="4">
        <v>1.97</v>
      </c>
      <c r="BI63" s="4">
        <v>1.97</v>
      </c>
      <c r="BJ63" s="4">
        <v>1.97</v>
      </c>
      <c r="BK63" s="4">
        <v>1.97</v>
      </c>
      <c r="BL63" s="4">
        <v>1.97</v>
      </c>
      <c r="BM63" s="4">
        <v>1.97</v>
      </c>
      <c r="BN63" s="4">
        <v>1.97</v>
      </c>
      <c r="BO63" s="4">
        <v>1.97</v>
      </c>
      <c r="BP63" s="4">
        <v>1.97</v>
      </c>
      <c r="BQ63" s="4">
        <v>1.97</v>
      </c>
      <c r="BR63" s="4">
        <v>1.97</v>
      </c>
      <c r="BS63" s="4">
        <v>1.97</v>
      </c>
      <c r="BT63" s="4">
        <v>1.97</v>
      </c>
      <c r="BU63" s="4">
        <v>1.97</v>
      </c>
      <c r="BV63" s="4">
        <v>1.97</v>
      </c>
      <c r="BW63" s="4">
        <v>1.97</v>
      </c>
      <c r="BX63" s="4">
        <v>1.97</v>
      </c>
      <c r="BY63" s="4">
        <v>1.97</v>
      </c>
      <c r="BZ63" s="4">
        <v>1.97</v>
      </c>
      <c r="CA63" s="4">
        <v>1.97</v>
      </c>
      <c r="CB63" s="4">
        <v>1.97</v>
      </c>
      <c r="CC63" s="4">
        <v>1.97</v>
      </c>
      <c r="CD63" s="4">
        <v>1.97</v>
      </c>
      <c r="CE63" s="4">
        <v>1.97</v>
      </c>
      <c r="CF63" s="4">
        <v>1.97</v>
      </c>
      <c r="CG63" s="4">
        <v>1.97</v>
      </c>
      <c r="CH63" s="4">
        <v>1.97</v>
      </c>
      <c r="CI63" s="4">
        <v>1.97</v>
      </c>
      <c r="CJ63" s="4">
        <v>1.97</v>
      </c>
      <c r="CK63" s="4">
        <v>1.97</v>
      </c>
      <c r="CL63" s="4">
        <v>1.97</v>
      </c>
      <c r="EG63" s="2"/>
    </row>
    <row r="64" spans="1:137" ht="35.4" customHeight="1" x14ac:dyDescent="0.3">
      <c r="A64" s="4" t="s">
        <v>98</v>
      </c>
      <c r="B64" s="7" t="s">
        <v>102</v>
      </c>
      <c r="C64" s="7" t="s">
        <v>103</v>
      </c>
      <c r="D64" s="4">
        <f>SUM(M64:CK64)</f>
        <v>52843</v>
      </c>
      <c r="E64" s="4">
        <v>34</v>
      </c>
      <c r="F64" s="4">
        <v>130</v>
      </c>
      <c r="G64" s="4">
        <v>135</v>
      </c>
      <c r="H64" s="4">
        <v>140</v>
      </c>
      <c r="I64" s="4">
        <v>145</v>
      </c>
      <c r="J64" s="4">
        <v>150</v>
      </c>
      <c r="K64" s="4">
        <v>156</v>
      </c>
      <c r="L64" s="4">
        <v>161</v>
      </c>
      <c r="M64" s="4">
        <v>167</v>
      </c>
      <c r="N64" s="4">
        <v>254</v>
      </c>
      <c r="O64" s="4">
        <v>263</v>
      </c>
      <c r="P64" s="4">
        <v>273</v>
      </c>
      <c r="Q64" s="17">
        <v>282</v>
      </c>
      <c r="R64" s="4">
        <v>293</v>
      </c>
      <c r="S64" s="4">
        <v>303</v>
      </c>
      <c r="T64" s="4">
        <v>314</v>
      </c>
      <c r="U64" s="4">
        <v>325</v>
      </c>
      <c r="V64" s="4">
        <v>430</v>
      </c>
      <c r="W64" s="4">
        <v>146</v>
      </c>
      <c r="X64" s="4">
        <v>136</v>
      </c>
      <c r="Y64" s="4">
        <v>137</v>
      </c>
      <c r="Z64" s="4">
        <v>291</v>
      </c>
      <c r="AA64" s="4">
        <v>61</v>
      </c>
      <c r="AB64" s="4">
        <v>63</v>
      </c>
      <c r="AC64" s="4">
        <v>66</v>
      </c>
      <c r="AD64" s="4">
        <v>68</v>
      </c>
      <c r="AE64" s="4">
        <v>70</v>
      </c>
      <c r="AF64" s="4">
        <v>73</v>
      </c>
      <c r="AG64" s="4">
        <v>76</v>
      </c>
      <c r="AH64" s="4">
        <v>78</v>
      </c>
      <c r="AI64" s="4">
        <v>81</v>
      </c>
      <c r="AJ64" s="4">
        <v>84</v>
      </c>
      <c r="AK64" s="4">
        <v>224</v>
      </c>
      <c r="AL64" s="4">
        <v>232</v>
      </c>
      <c r="AM64" s="4">
        <v>272</v>
      </c>
      <c r="AN64" s="4">
        <v>979</v>
      </c>
      <c r="AO64" s="4">
        <v>1014</v>
      </c>
      <c r="AP64" s="4">
        <v>1051</v>
      </c>
      <c r="AQ64" s="4">
        <v>831</v>
      </c>
      <c r="AR64" s="4">
        <v>315</v>
      </c>
      <c r="AS64" s="4">
        <v>326</v>
      </c>
      <c r="AT64" s="4">
        <v>338</v>
      </c>
      <c r="AU64" s="4">
        <v>350</v>
      </c>
      <c r="AV64" s="4">
        <v>363</v>
      </c>
      <c r="AW64" s="4">
        <v>376</v>
      </c>
      <c r="AX64" s="4">
        <v>390</v>
      </c>
      <c r="AY64" s="4">
        <v>404</v>
      </c>
      <c r="AZ64" s="4">
        <v>418</v>
      </c>
      <c r="BA64" s="4">
        <v>433</v>
      </c>
      <c r="BB64" s="4">
        <v>449</v>
      </c>
      <c r="BC64" s="4">
        <v>465</v>
      </c>
      <c r="BD64" s="4">
        <v>482</v>
      </c>
      <c r="BE64" s="4">
        <v>499</v>
      </c>
      <c r="BF64" s="4">
        <v>517</v>
      </c>
      <c r="BG64" s="4">
        <v>536</v>
      </c>
      <c r="BH64" s="4">
        <v>555</v>
      </c>
      <c r="BI64" s="4">
        <v>575</v>
      </c>
      <c r="BJ64" s="4">
        <v>596</v>
      </c>
      <c r="BK64" s="4">
        <v>618</v>
      </c>
      <c r="BL64" s="4">
        <v>640</v>
      </c>
      <c r="BM64" s="4">
        <v>663</v>
      </c>
      <c r="BN64" s="4">
        <v>687</v>
      </c>
      <c r="BO64" s="4">
        <v>712</v>
      </c>
      <c r="BP64" s="4">
        <v>737</v>
      </c>
      <c r="BQ64" s="4">
        <v>764</v>
      </c>
      <c r="BR64" s="4">
        <v>791</v>
      </c>
      <c r="BS64" s="4">
        <v>820</v>
      </c>
      <c r="BT64" s="4">
        <v>849</v>
      </c>
      <c r="BU64" s="4">
        <v>880</v>
      </c>
      <c r="BV64" s="4">
        <v>912</v>
      </c>
      <c r="BW64" s="4">
        <v>945</v>
      </c>
      <c r="BX64" s="4">
        <v>979</v>
      </c>
      <c r="BY64" s="4">
        <v>1014</v>
      </c>
      <c r="BZ64" s="4">
        <v>1051</v>
      </c>
      <c r="CA64" s="4">
        <v>1088</v>
      </c>
      <c r="CB64" s="4">
        <v>1128</v>
      </c>
      <c r="CC64" s="4">
        <v>1168</v>
      </c>
      <c r="CD64" s="4">
        <v>1211</v>
      </c>
      <c r="CE64" s="4">
        <v>1254</v>
      </c>
      <c r="CF64" s="4">
        <v>2545</v>
      </c>
      <c r="CG64" s="4">
        <v>2637</v>
      </c>
      <c r="CH64" s="4">
        <v>2732</v>
      </c>
      <c r="CI64" s="4">
        <v>2830</v>
      </c>
      <c r="CJ64" s="4">
        <v>2932</v>
      </c>
      <c r="CK64" s="4">
        <v>2932</v>
      </c>
      <c r="CL64" s="4">
        <v>2932</v>
      </c>
      <c r="EG64" s="2"/>
    </row>
    <row r="65" spans="1:137" ht="35.4" customHeight="1" x14ac:dyDescent="0.3">
      <c r="A65" s="15" t="s">
        <v>137</v>
      </c>
      <c r="EG65" s="2"/>
    </row>
    <row r="66" spans="1:137" s="25" customFormat="1" ht="56.4" customHeight="1" x14ac:dyDescent="0.3">
      <c r="A66" s="24" t="s">
        <v>135</v>
      </c>
      <c r="B66" s="11"/>
      <c r="EG66" s="2"/>
    </row>
    <row r="67" spans="1:137" s="25" customFormat="1" ht="51" customHeight="1" x14ac:dyDescent="0.3">
      <c r="A67" s="26"/>
      <c r="B67" s="26"/>
      <c r="C67" s="26"/>
      <c r="D67" s="26" t="s">
        <v>119</v>
      </c>
      <c r="E67" s="26" t="s">
        <v>120</v>
      </c>
      <c r="F67" s="27">
        <v>45291</v>
      </c>
      <c r="G67" s="27">
        <v>45657</v>
      </c>
      <c r="H67" s="27">
        <v>46022</v>
      </c>
      <c r="I67" s="27">
        <v>46387</v>
      </c>
      <c r="J67" s="27">
        <v>46752</v>
      </c>
      <c r="K67" s="27">
        <v>47118</v>
      </c>
      <c r="L67" s="27">
        <v>47483</v>
      </c>
      <c r="M67" s="27">
        <v>47848</v>
      </c>
      <c r="N67" s="27">
        <v>48213</v>
      </c>
      <c r="O67" s="27">
        <v>48579</v>
      </c>
      <c r="P67" s="27">
        <v>48944</v>
      </c>
      <c r="Q67" s="27">
        <v>49309</v>
      </c>
      <c r="R67" s="27">
        <v>49674</v>
      </c>
      <c r="S67" s="27">
        <v>50040</v>
      </c>
      <c r="T67" s="27">
        <v>50405</v>
      </c>
      <c r="U67" s="27">
        <v>50770</v>
      </c>
      <c r="V67" s="27">
        <v>51135</v>
      </c>
      <c r="W67" s="27">
        <v>51501</v>
      </c>
      <c r="X67" s="27">
        <v>51866</v>
      </c>
      <c r="Y67" s="27">
        <v>52231</v>
      </c>
      <c r="Z67" s="27">
        <v>52596</v>
      </c>
      <c r="AA67" s="27">
        <v>52962</v>
      </c>
      <c r="AB67" s="27">
        <v>53327</v>
      </c>
      <c r="AC67" s="27">
        <v>53692</v>
      </c>
      <c r="AD67" s="27">
        <v>54057</v>
      </c>
      <c r="AE67" s="27">
        <v>54423</v>
      </c>
      <c r="AF67" s="27">
        <v>54788</v>
      </c>
      <c r="AG67" s="27">
        <v>55153</v>
      </c>
      <c r="AH67" s="27">
        <v>55518</v>
      </c>
      <c r="AI67" s="27">
        <v>55884</v>
      </c>
      <c r="AJ67" s="27">
        <v>56249</v>
      </c>
      <c r="AK67" s="27">
        <v>56614</v>
      </c>
      <c r="AL67" s="27">
        <v>56979</v>
      </c>
      <c r="AM67" s="27">
        <v>57345</v>
      </c>
      <c r="AN67" s="27">
        <v>57710</v>
      </c>
      <c r="AO67" s="27">
        <v>58075</v>
      </c>
      <c r="AP67" s="27">
        <v>58440</v>
      </c>
      <c r="AQ67" s="27">
        <v>58806</v>
      </c>
      <c r="AR67" s="27">
        <v>59171</v>
      </c>
      <c r="AS67" s="27">
        <v>59536</v>
      </c>
      <c r="AT67" s="27">
        <v>59901</v>
      </c>
      <c r="AU67" s="27">
        <v>60267</v>
      </c>
      <c r="AV67" s="27">
        <v>60632</v>
      </c>
      <c r="AW67" s="27">
        <v>60997</v>
      </c>
      <c r="AX67" s="27">
        <v>61362</v>
      </c>
      <c r="AY67" s="27">
        <v>61728</v>
      </c>
      <c r="AZ67" s="27">
        <v>62093</v>
      </c>
      <c r="BA67" s="27">
        <v>62458</v>
      </c>
      <c r="BB67" s="27">
        <v>62823</v>
      </c>
      <c r="BC67" s="27">
        <v>63189</v>
      </c>
      <c r="BD67" s="27">
        <v>63554</v>
      </c>
      <c r="BE67" s="27">
        <v>63919</v>
      </c>
      <c r="BF67" s="27">
        <v>64284</v>
      </c>
      <c r="BG67" s="27">
        <v>64650</v>
      </c>
      <c r="BH67" s="27">
        <v>65015</v>
      </c>
      <c r="BI67" s="27">
        <v>65380</v>
      </c>
      <c r="BJ67" s="27">
        <v>65745</v>
      </c>
      <c r="BK67" s="27">
        <v>66111</v>
      </c>
      <c r="BL67" s="27">
        <v>66476</v>
      </c>
      <c r="BM67" s="27">
        <v>66841</v>
      </c>
      <c r="BN67" s="27">
        <v>67206</v>
      </c>
      <c r="BO67" s="27">
        <v>67572</v>
      </c>
      <c r="BP67" s="27">
        <v>67937</v>
      </c>
      <c r="BQ67" s="27">
        <v>68302</v>
      </c>
      <c r="BR67" s="27">
        <v>68667</v>
      </c>
      <c r="BS67" s="27">
        <v>69033</v>
      </c>
      <c r="BT67" s="27">
        <v>69398</v>
      </c>
      <c r="BU67" s="27">
        <v>69763</v>
      </c>
      <c r="BV67" s="27">
        <v>70128</v>
      </c>
      <c r="BW67" s="27">
        <v>70494</v>
      </c>
      <c r="BX67" s="27">
        <v>70859</v>
      </c>
      <c r="BY67" s="27">
        <v>71224</v>
      </c>
      <c r="BZ67" s="28">
        <v>71589</v>
      </c>
      <c r="CA67" s="27">
        <v>71955</v>
      </c>
      <c r="CB67" s="28">
        <v>72320</v>
      </c>
      <c r="CC67" s="27">
        <v>72685</v>
      </c>
      <c r="CD67" s="28">
        <v>73050</v>
      </c>
      <c r="CE67" s="27">
        <v>73415</v>
      </c>
      <c r="CF67" s="28">
        <v>73780</v>
      </c>
      <c r="CG67" s="27">
        <v>74145</v>
      </c>
      <c r="CH67" s="28">
        <v>74510</v>
      </c>
      <c r="CI67" s="27">
        <v>74876</v>
      </c>
      <c r="CJ67" s="28">
        <v>75241</v>
      </c>
      <c r="CK67" s="27">
        <v>75606</v>
      </c>
      <c r="CL67" s="28">
        <v>75971</v>
      </c>
      <c r="CM67" s="27">
        <v>76337</v>
      </c>
      <c r="CN67" s="28">
        <v>76702</v>
      </c>
      <c r="CO67" s="27">
        <v>77067</v>
      </c>
      <c r="CP67" s="28">
        <v>77432</v>
      </c>
      <c r="CQ67" s="27">
        <v>77798</v>
      </c>
      <c r="CR67" s="28">
        <v>78163</v>
      </c>
      <c r="CS67" s="27">
        <v>78528</v>
      </c>
      <c r="CT67" s="28">
        <v>78893</v>
      </c>
      <c r="CU67" s="27">
        <v>79259</v>
      </c>
      <c r="CV67" s="28">
        <v>79624</v>
      </c>
      <c r="CW67" s="27">
        <v>79989</v>
      </c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67"/>
      <c r="EF67" s="67"/>
      <c r="EG67" s="2"/>
    </row>
    <row r="68" spans="1:137" s="25" customFormat="1" ht="21" customHeight="1" x14ac:dyDescent="0.3">
      <c r="A68" s="4"/>
      <c r="B68" s="7" t="s">
        <v>121</v>
      </c>
      <c r="C68" s="4"/>
      <c r="F68" s="4">
        <v>9</v>
      </c>
      <c r="G68" s="4">
        <v>10</v>
      </c>
      <c r="H68" s="4">
        <v>11</v>
      </c>
      <c r="I68" s="4">
        <v>12</v>
      </c>
      <c r="J68" s="4">
        <v>13</v>
      </c>
      <c r="K68" s="4">
        <v>14</v>
      </c>
      <c r="L68" s="4">
        <v>15</v>
      </c>
      <c r="M68" s="4">
        <v>16</v>
      </c>
      <c r="N68" s="4">
        <v>17</v>
      </c>
      <c r="O68" s="4">
        <v>18</v>
      </c>
      <c r="P68" s="4">
        <v>19</v>
      </c>
      <c r="Q68" s="4">
        <v>20</v>
      </c>
      <c r="R68" s="4">
        <v>21</v>
      </c>
      <c r="S68" s="4">
        <v>22</v>
      </c>
      <c r="T68" s="4">
        <v>23</v>
      </c>
      <c r="U68" s="4">
        <v>24</v>
      </c>
      <c r="V68" s="4">
        <v>25</v>
      </c>
      <c r="W68" s="4">
        <v>26</v>
      </c>
      <c r="X68" s="4">
        <v>27</v>
      </c>
      <c r="Y68" s="4">
        <v>28</v>
      </c>
      <c r="Z68" s="4">
        <v>29</v>
      </c>
      <c r="AA68" s="4">
        <v>30</v>
      </c>
      <c r="AB68" s="4">
        <v>31</v>
      </c>
      <c r="AC68" s="4">
        <v>32</v>
      </c>
      <c r="AD68" s="4">
        <v>33</v>
      </c>
      <c r="AE68" s="4">
        <v>34</v>
      </c>
      <c r="AF68" s="4">
        <v>35</v>
      </c>
      <c r="AG68" s="4">
        <v>36</v>
      </c>
      <c r="AH68" s="4">
        <v>37</v>
      </c>
      <c r="AI68" s="4">
        <v>38</v>
      </c>
      <c r="AJ68" s="4">
        <v>39</v>
      </c>
      <c r="AK68" s="4">
        <v>40</v>
      </c>
      <c r="AL68" s="4">
        <v>41</v>
      </c>
      <c r="AM68" s="4">
        <v>42</v>
      </c>
      <c r="AN68" s="4">
        <v>43</v>
      </c>
      <c r="AO68" s="4">
        <v>44</v>
      </c>
      <c r="AP68" s="4">
        <v>45</v>
      </c>
      <c r="AQ68" s="4">
        <v>46</v>
      </c>
      <c r="AR68" s="4">
        <v>47</v>
      </c>
      <c r="AS68" s="4">
        <v>48</v>
      </c>
      <c r="AT68" s="4">
        <v>49</v>
      </c>
      <c r="AU68" s="4">
        <v>50</v>
      </c>
      <c r="AV68" s="4">
        <v>51</v>
      </c>
      <c r="AW68" s="4">
        <v>52</v>
      </c>
      <c r="AX68" s="4">
        <v>53</v>
      </c>
      <c r="AY68" s="4">
        <v>54</v>
      </c>
      <c r="AZ68" s="4">
        <v>55</v>
      </c>
      <c r="BA68" s="4">
        <v>56</v>
      </c>
      <c r="BB68" s="4">
        <v>57</v>
      </c>
      <c r="BC68" s="4">
        <v>58</v>
      </c>
      <c r="BD68" s="4">
        <v>59</v>
      </c>
      <c r="BE68" s="4">
        <v>60</v>
      </c>
      <c r="BF68" s="4">
        <v>61</v>
      </c>
      <c r="BG68" s="4">
        <v>62</v>
      </c>
      <c r="BH68" s="4">
        <v>63</v>
      </c>
      <c r="BI68" s="4">
        <v>64</v>
      </c>
      <c r="BJ68" s="4">
        <v>65</v>
      </c>
      <c r="BK68" s="4">
        <v>66</v>
      </c>
      <c r="BL68" s="4">
        <v>67</v>
      </c>
      <c r="BM68" s="4">
        <v>68</v>
      </c>
      <c r="BN68" s="4">
        <v>69</v>
      </c>
      <c r="BO68" s="4">
        <v>70</v>
      </c>
      <c r="BP68" s="4">
        <v>71</v>
      </c>
      <c r="BQ68" s="4">
        <v>72</v>
      </c>
      <c r="BR68" s="4">
        <v>73</v>
      </c>
      <c r="BS68" s="4">
        <v>74</v>
      </c>
      <c r="BT68" s="4">
        <v>75</v>
      </c>
      <c r="BU68" s="4">
        <v>76</v>
      </c>
      <c r="BV68" s="4">
        <v>77</v>
      </c>
      <c r="BW68" s="4">
        <v>78</v>
      </c>
      <c r="BX68" s="4">
        <v>79</v>
      </c>
      <c r="BY68" s="4">
        <v>80</v>
      </c>
      <c r="BZ68" s="30">
        <v>81</v>
      </c>
      <c r="CA68" s="4">
        <v>82</v>
      </c>
      <c r="CB68" s="30">
        <v>83</v>
      </c>
      <c r="CC68" s="4">
        <v>84</v>
      </c>
      <c r="CD68" s="30">
        <v>85</v>
      </c>
      <c r="CE68" s="4">
        <v>86</v>
      </c>
      <c r="CF68" s="30">
        <v>87</v>
      </c>
      <c r="CG68" s="4">
        <v>88</v>
      </c>
      <c r="CH68" s="30">
        <v>89</v>
      </c>
      <c r="CI68" s="4">
        <v>90</v>
      </c>
      <c r="CJ68" s="30">
        <v>91</v>
      </c>
      <c r="CK68" s="4">
        <v>92</v>
      </c>
      <c r="CL68" s="30">
        <v>93</v>
      </c>
      <c r="CM68" s="4">
        <v>94</v>
      </c>
      <c r="CN68" s="30">
        <v>95</v>
      </c>
      <c r="CO68" s="4">
        <v>96</v>
      </c>
      <c r="CP68" s="30">
        <v>97</v>
      </c>
      <c r="CQ68" s="4">
        <v>98</v>
      </c>
      <c r="CR68" s="30">
        <v>99</v>
      </c>
      <c r="CS68" s="4">
        <v>100</v>
      </c>
      <c r="CT68" s="30">
        <v>101</v>
      </c>
      <c r="CU68" s="4">
        <v>102</v>
      </c>
      <c r="CV68" s="30">
        <v>103</v>
      </c>
      <c r="CW68" s="4">
        <v>104</v>
      </c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2"/>
    </row>
    <row r="69" spans="1:137" s="25" customFormat="1" ht="25.5" customHeight="1" x14ac:dyDescent="0.3">
      <c r="A69" s="31" t="s">
        <v>122</v>
      </c>
      <c r="B69" s="7" t="s">
        <v>123</v>
      </c>
      <c r="C69" s="4" t="s">
        <v>124</v>
      </c>
      <c r="D69" s="32">
        <f>SUM(F69:CB69)</f>
        <v>4985000</v>
      </c>
      <c r="E69" s="32"/>
      <c r="F69" s="8">
        <v>92000</v>
      </c>
      <c r="G69" s="8">
        <v>92000</v>
      </c>
      <c r="H69" s="8">
        <v>91000</v>
      </c>
      <c r="I69" s="8">
        <v>91000</v>
      </c>
      <c r="J69" s="8">
        <v>92000</v>
      </c>
      <c r="K69" s="8">
        <v>91000</v>
      </c>
      <c r="L69" s="8">
        <v>94000</v>
      </c>
      <c r="M69" s="8">
        <v>89000</v>
      </c>
      <c r="N69" s="8">
        <v>87000</v>
      </c>
      <c r="O69" s="8">
        <v>85000</v>
      </c>
      <c r="P69" s="8">
        <v>85000</v>
      </c>
      <c r="Q69" s="8">
        <v>83000</v>
      </c>
      <c r="R69" s="8">
        <v>86000</v>
      </c>
      <c r="S69" s="8">
        <v>84000</v>
      </c>
      <c r="T69" s="8">
        <v>85000</v>
      </c>
      <c r="U69" s="8">
        <v>85000</v>
      </c>
      <c r="V69" s="8">
        <v>86000</v>
      </c>
      <c r="W69" s="8">
        <v>86000</v>
      </c>
      <c r="X69" s="8">
        <v>86000</v>
      </c>
      <c r="Y69" s="8">
        <v>86000</v>
      </c>
      <c r="Z69" s="8">
        <v>86000</v>
      </c>
      <c r="AA69" s="8">
        <v>86000</v>
      </c>
      <c r="AB69" s="8">
        <v>86000</v>
      </c>
      <c r="AC69" s="8">
        <v>86000</v>
      </c>
      <c r="AD69" s="8">
        <v>86000</v>
      </c>
      <c r="AE69" s="8">
        <v>86000</v>
      </c>
      <c r="AF69" s="8">
        <v>78000</v>
      </c>
      <c r="AG69" s="8">
        <v>78000</v>
      </c>
      <c r="AH69" s="8">
        <v>78000</v>
      </c>
      <c r="AI69" s="8">
        <v>78000</v>
      </c>
      <c r="AJ69" s="8">
        <v>78000</v>
      </c>
      <c r="AK69" s="8">
        <v>76000</v>
      </c>
      <c r="AL69" s="8">
        <v>71000</v>
      </c>
      <c r="AM69" s="8">
        <v>71000</v>
      </c>
      <c r="AN69" s="8">
        <v>71000</v>
      </c>
      <c r="AO69" s="8">
        <v>71000</v>
      </c>
      <c r="AP69" s="8">
        <v>71000</v>
      </c>
      <c r="AQ69" s="8">
        <v>71000</v>
      </c>
      <c r="AR69" s="8">
        <v>71000</v>
      </c>
      <c r="AS69" s="8">
        <v>71000</v>
      </c>
      <c r="AT69" s="8">
        <v>68000</v>
      </c>
      <c r="AU69" s="8">
        <v>68000</v>
      </c>
      <c r="AV69" s="8">
        <v>60000</v>
      </c>
      <c r="AW69" s="8">
        <v>60000</v>
      </c>
      <c r="AX69" s="8">
        <v>60000</v>
      </c>
      <c r="AY69" s="8">
        <v>60000</v>
      </c>
      <c r="AZ69" s="8">
        <v>60000</v>
      </c>
      <c r="BA69" s="8">
        <v>60000</v>
      </c>
      <c r="BB69" s="8">
        <v>60000</v>
      </c>
      <c r="BC69" s="8">
        <v>60000</v>
      </c>
      <c r="BD69" s="8">
        <v>60000</v>
      </c>
      <c r="BE69" s="8">
        <v>60000</v>
      </c>
      <c r="BF69" s="8">
        <v>60000</v>
      </c>
      <c r="BG69" s="8">
        <v>60000</v>
      </c>
      <c r="BH69" s="8">
        <v>60000</v>
      </c>
      <c r="BI69" s="8">
        <v>60000</v>
      </c>
      <c r="BJ69" s="8">
        <v>60000</v>
      </c>
      <c r="BK69" s="8">
        <v>60000</v>
      </c>
      <c r="BL69" s="8">
        <v>60000</v>
      </c>
      <c r="BM69" s="8">
        <v>60000</v>
      </c>
      <c r="BN69" s="8">
        <v>60000</v>
      </c>
      <c r="BO69" s="8">
        <v>60000</v>
      </c>
      <c r="BP69" s="8">
        <v>60000</v>
      </c>
      <c r="BQ69" s="8">
        <v>60000</v>
      </c>
      <c r="BR69" s="8">
        <v>60000</v>
      </c>
      <c r="BS69" s="8">
        <v>60000</v>
      </c>
      <c r="BT69" s="8">
        <v>15000</v>
      </c>
      <c r="BU69" s="8">
        <v>15000</v>
      </c>
      <c r="BV69" s="8">
        <v>15000</v>
      </c>
      <c r="BW69" s="8">
        <v>13000</v>
      </c>
      <c r="BX69" s="8">
        <v>13000</v>
      </c>
      <c r="BY69" s="8">
        <v>8000</v>
      </c>
      <c r="BZ69" s="33">
        <v>8000</v>
      </c>
      <c r="CA69" s="34">
        <f t="shared" ref="CA69:CO69" si="310">CH42*1000</f>
        <v>8000</v>
      </c>
      <c r="CB69" s="34">
        <f t="shared" si="310"/>
        <v>8000</v>
      </c>
      <c r="CC69" s="34">
        <f t="shared" si="310"/>
        <v>8000</v>
      </c>
      <c r="CD69" s="34">
        <f t="shared" si="310"/>
        <v>0</v>
      </c>
      <c r="CE69" s="34">
        <f t="shared" si="310"/>
        <v>0</v>
      </c>
      <c r="CF69" s="34">
        <f t="shared" si="310"/>
        <v>0</v>
      </c>
      <c r="CG69" s="34">
        <f t="shared" si="310"/>
        <v>0</v>
      </c>
      <c r="CH69" s="34">
        <f t="shared" si="310"/>
        <v>0</v>
      </c>
      <c r="CI69" s="34">
        <f t="shared" si="310"/>
        <v>0</v>
      </c>
      <c r="CJ69" s="34">
        <f t="shared" si="310"/>
        <v>0</v>
      </c>
      <c r="CK69" s="34">
        <f t="shared" si="310"/>
        <v>0</v>
      </c>
      <c r="CL69" s="34">
        <f t="shared" si="310"/>
        <v>0</v>
      </c>
      <c r="CM69" s="34">
        <f t="shared" si="310"/>
        <v>0</v>
      </c>
      <c r="CN69" s="34">
        <f t="shared" si="310"/>
        <v>0</v>
      </c>
      <c r="CO69" s="34">
        <f t="shared" si="310"/>
        <v>0</v>
      </c>
      <c r="CP69" s="34">
        <f t="shared" ref="CP69:CW69" si="311">EG42*1000</f>
        <v>0</v>
      </c>
      <c r="CQ69" s="34">
        <f t="shared" si="311"/>
        <v>0</v>
      </c>
      <c r="CR69" s="34">
        <f t="shared" si="311"/>
        <v>0</v>
      </c>
      <c r="CS69" s="34">
        <f t="shared" si="311"/>
        <v>0</v>
      </c>
      <c r="CT69" s="34">
        <f t="shared" si="311"/>
        <v>0</v>
      </c>
      <c r="CU69" s="34">
        <f t="shared" si="311"/>
        <v>0</v>
      </c>
      <c r="CV69" s="34">
        <f t="shared" si="311"/>
        <v>0</v>
      </c>
      <c r="CW69" s="34">
        <f t="shared" si="311"/>
        <v>0</v>
      </c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2"/>
    </row>
    <row r="70" spans="1:137" s="25" customFormat="1" ht="21" customHeight="1" x14ac:dyDescent="0.3">
      <c r="A70" s="4" t="s">
        <v>125</v>
      </c>
      <c r="B70" s="4" t="s">
        <v>96</v>
      </c>
      <c r="C70" s="36">
        <v>1.72045</v>
      </c>
      <c r="D70" s="32"/>
      <c r="E70" s="32"/>
      <c r="F70" s="36">
        <f>C70</f>
        <v>1.72045</v>
      </c>
      <c r="G70" s="36">
        <f>F70</f>
        <v>1.72045</v>
      </c>
      <c r="H70" s="36">
        <f t="shared" ref="H70:BS70" si="312">G70</f>
        <v>1.72045</v>
      </c>
      <c r="I70" s="36">
        <f t="shared" si="312"/>
        <v>1.72045</v>
      </c>
      <c r="J70" s="36">
        <f t="shared" si="312"/>
        <v>1.72045</v>
      </c>
      <c r="K70" s="36">
        <f t="shared" si="312"/>
        <v>1.72045</v>
      </c>
      <c r="L70" s="36">
        <f t="shared" si="312"/>
        <v>1.72045</v>
      </c>
      <c r="M70" s="36">
        <f t="shared" si="312"/>
        <v>1.72045</v>
      </c>
      <c r="N70" s="36">
        <f t="shared" si="312"/>
        <v>1.72045</v>
      </c>
      <c r="O70" s="36">
        <f t="shared" si="312"/>
        <v>1.72045</v>
      </c>
      <c r="P70" s="36">
        <f t="shared" si="312"/>
        <v>1.72045</v>
      </c>
      <c r="Q70" s="36">
        <f t="shared" si="312"/>
        <v>1.72045</v>
      </c>
      <c r="R70" s="36">
        <f t="shared" si="312"/>
        <v>1.72045</v>
      </c>
      <c r="S70" s="36">
        <f t="shared" si="312"/>
        <v>1.72045</v>
      </c>
      <c r="T70" s="36">
        <f t="shared" si="312"/>
        <v>1.72045</v>
      </c>
      <c r="U70" s="36">
        <f t="shared" si="312"/>
        <v>1.72045</v>
      </c>
      <c r="V70" s="36">
        <f t="shared" si="312"/>
        <v>1.72045</v>
      </c>
      <c r="W70" s="36">
        <f t="shared" si="312"/>
        <v>1.72045</v>
      </c>
      <c r="X70" s="36">
        <f t="shared" si="312"/>
        <v>1.72045</v>
      </c>
      <c r="Y70" s="36">
        <f t="shared" si="312"/>
        <v>1.72045</v>
      </c>
      <c r="Z70" s="36">
        <f t="shared" si="312"/>
        <v>1.72045</v>
      </c>
      <c r="AA70" s="36">
        <f t="shared" si="312"/>
        <v>1.72045</v>
      </c>
      <c r="AB70" s="36">
        <f t="shared" si="312"/>
        <v>1.72045</v>
      </c>
      <c r="AC70" s="36">
        <f t="shared" si="312"/>
        <v>1.72045</v>
      </c>
      <c r="AD70" s="36">
        <f t="shared" si="312"/>
        <v>1.72045</v>
      </c>
      <c r="AE70" s="36">
        <f t="shared" si="312"/>
        <v>1.72045</v>
      </c>
      <c r="AF70" s="36">
        <f t="shared" si="312"/>
        <v>1.72045</v>
      </c>
      <c r="AG70" s="36">
        <f t="shared" si="312"/>
        <v>1.72045</v>
      </c>
      <c r="AH70" s="36">
        <f t="shared" si="312"/>
        <v>1.72045</v>
      </c>
      <c r="AI70" s="36">
        <f t="shared" si="312"/>
        <v>1.72045</v>
      </c>
      <c r="AJ70" s="36">
        <f t="shared" si="312"/>
        <v>1.72045</v>
      </c>
      <c r="AK70" s="36">
        <f t="shared" si="312"/>
        <v>1.72045</v>
      </c>
      <c r="AL70" s="36">
        <f t="shared" si="312"/>
        <v>1.72045</v>
      </c>
      <c r="AM70" s="36">
        <f t="shared" si="312"/>
        <v>1.72045</v>
      </c>
      <c r="AN70" s="36">
        <f t="shared" si="312"/>
        <v>1.72045</v>
      </c>
      <c r="AO70" s="36">
        <f t="shared" si="312"/>
        <v>1.72045</v>
      </c>
      <c r="AP70" s="36">
        <f t="shared" si="312"/>
        <v>1.72045</v>
      </c>
      <c r="AQ70" s="36">
        <f t="shared" si="312"/>
        <v>1.72045</v>
      </c>
      <c r="AR70" s="36">
        <f t="shared" si="312"/>
        <v>1.72045</v>
      </c>
      <c r="AS70" s="36">
        <f t="shared" si="312"/>
        <v>1.72045</v>
      </c>
      <c r="AT70" s="36">
        <f t="shared" si="312"/>
        <v>1.72045</v>
      </c>
      <c r="AU70" s="36">
        <f t="shared" si="312"/>
        <v>1.72045</v>
      </c>
      <c r="AV70" s="36">
        <f t="shared" si="312"/>
        <v>1.72045</v>
      </c>
      <c r="AW70" s="36">
        <f t="shared" si="312"/>
        <v>1.72045</v>
      </c>
      <c r="AX70" s="36">
        <f t="shared" si="312"/>
        <v>1.72045</v>
      </c>
      <c r="AY70" s="36">
        <f t="shared" si="312"/>
        <v>1.72045</v>
      </c>
      <c r="AZ70" s="36">
        <f t="shared" si="312"/>
        <v>1.72045</v>
      </c>
      <c r="BA70" s="36">
        <f t="shared" si="312"/>
        <v>1.72045</v>
      </c>
      <c r="BB70" s="36">
        <f t="shared" si="312"/>
        <v>1.72045</v>
      </c>
      <c r="BC70" s="36">
        <f t="shared" si="312"/>
        <v>1.72045</v>
      </c>
      <c r="BD70" s="36">
        <f t="shared" si="312"/>
        <v>1.72045</v>
      </c>
      <c r="BE70" s="36">
        <f t="shared" si="312"/>
        <v>1.72045</v>
      </c>
      <c r="BF70" s="36">
        <f t="shared" si="312"/>
        <v>1.72045</v>
      </c>
      <c r="BG70" s="36">
        <f t="shared" si="312"/>
        <v>1.72045</v>
      </c>
      <c r="BH70" s="36">
        <f t="shared" si="312"/>
        <v>1.72045</v>
      </c>
      <c r="BI70" s="36">
        <f t="shared" si="312"/>
        <v>1.72045</v>
      </c>
      <c r="BJ70" s="36">
        <f t="shared" si="312"/>
        <v>1.72045</v>
      </c>
      <c r="BK70" s="36">
        <f t="shared" si="312"/>
        <v>1.72045</v>
      </c>
      <c r="BL70" s="36">
        <f t="shared" si="312"/>
        <v>1.72045</v>
      </c>
      <c r="BM70" s="36">
        <f t="shared" si="312"/>
        <v>1.72045</v>
      </c>
      <c r="BN70" s="36">
        <f t="shared" si="312"/>
        <v>1.72045</v>
      </c>
      <c r="BO70" s="36">
        <f t="shared" si="312"/>
        <v>1.72045</v>
      </c>
      <c r="BP70" s="36">
        <f t="shared" si="312"/>
        <v>1.72045</v>
      </c>
      <c r="BQ70" s="36">
        <f t="shared" si="312"/>
        <v>1.72045</v>
      </c>
      <c r="BR70" s="36">
        <f t="shared" si="312"/>
        <v>1.72045</v>
      </c>
      <c r="BS70" s="36">
        <f t="shared" si="312"/>
        <v>1.72045</v>
      </c>
      <c r="BT70" s="36">
        <f t="shared" ref="BT70:CV70" si="313">BS70</f>
        <v>1.72045</v>
      </c>
      <c r="BU70" s="36">
        <f t="shared" si="313"/>
        <v>1.72045</v>
      </c>
      <c r="BV70" s="36">
        <f t="shared" si="313"/>
        <v>1.72045</v>
      </c>
      <c r="BW70" s="36">
        <f t="shared" si="313"/>
        <v>1.72045</v>
      </c>
      <c r="BX70" s="36">
        <f t="shared" si="313"/>
        <v>1.72045</v>
      </c>
      <c r="BY70" s="36">
        <f t="shared" si="313"/>
        <v>1.72045</v>
      </c>
      <c r="BZ70" s="37">
        <f t="shared" si="313"/>
        <v>1.72045</v>
      </c>
      <c r="CA70" s="37">
        <f t="shared" si="313"/>
        <v>1.72045</v>
      </c>
      <c r="CB70" s="37">
        <f t="shared" si="313"/>
        <v>1.72045</v>
      </c>
      <c r="CC70" s="37">
        <f t="shared" si="313"/>
        <v>1.72045</v>
      </c>
      <c r="CD70" s="37">
        <f t="shared" si="313"/>
        <v>1.72045</v>
      </c>
      <c r="CE70" s="37">
        <f t="shared" si="313"/>
        <v>1.72045</v>
      </c>
      <c r="CF70" s="37">
        <f t="shared" si="313"/>
        <v>1.72045</v>
      </c>
      <c r="CG70" s="37">
        <f t="shared" si="313"/>
        <v>1.72045</v>
      </c>
      <c r="CH70" s="37">
        <f t="shared" si="313"/>
        <v>1.72045</v>
      </c>
      <c r="CI70" s="37">
        <f t="shared" si="313"/>
        <v>1.72045</v>
      </c>
      <c r="CJ70" s="37">
        <f t="shared" si="313"/>
        <v>1.72045</v>
      </c>
      <c r="CK70" s="37">
        <f t="shared" si="313"/>
        <v>1.72045</v>
      </c>
      <c r="CL70" s="37">
        <f t="shared" si="313"/>
        <v>1.72045</v>
      </c>
      <c r="CM70" s="37">
        <f t="shared" si="313"/>
        <v>1.72045</v>
      </c>
      <c r="CN70" s="37">
        <f t="shared" si="313"/>
        <v>1.72045</v>
      </c>
      <c r="CO70" s="37">
        <f t="shared" si="313"/>
        <v>1.72045</v>
      </c>
      <c r="CP70" s="37">
        <f t="shared" si="313"/>
        <v>1.72045</v>
      </c>
      <c r="CQ70" s="37">
        <f t="shared" si="313"/>
        <v>1.72045</v>
      </c>
      <c r="CR70" s="37">
        <f t="shared" si="313"/>
        <v>1.72045</v>
      </c>
      <c r="CS70" s="37">
        <f t="shared" si="313"/>
        <v>1.72045</v>
      </c>
      <c r="CT70" s="37">
        <f t="shared" si="313"/>
        <v>1.72045</v>
      </c>
      <c r="CU70" s="37">
        <f t="shared" si="313"/>
        <v>1.72045</v>
      </c>
      <c r="CV70" s="37">
        <f t="shared" si="313"/>
        <v>1.72045</v>
      </c>
      <c r="CW70" s="37">
        <f>CV70</f>
        <v>1.72045</v>
      </c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2"/>
    </row>
    <row r="71" spans="1:137" s="25" customFormat="1" ht="21" customHeight="1" x14ac:dyDescent="0.3">
      <c r="A71" s="4" t="s">
        <v>98</v>
      </c>
      <c r="B71" s="7" t="s">
        <v>123</v>
      </c>
      <c r="C71" s="4" t="s">
        <v>126</v>
      </c>
      <c r="D71" s="32">
        <f>SUM(F71:CB71)</f>
        <v>10313898.368420195</v>
      </c>
      <c r="E71" s="32"/>
      <c r="F71" s="8">
        <f t="shared" ref="F71:I71" si="314">F69*POWER((1+(F70/100)),F68)</f>
        <v>107266.04852735109</v>
      </c>
      <c r="G71" s="8">
        <f t="shared" si="314"/>
        <v>109111.50725923991</v>
      </c>
      <c r="H71" s="8">
        <f t="shared" si="314"/>
        <v>109782.31709690453</v>
      </c>
      <c r="I71" s="8">
        <f t="shared" si="314"/>
        <v>111671.06697139825</v>
      </c>
      <c r="J71" s="8">
        <f>J69*POWER((1+(J70/100)),J68)</f>
        <v>114840.57900621874</v>
      </c>
      <c r="K71" s="8">
        <f t="shared" ref="K71:BV71" si="315">K69*POWER((1+(K70/100)),K68)</f>
        <v>115546.61077221244</v>
      </c>
      <c r="L71" s="8">
        <f t="shared" si="315"/>
        <v>121409.29724286638</v>
      </c>
      <c r="M71" s="8">
        <f t="shared" si="315"/>
        <v>116929.03650274506</v>
      </c>
      <c r="N71" s="8">
        <f t="shared" si="315"/>
        <v>116267.91644583506</v>
      </c>
      <c r="O71" s="8">
        <f t="shared" si="315"/>
        <v>115549.43751974519</v>
      </c>
      <c r="P71" s="8">
        <f t="shared" si="315"/>
        <v>117537.40781755366</v>
      </c>
      <c r="Q71" s="8">
        <f t="shared" si="315"/>
        <v>116746.41355857783</v>
      </c>
      <c r="R71" s="8">
        <f t="shared" si="315"/>
        <v>123047.32580524807</v>
      </c>
      <c r="S71" s="8">
        <f t="shared" si="315"/>
        <v>122253.49599829553</v>
      </c>
      <c r="T71" s="8">
        <f t="shared" si="315"/>
        <v>125837.24444008151</v>
      </c>
      <c r="U71" s="8">
        <f t="shared" si="315"/>
        <v>128002.21131205093</v>
      </c>
      <c r="V71" s="8">
        <f t="shared" si="315"/>
        <v>131736.24212546993</v>
      </c>
      <c r="W71" s="8">
        <f t="shared" si="315"/>
        <v>134002.69830311759</v>
      </c>
      <c r="X71" s="8">
        <f t="shared" si="315"/>
        <v>136308.1477260736</v>
      </c>
      <c r="Y71" s="8">
        <f t="shared" si="315"/>
        <v>138653.26125362684</v>
      </c>
      <c r="Z71" s="8">
        <f t="shared" si="315"/>
        <v>141038.72128686486</v>
      </c>
      <c r="AA71" s="8">
        <f t="shared" si="315"/>
        <v>143465.22196724478</v>
      </c>
      <c r="AB71" s="8">
        <f t="shared" si="315"/>
        <v>145933.46937858025</v>
      </c>
      <c r="AC71" s="8">
        <f t="shared" si="315"/>
        <v>148444.18175250408</v>
      </c>
      <c r="AD71" s="8">
        <f t="shared" si="315"/>
        <v>150998.08967746503</v>
      </c>
      <c r="AE71" s="8">
        <f t="shared" si="315"/>
        <v>153595.93631132101</v>
      </c>
      <c r="AF71" s="8">
        <f t="shared" si="315"/>
        <v>141704.66572804595</v>
      </c>
      <c r="AG71" s="8">
        <f t="shared" si="315"/>
        <v>144142.62364956414</v>
      </c>
      <c r="AH71" s="8">
        <f t="shared" si="315"/>
        <v>146622.52541814308</v>
      </c>
      <c r="AI71" s="8">
        <f t="shared" si="315"/>
        <v>149145.09265669956</v>
      </c>
      <c r="AJ71" s="8">
        <f t="shared" si="315"/>
        <v>151711.05940331175</v>
      </c>
      <c r="AK71" s="8">
        <f t="shared" si="315"/>
        <v>150364.21918828232</v>
      </c>
      <c r="AL71" s="8">
        <f t="shared" si="315"/>
        <v>142888.58405537903</v>
      </c>
      <c r="AM71" s="8">
        <f t="shared" si="315"/>
        <v>145346.91069975981</v>
      </c>
      <c r="AN71" s="8">
        <f t="shared" si="315"/>
        <v>147847.53162489383</v>
      </c>
      <c r="AO71" s="8">
        <f t="shared" si="315"/>
        <v>150391.17448273435</v>
      </c>
      <c r="AP71" s="8">
        <f t="shared" si="315"/>
        <v>152978.57944412256</v>
      </c>
      <c r="AQ71" s="8">
        <f t="shared" si="315"/>
        <v>155610.499414169</v>
      </c>
      <c r="AR71" s="8">
        <f t="shared" si="315"/>
        <v>158287.70025134008</v>
      </c>
      <c r="AS71" s="8">
        <f t="shared" si="315"/>
        <v>161010.96099031431</v>
      </c>
      <c r="AT71" s="8">
        <f t="shared" si="315"/>
        <v>156860.74699534799</v>
      </c>
      <c r="AU71" s="8">
        <f t="shared" si="315"/>
        <v>159559.45771702949</v>
      </c>
      <c r="AV71" s="8">
        <f t="shared" si="315"/>
        <v>143209.93977116657</v>
      </c>
      <c r="AW71" s="8">
        <f t="shared" si="315"/>
        <v>145673.79517995965</v>
      </c>
      <c r="AX71" s="8">
        <f t="shared" si="315"/>
        <v>148180.03998913328</v>
      </c>
      <c r="AY71" s="8">
        <f t="shared" si="315"/>
        <v>150729.40348712634</v>
      </c>
      <c r="AZ71" s="8">
        <f t="shared" si="315"/>
        <v>153322.62750942059</v>
      </c>
      <c r="BA71" s="8">
        <f t="shared" si="315"/>
        <v>155960.46665440645</v>
      </c>
      <c r="BB71" s="8">
        <f t="shared" si="315"/>
        <v>158643.68850296218</v>
      </c>
      <c r="BC71" s="8">
        <f t="shared" si="315"/>
        <v>161373.07384181145</v>
      </c>
      <c r="BD71" s="8">
        <f t="shared" si="315"/>
        <v>164149.4168907229</v>
      </c>
      <c r="BE71" s="8">
        <f t="shared" si="315"/>
        <v>166973.52553361937</v>
      </c>
      <c r="BF71" s="8">
        <f t="shared" si="315"/>
        <v>169846.22155366253</v>
      </c>
      <c r="BG71" s="8">
        <f t="shared" si="315"/>
        <v>172768.34087238257</v>
      </c>
      <c r="BH71" s="8">
        <f t="shared" si="315"/>
        <v>175740.73379292147</v>
      </c>
      <c r="BI71" s="8">
        <f t="shared" si="315"/>
        <v>178764.26524746185</v>
      </c>
      <c r="BJ71" s="8">
        <f t="shared" si="315"/>
        <v>181839.81504891181</v>
      </c>
      <c r="BK71" s="8">
        <f t="shared" si="315"/>
        <v>184968.27814692084</v>
      </c>
      <c r="BL71" s="8">
        <f t="shared" si="315"/>
        <v>188150.56488829956</v>
      </c>
      <c r="BM71" s="8">
        <f t="shared" si="315"/>
        <v>191387.60128192033</v>
      </c>
      <c r="BN71" s="8">
        <f t="shared" si="315"/>
        <v>194680.32926817515</v>
      </c>
      <c r="BO71" s="8">
        <f t="shared" si="315"/>
        <v>198029.7069930695</v>
      </c>
      <c r="BP71" s="8">
        <f t="shared" si="315"/>
        <v>201436.70908703178</v>
      </c>
      <c r="BQ71" s="8">
        <f t="shared" si="315"/>
        <v>204902.32694851962</v>
      </c>
      <c r="BR71" s="8">
        <f t="shared" si="315"/>
        <v>208427.56903250545</v>
      </c>
      <c r="BS71" s="8">
        <f t="shared" si="315"/>
        <v>212013.46114392523</v>
      </c>
      <c r="BT71" s="8">
        <f t="shared" si="315"/>
        <v>53915.261684043973</v>
      </c>
      <c r="BU71" s="8">
        <f t="shared" si="315"/>
        <v>54842.84680368712</v>
      </c>
      <c r="BV71" s="8">
        <f t="shared" si="315"/>
        <v>55786.390561521155</v>
      </c>
      <c r="BW71" s="8">
        <f t="shared" ref="BW71:CV71" si="316">BW69*POWER((1+(BW70/100)),BW68)</f>
        <v>49180.01184887861</v>
      </c>
      <c r="BX71" s="8">
        <f t="shared" si="316"/>
        <v>50026.129362732652</v>
      </c>
      <c r="BY71" s="8">
        <f t="shared" si="316"/>
        <v>31314.956249448489</v>
      </c>
      <c r="BZ71" s="33">
        <f t="shared" si="316"/>
        <v>31853.714414242131</v>
      </c>
      <c r="CA71" s="33">
        <f t="shared" si="316"/>
        <v>32401.741643881964</v>
      </c>
      <c r="CB71" s="33">
        <f t="shared" si="316"/>
        <v>32959.197407994128</v>
      </c>
      <c r="CC71" s="33">
        <f t="shared" si="316"/>
        <v>33526.243919799977</v>
      </c>
      <c r="CD71" s="33">
        <f t="shared" si="316"/>
        <v>0</v>
      </c>
      <c r="CE71" s="33">
        <f t="shared" si="316"/>
        <v>0</v>
      </c>
      <c r="CF71" s="33">
        <f t="shared" si="316"/>
        <v>0</v>
      </c>
      <c r="CG71" s="33">
        <f t="shared" si="316"/>
        <v>0</v>
      </c>
      <c r="CH71" s="33">
        <f t="shared" si="316"/>
        <v>0</v>
      </c>
      <c r="CI71" s="33">
        <f t="shared" si="316"/>
        <v>0</v>
      </c>
      <c r="CJ71" s="33">
        <f t="shared" si="316"/>
        <v>0</v>
      </c>
      <c r="CK71" s="33">
        <f t="shared" si="316"/>
        <v>0</v>
      </c>
      <c r="CL71" s="33">
        <f t="shared" si="316"/>
        <v>0</v>
      </c>
      <c r="CM71" s="33">
        <f t="shared" si="316"/>
        <v>0</v>
      </c>
      <c r="CN71" s="33">
        <f t="shared" si="316"/>
        <v>0</v>
      </c>
      <c r="CO71" s="33">
        <f t="shared" si="316"/>
        <v>0</v>
      </c>
      <c r="CP71" s="33">
        <f t="shared" si="316"/>
        <v>0</v>
      </c>
      <c r="CQ71" s="33">
        <f t="shared" si="316"/>
        <v>0</v>
      </c>
      <c r="CR71" s="33">
        <f t="shared" si="316"/>
        <v>0</v>
      </c>
      <c r="CS71" s="33">
        <f t="shared" si="316"/>
        <v>0</v>
      </c>
      <c r="CT71" s="33">
        <f t="shared" si="316"/>
        <v>0</v>
      </c>
      <c r="CU71" s="33">
        <f t="shared" si="316"/>
        <v>0</v>
      </c>
      <c r="CV71" s="33">
        <f t="shared" si="316"/>
        <v>0</v>
      </c>
      <c r="CW71" s="33">
        <f>CW69*POWER((1+(CW70/100)),CW68)</f>
        <v>0</v>
      </c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2"/>
    </row>
    <row r="72" spans="1:137" s="25" customFormat="1" ht="36" customHeight="1" x14ac:dyDescent="0.3">
      <c r="A72" s="4" t="s">
        <v>127</v>
      </c>
      <c r="B72" s="4" t="s">
        <v>96</v>
      </c>
      <c r="C72" s="36">
        <v>1.97</v>
      </c>
      <c r="D72" s="32"/>
      <c r="E72" s="32"/>
      <c r="F72" s="36">
        <f>C72</f>
        <v>1.97</v>
      </c>
      <c r="G72" s="36">
        <f>F72</f>
        <v>1.97</v>
      </c>
      <c r="H72" s="36">
        <f t="shared" ref="H72:BS72" si="317">G72</f>
        <v>1.97</v>
      </c>
      <c r="I72" s="36">
        <f t="shared" si="317"/>
        <v>1.97</v>
      </c>
      <c r="J72" s="36">
        <f t="shared" si="317"/>
        <v>1.97</v>
      </c>
      <c r="K72" s="36">
        <f t="shared" si="317"/>
        <v>1.97</v>
      </c>
      <c r="L72" s="36">
        <f t="shared" si="317"/>
        <v>1.97</v>
      </c>
      <c r="M72" s="36">
        <f t="shared" si="317"/>
        <v>1.97</v>
      </c>
      <c r="N72" s="36">
        <f t="shared" si="317"/>
        <v>1.97</v>
      </c>
      <c r="O72" s="36">
        <f t="shared" si="317"/>
        <v>1.97</v>
      </c>
      <c r="P72" s="36">
        <f t="shared" si="317"/>
        <v>1.97</v>
      </c>
      <c r="Q72" s="36">
        <f t="shared" si="317"/>
        <v>1.97</v>
      </c>
      <c r="R72" s="36">
        <f t="shared" si="317"/>
        <v>1.97</v>
      </c>
      <c r="S72" s="36">
        <f t="shared" si="317"/>
        <v>1.97</v>
      </c>
      <c r="T72" s="36">
        <f t="shared" si="317"/>
        <v>1.97</v>
      </c>
      <c r="U72" s="36">
        <f t="shared" si="317"/>
        <v>1.97</v>
      </c>
      <c r="V72" s="36">
        <f t="shared" si="317"/>
        <v>1.97</v>
      </c>
      <c r="W72" s="36">
        <f t="shared" si="317"/>
        <v>1.97</v>
      </c>
      <c r="X72" s="36">
        <f t="shared" si="317"/>
        <v>1.97</v>
      </c>
      <c r="Y72" s="36">
        <f t="shared" si="317"/>
        <v>1.97</v>
      </c>
      <c r="Z72" s="36">
        <f t="shared" si="317"/>
        <v>1.97</v>
      </c>
      <c r="AA72" s="36">
        <f t="shared" si="317"/>
        <v>1.97</v>
      </c>
      <c r="AB72" s="36">
        <f t="shared" si="317"/>
        <v>1.97</v>
      </c>
      <c r="AC72" s="36">
        <f t="shared" si="317"/>
        <v>1.97</v>
      </c>
      <c r="AD72" s="36">
        <f t="shared" si="317"/>
        <v>1.97</v>
      </c>
      <c r="AE72" s="36">
        <f t="shared" si="317"/>
        <v>1.97</v>
      </c>
      <c r="AF72" s="36">
        <f t="shared" si="317"/>
        <v>1.97</v>
      </c>
      <c r="AG72" s="36">
        <f t="shared" si="317"/>
        <v>1.97</v>
      </c>
      <c r="AH72" s="36">
        <f t="shared" si="317"/>
        <v>1.97</v>
      </c>
      <c r="AI72" s="36">
        <f t="shared" si="317"/>
        <v>1.97</v>
      </c>
      <c r="AJ72" s="36">
        <f t="shared" si="317"/>
        <v>1.97</v>
      </c>
      <c r="AK72" s="36">
        <f t="shared" si="317"/>
        <v>1.97</v>
      </c>
      <c r="AL72" s="36">
        <f t="shared" si="317"/>
        <v>1.97</v>
      </c>
      <c r="AM72" s="36">
        <f t="shared" si="317"/>
        <v>1.97</v>
      </c>
      <c r="AN72" s="36">
        <f t="shared" si="317"/>
        <v>1.97</v>
      </c>
      <c r="AO72" s="36">
        <f t="shared" si="317"/>
        <v>1.97</v>
      </c>
      <c r="AP72" s="36">
        <f t="shared" si="317"/>
        <v>1.97</v>
      </c>
      <c r="AQ72" s="36">
        <f t="shared" si="317"/>
        <v>1.97</v>
      </c>
      <c r="AR72" s="36">
        <f t="shared" si="317"/>
        <v>1.97</v>
      </c>
      <c r="AS72" s="36">
        <f t="shared" si="317"/>
        <v>1.97</v>
      </c>
      <c r="AT72" s="36">
        <f t="shared" si="317"/>
        <v>1.97</v>
      </c>
      <c r="AU72" s="36">
        <f t="shared" si="317"/>
        <v>1.97</v>
      </c>
      <c r="AV72" s="36">
        <f t="shared" si="317"/>
        <v>1.97</v>
      </c>
      <c r="AW72" s="36">
        <f t="shared" si="317"/>
        <v>1.97</v>
      </c>
      <c r="AX72" s="36">
        <f t="shared" si="317"/>
        <v>1.97</v>
      </c>
      <c r="AY72" s="36">
        <f t="shared" si="317"/>
        <v>1.97</v>
      </c>
      <c r="AZ72" s="36">
        <f t="shared" si="317"/>
        <v>1.97</v>
      </c>
      <c r="BA72" s="36">
        <f t="shared" si="317"/>
        <v>1.97</v>
      </c>
      <c r="BB72" s="36">
        <f t="shared" si="317"/>
        <v>1.97</v>
      </c>
      <c r="BC72" s="36">
        <f t="shared" si="317"/>
        <v>1.97</v>
      </c>
      <c r="BD72" s="36">
        <f t="shared" si="317"/>
        <v>1.97</v>
      </c>
      <c r="BE72" s="36">
        <f t="shared" si="317"/>
        <v>1.97</v>
      </c>
      <c r="BF72" s="36">
        <f t="shared" si="317"/>
        <v>1.97</v>
      </c>
      <c r="BG72" s="36">
        <f t="shared" si="317"/>
        <v>1.97</v>
      </c>
      <c r="BH72" s="36">
        <f t="shared" si="317"/>
        <v>1.97</v>
      </c>
      <c r="BI72" s="36">
        <f t="shared" si="317"/>
        <v>1.97</v>
      </c>
      <c r="BJ72" s="36">
        <f t="shared" si="317"/>
        <v>1.97</v>
      </c>
      <c r="BK72" s="36">
        <f t="shared" si="317"/>
        <v>1.97</v>
      </c>
      <c r="BL72" s="36">
        <f t="shared" si="317"/>
        <v>1.97</v>
      </c>
      <c r="BM72" s="36">
        <f t="shared" si="317"/>
        <v>1.97</v>
      </c>
      <c r="BN72" s="36">
        <f t="shared" si="317"/>
        <v>1.97</v>
      </c>
      <c r="BO72" s="36">
        <f t="shared" si="317"/>
        <v>1.97</v>
      </c>
      <c r="BP72" s="36">
        <f t="shared" si="317"/>
        <v>1.97</v>
      </c>
      <c r="BQ72" s="36">
        <f t="shared" si="317"/>
        <v>1.97</v>
      </c>
      <c r="BR72" s="36">
        <f t="shared" si="317"/>
        <v>1.97</v>
      </c>
      <c r="BS72" s="36">
        <f t="shared" si="317"/>
        <v>1.97</v>
      </c>
      <c r="BT72" s="36">
        <f t="shared" ref="BT72:CV72" si="318">BS72</f>
        <v>1.97</v>
      </c>
      <c r="BU72" s="36">
        <f t="shared" si="318"/>
        <v>1.97</v>
      </c>
      <c r="BV72" s="36">
        <f t="shared" si="318"/>
        <v>1.97</v>
      </c>
      <c r="BW72" s="36">
        <f t="shared" si="318"/>
        <v>1.97</v>
      </c>
      <c r="BX72" s="36">
        <f t="shared" si="318"/>
        <v>1.97</v>
      </c>
      <c r="BY72" s="36">
        <f t="shared" si="318"/>
        <v>1.97</v>
      </c>
      <c r="BZ72" s="37">
        <f t="shared" si="318"/>
        <v>1.97</v>
      </c>
      <c r="CA72" s="37">
        <f t="shared" si="318"/>
        <v>1.97</v>
      </c>
      <c r="CB72" s="37">
        <f t="shared" si="318"/>
        <v>1.97</v>
      </c>
      <c r="CC72" s="37">
        <f t="shared" si="318"/>
        <v>1.97</v>
      </c>
      <c r="CD72" s="37">
        <f t="shared" si="318"/>
        <v>1.97</v>
      </c>
      <c r="CE72" s="37">
        <f t="shared" si="318"/>
        <v>1.97</v>
      </c>
      <c r="CF72" s="37">
        <f t="shared" si="318"/>
        <v>1.97</v>
      </c>
      <c r="CG72" s="37">
        <f t="shared" si="318"/>
        <v>1.97</v>
      </c>
      <c r="CH72" s="37">
        <f t="shared" si="318"/>
        <v>1.97</v>
      </c>
      <c r="CI72" s="37">
        <f t="shared" si="318"/>
        <v>1.97</v>
      </c>
      <c r="CJ72" s="37">
        <f t="shared" si="318"/>
        <v>1.97</v>
      </c>
      <c r="CK72" s="37">
        <f t="shared" si="318"/>
        <v>1.97</v>
      </c>
      <c r="CL72" s="37">
        <f t="shared" si="318"/>
        <v>1.97</v>
      </c>
      <c r="CM72" s="37">
        <f t="shared" si="318"/>
        <v>1.97</v>
      </c>
      <c r="CN72" s="37">
        <f t="shared" si="318"/>
        <v>1.97</v>
      </c>
      <c r="CO72" s="37">
        <f t="shared" si="318"/>
        <v>1.97</v>
      </c>
      <c r="CP72" s="37">
        <f t="shared" si="318"/>
        <v>1.97</v>
      </c>
      <c r="CQ72" s="37">
        <f t="shared" si="318"/>
        <v>1.97</v>
      </c>
      <c r="CR72" s="37">
        <f t="shared" si="318"/>
        <v>1.97</v>
      </c>
      <c r="CS72" s="37">
        <f t="shared" si="318"/>
        <v>1.97</v>
      </c>
      <c r="CT72" s="37">
        <f t="shared" si="318"/>
        <v>1.97</v>
      </c>
      <c r="CU72" s="37">
        <f t="shared" si="318"/>
        <v>1.97</v>
      </c>
      <c r="CV72" s="37">
        <f t="shared" si="318"/>
        <v>1.97</v>
      </c>
      <c r="CW72" s="37">
        <f>CV72</f>
        <v>1.97</v>
      </c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2"/>
    </row>
    <row r="73" spans="1:137" s="25" customFormat="1" ht="21" customHeight="1" x14ac:dyDescent="0.3">
      <c r="A73" s="4" t="s">
        <v>98</v>
      </c>
      <c r="B73" s="7" t="s">
        <v>123</v>
      </c>
      <c r="C73" s="4" t="s">
        <v>128</v>
      </c>
      <c r="D73" s="32">
        <f>SUM(F73:CB73)</f>
        <v>27145134.188589025</v>
      </c>
      <c r="E73" s="32"/>
      <c r="F73" s="8">
        <f t="shared" ref="F73:I73" si="319">F71*POWER((1+(F72/100)),F68)</f>
        <v>127853.92236872303</v>
      </c>
      <c r="G73" s="8">
        <f t="shared" si="319"/>
        <v>132615.64080408521</v>
      </c>
      <c r="H73" s="8">
        <f t="shared" si="319"/>
        <v>136059.54215633048</v>
      </c>
      <c r="I73" s="8">
        <f t="shared" si="319"/>
        <v>141126.86600678149</v>
      </c>
      <c r="J73" s="8">
        <f>J71*POWER((1+(J72/100)),J68)</f>
        <v>147991.51782613507</v>
      </c>
      <c r="K73" s="8">
        <f t="shared" ref="K73:BV73" si="320">K71*POWER((1+(K72/100)),K68)</f>
        <v>151834.71599847733</v>
      </c>
      <c r="L73" s="8">
        <f t="shared" si="320"/>
        <v>162681.52497333853</v>
      </c>
      <c r="M73" s="8">
        <f t="shared" si="320"/>
        <v>159764.7925955395</v>
      </c>
      <c r="N73" s="8">
        <f t="shared" si="320"/>
        <v>161991.04908644673</v>
      </c>
      <c r="O73" s="8">
        <f t="shared" si="320"/>
        <v>164161.52700032297</v>
      </c>
      <c r="P73" s="8">
        <f t="shared" si="320"/>
        <v>170275.46511823457</v>
      </c>
      <c r="Q73" s="8">
        <f t="shared" si="320"/>
        <v>172461.41061293561</v>
      </c>
      <c r="R73" s="8">
        <f t="shared" si="320"/>
        <v>185350.16840291579</v>
      </c>
      <c r="S73" s="8">
        <f t="shared" si="320"/>
        <v>187782.23849660467</v>
      </c>
      <c r="T73" s="8">
        <f t="shared" si="320"/>
        <v>197094.65352752586</v>
      </c>
      <c r="U73" s="8">
        <f t="shared" si="320"/>
        <v>204435.13419347481</v>
      </c>
      <c r="V73" s="8">
        <f t="shared" si="320"/>
        <v>214543.69363944928</v>
      </c>
      <c r="W73" s="8">
        <f t="shared" si="320"/>
        <v>222534.0363858176</v>
      </c>
      <c r="X73" s="8">
        <f t="shared" si="320"/>
        <v>230821.96689214936</v>
      </c>
      <c r="Y73" s="8">
        <f t="shared" si="320"/>
        <v>239418.56834694985</v>
      </c>
      <c r="Z73" s="8">
        <f t="shared" si="320"/>
        <v>248335.33671466459</v>
      </c>
      <c r="AA73" s="8">
        <f t="shared" si="320"/>
        <v>257584.19610887105</v>
      </c>
      <c r="AB73" s="8">
        <f t="shared" si="320"/>
        <v>267177.51473801938</v>
      </c>
      <c r="AC73" s="8">
        <f t="shared" si="320"/>
        <v>277128.12144504924</v>
      </c>
      <c r="AD73" s="8">
        <f t="shared" si="320"/>
        <v>287449.32286299649</v>
      </c>
      <c r="AE73" s="8">
        <f t="shared" si="320"/>
        <v>298154.92120953539</v>
      </c>
      <c r="AF73" s="8">
        <f t="shared" si="320"/>
        <v>280490.93202385376</v>
      </c>
      <c r="AG73" s="8">
        <f t="shared" si="320"/>
        <v>290937.37603765627</v>
      </c>
      <c r="AH73" s="8">
        <f t="shared" si="320"/>
        <v>301772.881443733</v>
      </c>
      <c r="AI73" s="8">
        <f t="shared" si="320"/>
        <v>313011.93822228763</v>
      </c>
      <c r="AJ73" s="8">
        <f t="shared" si="320"/>
        <v>324669.5760100676</v>
      </c>
      <c r="AK73" s="8">
        <f t="shared" si="320"/>
        <v>328126.47691186995</v>
      </c>
      <c r="AL73" s="8">
        <f t="shared" si="320"/>
        <v>317955.77984140563</v>
      </c>
      <c r="AM73" s="8">
        <f t="shared" si="320"/>
        <v>329797.54324178415</v>
      </c>
      <c r="AN73" s="8">
        <f t="shared" si="320"/>
        <v>342080.33451245481</v>
      </c>
      <c r="AO73" s="8">
        <f t="shared" si="320"/>
        <v>354820.57904343773</v>
      </c>
      <c r="AP73" s="8">
        <f t="shared" si="320"/>
        <v>368035.31396259367</v>
      </c>
      <c r="AQ73" s="8">
        <f t="shared" si="320"/>
        <v>381742.21091883996</v>
      </c>
      <c r="AR73" s="8">
        <f t="shared" si="320"/>
        <v>395959.59971388901</v>
      </c>
      <c r="AS73" s="8">
        <f t="shared" si="320"/>
        <v>410706.49281411601</v>
      </c>
      <c r="AT73" s="8">
        <f t="shared" si="320"/>
        <v>408002.5004608797</v>
      </c>
      <c r="AU73" s="8">
        <f t="shared" si="320"/>
        <v>423197.91247581615</v>
      </c>
      <c r="AV73" s="8">
        <f t="shared" si="320"/>
        <v>387316.98858876893</v>
      </c>
      <c r="AW73" s="8">
        <f t="shared" si="320"/>
        <v>401742.00121820776</v>
      </c>
      <c r="AX73" s="8">
        <f t="shared" si="320"/>
        <v>416704.25077628635</v>
      </c>
      <c r="AY73" s="8">
        <f t="shared" si="320"/>
        <v>432223.74580822472</v>
      </c>
      <c r="AZ73" s="8">
        <f t="shared" si="320"/>
        <v>448321.24004606908</v>
      </c>
      <c r="BA73" s="8">
        <f t="shared" si="320"/>
        <v>465018.26016200456</v>
      </c>
      <c r="BB73" s="8">
        <f t="shared" si="320"/>
        <v>482337.13455529523</v>
      </c>
      <c r="BC73" s="8">
        <f t="shared" si="320"/>
        <v>500301.02321135101</v>
      </c>
      <c r="BD73" s="8">
        <f t="shared" si="320"/>
        <v>518933.94867284509</v>
      </c>
      <c r="BE73" s="8">
        <f t="shared" si="320"/>
        <v>538260.82816430507</v>
      </c>
      <c r="BF73" s="8">
        <f t="shared" si="320"/>
        <v>558307.50691313215</v>
      </c>
      <c r="BG73" s="8">
        <f t="shared" si="320"/>
        <v>579100.79271161102</v>
      </c>
      <c r="BH73" s="8">
        <f t="shared" si="320"/>
        <v>600668.49176612438</v>
      </c>
      <c r="BI73" s="8">
        <f t="shared" si="320"/>
        <v>623039.44588151935</v>
      </c>
      <c r="BJ73" s="8">
        <f t="shared" si="320"/>
        <v>646243.5710303433</v>
      </c>
      <c r="BK73" s="8">
        <f t="shared" si="320"/>
        <v>670311.89735853323</v>
      </c>
      <c r="BL73" s="8">
        <f t="shared" si="320"/>
        <v>695276.61068105197</v>
      </c>
      <c r="BM73" s="8">
        <f t="shared" si="320"/>
        <v>721171.09552296565</v>
      </c>
      <c r="BN73" s="8">
        <f t="shared" si="320"/>
        <v>748029.97976351762</v>
      </c>
      <c r="BO73" s="8">
        <f t="shared" si="320"/>
        <v>775889.18094290129</v>
      </c>
      <c r="BP73" s="8">
        <f t="shared" si="320"/>
        <v>804785.95429365523</v>
      </c>
      <c r="BQ73" s="8">
        <f t="shared" si="320"/>
        <v>834758.94256091327</v>
      </c>
      <c r="BR73" s="8">
        <f t="shared" si="320"/>
        <v>865848.22767813015</v>
      </c>
      <c r="BS73" s="8">
        <f t="shared" si="320"/>
        <v>898095.38436738984</v>
      </c>
      <c r="BT73" s="8">
        <f t="shared" si="320"/>
        <v>232885.88393399274</v>
      </c>
      <c r="BU73" s="8">
        <f t="shared" si="320"/>
        <v>241559.3527358807</v>
      </c>
      <c r="BV73" s="8">
        <f t="shared" si="320"/>
        <v>250555.85125423962</v>
      </c>
      <c r="BW73" s="8">
        <f t="shared" ref="BW73:CV73" si="321">BW71*POWER((1+(BW72/100)),BW68)</f>
        <v>225235.7555268314</v>
      </c>
      <c r="BX73" s="8">
        <f t="shared" si="321"/>
        <v>233624.30731722378</v>
      </c>
      <c r="BY73" s="8">
        <f t="shared" si="321"/>
        <v>149123.24771550679</v>
      </c>
      <c r="BZ73" s="33">
        <f t="shared" si="321"/>
        <v>154677.10875185559</v>
      </c>
      <c r="CA73" s="33">
        <f t="shared" si="321"/>
        <v>160437.81461544364</v>
      </c>
      <c r="CB73" s="33">
        <f t="shared" si="321"/>
        <v>166413.06891683585</v>
      </c>
      <c r="CC73" s="33">
        <f t="shared" si="321"/>
        <v>172610.86217546763</v>
      </c>
      <c r="CD73" s="33">
        <f t="shared" si="321"/>
        <v>0</v>
      </c>
      <c r="CE73" s="33">
        <f t="shared" si="321"/>
        <v>0</v>
      </c>
      <c r="CF73" s="33">
        <f t="shared" si="321"/>
        <v>0</v>
      </c>
      <c r="CG73" s="33">
        <f t="shared" si="321"/>
        <v>0</v>
      </c>
      <c r="CH73" s="33">
        <f t="shared" si="321"/>
        <v>0</v>
      </c>
      <c r="CI73" s="33">
        <f t="shared" si="321"/>
        <v>0</v>
      </c>
      <c r="CJ73" s="33">
        <f t="shared" si="321"/>
        <v>0</v>
      </c>
      <c r="CK73" s="33">
        <f t="shared" si="321"/>
        <v>0</v>
      </c>
      <c r="CL73" s="33">
        <f t="shared" si="321"/>
        <v>0</v>
      </c>
      <c r="CM73" s="33">
        <f t="shared" si="321"/>
        <v>0</v>
      </c>
      <c r="CN73" s="33">
        <f t="shared" si="321"/>
        <v>0</v>
      </c>
      <c r="CO73" s="33">
        <f t="shared" si="321"/>
        <v>0</v>
      </c>
      <c r="CP73" s="33">
        <f t="shared" si="321"/>
        <v>0</v>
      </c>
      <c r="CQ73" s="33">
        <f t="shared" si="321"/>
        <v>0</v>
      </c>
      <c r="CR73" s="33">
        <f t="shared" si="321"/>
        <v>0</v>
      </c>
      <c r="CS73" s="33">
        <f t="shared" si="321"/>
        <v>0</v>
      </c>
      <c r="CT73" s="33">
        <f t="shared" si="321"/>
        <v>0</v>
      </c>
      <c r="CU73" s="33">
        <f t="shared" si="321"/>
        <v>0</v>
      </c>
      <c r="CV73" s="33">
        <f t="shared" si="321"/>
        <v>0</v>
      </c>
      <c r="CW73" s="33">
        <f>CW71*POWER((1+(CW72/100)),CW68)</f>
        <v>0</v>
      </c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2"/>
    </row>
    <row r="74" spans="1:137" s="44" customFormat="1" ht="21" customHeight="1" x14ac:dyDescent="0.3">
      <c r="A74" s="38"/>
      <c r="B74" s="38" t="s">
        <v>121</v>
      </c>
      <c r="C74" s="38"/>
      <c r="D74" s="39"/>
      <c r="E74" s="40"/>
      <c r="F74" s="41">
        <v>1</v>
      </c>
      <c r="G74" s="41">
        <v>2</v>
      </c>
      <c r="H74" s="41">
        <v>3</v>
      </c>
      <c r="I74" s="41">
        <v>4</v>
      </c>
      <c r="J74" s="41">
        <v>5</v>
      </c>
      <c r="K74" s="41">
        <v>6</v>
      </c>
      <c r="L74" s="41">
        <v>7</v>
      </c>
      <c r="M74" s="41">
        <v>8</v>
      </c>
      <c r="N74" s="41">
        <v>9</v>
      </c>
      <c r="O74" s="41">
        <v>10</v>
      </c>
      <c r="P74" s="41">
        <v>11</v>
      </c>
      <c r="Q74" s="41">
        <v>12</v>
      </c>
      <c r="R74" s="41">
        <v>13</v>
      </c>
      <c r="S74" s="41">
        <v>14</v>
      </c>
      <c r="T74" s="41">
        <v>15</v>
      </c>
      <c r="U74" s="41">
        <v>16</v>
      </c>
      <c r="V74" s="41">
        <v>17</v>
      </c>
      <c r="W74" s="41">
        <v>18</v>
      </c>
      <c r="X74" s="41">
        <v>19</v>
      </c>
      <c r="Y74" s="41">
        <v>20</v>
      </c>
      <c r="Z74" s="41">
        <v>21</v>
      </c>
      <c r="AA74" s="41">
        <v>22</v>
      </c>
      <c r="AB74" s="41">
        <v>23</v>
      </c>
      <c r="AC74" s="41">
        <v>24</v>
      </c>
      <c r="AD74" s="41">
        <v>25</v>
      </c>
      <c r="AE74" s="41">
        <v>26</v>
      </c>
      <c r="AF74" s="41">
        <v>27</v>
      </c>
      <c r="AG74" s="41">
        <v>28</v>
      </c>
      <c r="AH74" s="41">
        <v>29</v>
      </c>
      <c r="AI74" s="41">
        <v>30</v>
      </c>
      <c r="AJ74" s="41">
        <v>31</v>
      </c>
      <c r="AK74" s="41">
        <v>32</v>
      </c>
      <c r="AL74" s="41">
        <v>33</v>
      </c>
      <c r="AM74" s="41">
        <v>34</v>
      </c>
      <c r="AN74" s="41">
        <v>35</v>
      </c>
      <c r="AO74" s="41">
        <v>36</v>
      </c>
      <c r="AP74" s="41">
        <v>37</v>
      </c>
      <c r="AQ74" s="41">
        <v>38</v>
      </c>
      <c r="AR74" s="41">
        <v>39</v>
      </c>
      <c r="AS74" s="41">
        <v>40</v>
      </c>
      <c r="AT74" s="41">
        <v>41</v>
      </c>
      <c r="AU74" s="41">
        <v>42</v>
      </c>
      <c r="AV74" s="41">
        <v>43</v>
      </c>
      <c r="AW74" s="41">
        <v>44</v>
      </c>
      <c r="AX74" s="41">
        <v>45</v>
      </c>
      <c r="AY74" s="41">
        <v>46</v>
      </c>
      <c r="AZ74" s="41">
        <v>47</v>
      </c>
      <c r="BA74" s="41">
        <v>48</v>
      </c>
      <c r="BB74" s="41">
        <v>49</v>
      </c>
      <c r="BC74" s="41">
        <v>50</v>
      </c>
      <c r="BD74" s="41">
        <v>51</v>
      </c>
      <c r="BE74" s="41">
        <v>52</v>
      </c>
      <c r="BF74" s="41">
        <v>53</v>
      </c>
      <c r="BG74" s="41">
        <v>54</v>
      </c>
      <c r="BH74" s="41">
        <v>55</v>
      </c>
      <c r="BI74" s="41">
        <v>56</v>
      </c>
      <c r="BJ74" s="41">
        <v>57</v>
      </c>
      <c r="BK74" s="41">
        <v>58</v>
      </c>
      <c r="BL74" s="41">
        <v>59</v>
      </c>
      <c r="BM74" s="41">
        <v>60</v>
      </c>
      <c r="BN74" s="41">
        <v>61</v>
      </c>
      <c r="BO74" s="41">
        <v>62</v>
      </c>
      <c r="BP74" s="41">
        <v>63</v>
      </c>
      <c r="BQ74" s="41">
        <v>64</v>
      </c>
      <c r="BR74" s="41">
        <v>65</v>
      </c>
      <c r="BS74" s="41">
        <v>66</v>
      </c>
      <c r="BT74" s="41">
        <v>67</v>
      </c>
      <c r="BU74" s="41">
        <v>68</v>
      </c>
      <c r="BV74" s="41">
        <v>69</v>
      </c>
      <c r="BW74" s="41">
        <v>70</v>
      </c>
      <c r="BX74" s="41">
        <v>71</v>
      </c>
      <c r="BY74" s="41">
        <v>72</v>
      </c>
      <c r="BZ74" s="42">
        <v>73</v>
      </c>
      <c r="CA74" s="42">
        <v>73</v>
      </c>
      <c r="CB74" s="42">
        <v>73</v>
      </c>
      <c r="CC74" s="42">
        <v>73</v>
      </c>
      <c r="CD74" s="42">
        <v>73</v>
      </c>
      <c r="CE74" s="42">
        <v>73</v>
      </c>
      <c r="CF74" s="42">
        <v>73</v>
      </c>
      <c r="CG74" s="42">
        <v>73</v>
      </c>
      <c r="CH74" s="42">
        <v>73</v>
      </c>
      <c r="CI74" s="42">
        <v>73</v>
      </c>
      <c r="CJ74" s="42">
        <v>73</v>
      </c>
      <c r="CK74" s="42">
        <v>73</v>
      </c>
      <c r="CL74" s="42">
        <v>73</v>
      </c>
      <c r="CM74" s="42">
        <v>74</v>
      </c>
      <c r="CN74" s="42">
        <v>75</v>
      </c>
      <c r="CO74" s="42">
        <v>76</v>
      </c>
      <c r="CP74" s="42">
        <v>77</v>
      </c>
      <c r="CQ74" s="42">
        <v>78</v>
      </c>
      <c r="CR74" s="42">
        <v>79</v>
      </c>
      <c r="CS74" s="42">
        <v>80</v>
      </c>
      <c r="CT74" s="42">
        <v>81</v>
      </c>
      <c r="CU74" s="42">
        <v>82</v>
      </c>
      <c r="CV74" s="42">
        <v>83</v>
      </c>
      <c r="CW74" s="42">
        <v>84</v>
      </c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  <c r="EA74" s="70"/>
      <c r="EB74" s="70"/>
      <c r="EC74" s="70"/>
      <c r="ED74" s="70"/>
      <c r="EE74" s="70"/>
      <c r="EF74" s="70"/>
      <c r="EG74" s="2"/>
    </row>
    <row r="75" spans="1:137" s="25" customFormat="1" ht="55.95" customHeight="1" x14ac:dyDescent="0.3">
      <c r="A75" s="31" t="s">
        <v>129</v>
      </c>
      <c r="B75" s="7" t="s">
        <v>123</v>
      </c>
      <c r="C75" s="4" t="s">
        <v>124</v>
      </c>
      <c r="D75" s="32">
        <f>SUM(F75:CB75)</f>
        <v>6342000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v>95000</v>
      </c>
      <c r="K75" s="8">
        <v>98000</v>
      </c>
      <c r="L75" s="8">
        <v>81000</v>
      </c>
      <c r="M75" s="8">
        <v>78000</v>
      </c>
      <c r="N75" s="8">
        <v>80000</v>
      </c>
      <c r="O75" s="8">
        <v>61000</v>
      </c>
      <c r="P75" s="8">
        <v>54000</v>
      </c>
      <c r="Q75" s="8">
        <v>50000</v>
      </c>
      <c r="R75" s="8">
        <v>49000</v>
      </c>
      <c r="S75" s="8">
        <v>49000</v>
      </c>
      <c r="T75" s="8">
        <v>49000</v>
      </c>
      <c r="U75" s="8">
        <v>49000</v>
      </c>
      <c r="V75" s="8">
        <v>27000</v>
      </c>
      <c r="W75" s="8">
        <v>27000</v>
      </c>
      <c r="X75" s="8">
        <v>7000</v>
      </c>
      <c r="Y75" s="8">
        <v>7000</v>
      </c>
      <c r="Z75" s="8">
        <v>7000</v>
      </c>
      <c r="AA75" s="8">
        <v>7000</v>
      </c>
      <c r="AB75" s="8">
        <v>7000</v>
      </c>
      <c r="AC75" s="8">
        <v>48000</v>
      </c>
      <c r="AD75" s="8">
        <v>105000</v>
      </c>
      <c r="AE75" s="8">
        <v>156000</v>
      </c>
      <c r="AF75" s="8">
        <v>207000</v>
      </c>
      <c r="AG75" s="8">
        <v>207000</v>
      </c>
      <c r="AH75" s="8">
        <v>156000</v>
      </c>
      <c r="AI75" s="8">
        <v>105000</v>
      </c>
      <c r="AJ75" s="8">
        <v>65000</v>
      </c>
      <c r="AK75" s="8">
        <v>86000</v>
      </c>
      <c r="AL75" s="8">
        <v>106000</v>
      </c>
      <c r="AM75" s="8">
        <v>107000</v>
      </c>
      <c r="AN75" s="8">
        <v>106000</v>
      </c>
      <c r="AO75" s="8">
        <v>106000</v>
      </c>
      <c r="AP75" s="8">
        <v>106000</v>
      </c>
      <c r="AQ75" s="8">
        <v>106000</v>
      </c>
      <c r="AR75" s="8">
        <v>106000</v>
      </c>
      <c r="AS75" s="8">
        <v>106000</v>
      </c>
      <c r="AT75" s="8">
        <v>107000</v>
      </c>
      <c r="AU75" s="8">
        <v>106000</v>
      </c>
      <c r="AV75" s="8">
        <v>106000</v>
      </c>
      <c r="AW75" s="8">
        <v>105000</v>
      </c>
      <c r="AX75" s="8">
        <v>105000</v>
      </c>
      <c r="AY75" s="8">
        <v>103000</v>
      </c>
      <c r="AZ75" s="8">
        <v>103000</v>
      </c>
      <c r="BA75" s="8">
        <v>103000</v>
      </c>
      <c r="BB75" s="8">
        <v>103000</v>
      </c>
      <c r="BC75" s="8">
        <v>103000</v>
      </c>
      <c r="BD75" s="8">
        <v>103000</v>
      </c>
      <c r="BE75" s="8">
        <v>103000</v>
      </c>
      <c r="BF75" s="8">
        <v>103000</v>
      </c>
      <c r="BG75" s="8">
        <v>103000</v>
      </c>
      <c r="BH75" s="8">
        <v>103000</v>
      </c>
      <c r="BI75" s="8">
        <v>103000</v>
      </c>
      <c r="BJ75" s="8">
        <v>103000</v>
      </c>
      <c r="BK75" s="8">
        <v>90000</v>
      </c>
      <c r="BL75" s="8">
        <v>105000</v>
      </c>
      <c r="BM75" s="8">
        <v>104000</v>
      </c>
      <c r="BN75" s="8">
        <v>110000</v>
      </c>
      <c r="BO75" s="8">
        <v>105000</v>
      </c>
      <c r="BP75" s="8">
        <v>107000</v>
      </c>
      <c r="BQ75" s="8">
        <v>105000</v>
      </c>
      <c r="BR75" s="8">
        <v>100000</v>
      </c>
      <c r="BS75" s="8">
        <v>104000</v>
      </c>
      <c r="BT75" s="8">
        <v>100000</v>
      </c>
      <c r="BU75" s="8">
        <v>105000</v>
      </c>
      <c r="BV75" s="8">
        <v>100000</v>
      </c>
      <c r="BW75" s="8">
        <v>100000</v>
      </c>
      <c r="BX75" s="8">
        <v>100000</v>
      </c>
      <c r="BY75" s="8">
        <v>69000</v>
      </c>
      <c r="BZ75" s="33">
        <v>69000</v>
      </c>
      <c r="CA75" s="34">
        <f t="shared" ref="CA75:CO75" si="322">CH48*1000</f>
        <v>69000</v>
      </c>
      <c r="CB75" s="34">
        <f t="shared" si="322"/>
        <v>69000</v>
      </c>
      <c r="CC75" s="34">
        <f t="shared" si="322"/>
        <v>68000</v>
      </c>
      <c r="CD75" s="34">
        <f t="shared" si="322"/>
        <v>0</v>
      </c>
      <c r="CE75" s="34">
        <f t="shared" si="322"/>
        <v>0</v>
      </c>
      <c r="CF75" s="34">
        <f t="shared" si="322"/>
        <v>0</v>
      </c>
      <c r="CG75" s="34">
        <f t="shared" si="322"/>
        <v>0</v>
      </c>
      <c r="CH75" s="34">
        <f t="shared" si="322"/>
        <v>0</v>
      </c>
      <c r="CI75" s="34">
        <f t="shared" si="322"/>
        <v>0</v>
      </c>
      <c r="CJ75" s="34">
        <f t="shared" si="322"/>
        <v>0</v>
      </c>
      <c r="CK75" s="34">
        <f t="shared" si="322"/>
        <v>0</v>
      </c>
      <c r="CL75" s="34">
        <f t="shared" si="322"/>
        <v>0</v>
      </c>
      <c r="CM75" s="34">
        <f t="shared" si="322"/>
        <v>0</v>
      </c>
      <c r="CN75" s="34">
        <f t="shared" si="322"/>
        <v>0</v>
      </c>
      <c r="CO75" s="34">
        <f t="shared" si="322"/>
        <v>0</v>
      </c>
      <c r="CP75" s="34">
        <f t="shared" ref="CP75:CW75" si="323">EG48*1000</f>
        <v>0</v>
      </c>
      <c r="CQ75" s="34">
        <f t="shared" si="323"/>
        <v>0</v>
      </c>
      <c r="CR75" s="34">
        <f t="shared" si="323"/>
        <v>0</v>
      </c>
      <c r="CS75" s="34">
        <f t="shared" si="323"/>
        <v>0</v>
      </c>
      <c r="CT75" s="34">
        <f t="shared" si="323"/>
        <v>0</v>
      </c>
      <c r="CU75" s="34">
        <f t="shared" si="323"/>
        <v>0</v>
      </c>
      <c r="CV75" s="34">
        <f t="shared" si="323"/>
        <v>0</v>
      </c>
      <c r="CW75" s="34">
        <f t="shared" si="323"/>
        <v>0</v>
      </c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2"/>
    </row>
    <row r="76" spans="1:137" s="25" customFormat="1" ht="21" customHeight="1" x14ac:dyDescent="0.3">
      <c r="A76" s="4" t="s">
        <v>125</v>
      </c>
      <c r="B76" s="4" t="s">
        <v>96</v>
      </c>
      <c r="C76" s="36">
        <v>1.72045</v>
      </c>
      <c r="D76" s="32"/>
      <c r="E76" s="32"/>
      <c r="F76" s="36">
        <f>C76</f>
        <v>1.72045</v>
      </c>
      <c r="G76" s="36">
        <f>F76</f>
        <v>1.72045</v>
      </c>
      <c r="H76" s="36">
        <f t="shared" ref="H76:BS76" si="324">G76</f>
        <v>1.72045</v>
      </c>
      <c r="I76" s="36">
        <f t="shared" si="324"/>
        <v>1.72045</v>
      </c>
      <c r="J76" s="36">
        <f t="shared" si="324"/>
        <v>1.72045</v>
      </c>
      <c r="K76" s="36">
        <f t="shared" si="324"/>
        <v>1.72045</v>
      </c>
      <c r="L76" s="36">
        <f t="shared" si="324"/>
        <v>1.72045</v>
      </c>
      <c r="M76" s="36">
        <f t="shared" si="324"/>
        <v>1.72045</v>
      </c>
      <c r="N76" s="36">
        <f t="shared" si="324"/>
        <v>1.72045</v>
      </c>
      <c r="O76" s="36">
        <f t="shared" si="324"/>
        <v>1.72045</v>
      </c>
      <c r="P76" s="36">
        <f t="shared" si="324"/>
        <v>1.72045</v>
      </c>
      <c r="Q76" s="36">
        <f t="shared" si="324"/>
        <v>1.72045</v>
      </c>
      <c r="R76" s="36">
        <f t="shared" si="324"/>
        <v>1.72045</v>
      </c>
      <c r="S76" s="36">
        <f t="shared" si="324"/>
        <v>1.72045</v>
      </c>
      <c r="T76" s="36">
        <f t="shared" si="324"/>
        <v>1.72045</v>
      </c>
      <c r="U76" s="36">
        <f t="shared" si="324"/>
        <v>1.72045</v>
      </c>
      <c r="V76" s="36">
        <f t="shared" si="324"/>
        <v>1.72045</v>
      </c>
      <c r="W76" s="36">
        <f t="shared" si="324"/>
        <v>1.72045</v>
      </c>
      <c r="X76" s="36">
        <f t="shared" si="324"/>
        <v>1.72045</v>
      </c>
      <c r="Y76" s="36">
        <f t="shared" si="324"/>
        <v>1.72045</v>
      </c>
      <c r="Z76" s="36">
        <f t="shared" si="324"/>
        <v>1.72045</v>
      </c>
      <c r="AA76" s="36">
        <f t="shared" si="324"/>
        <v>1.72045</v>
      </c>
      <c r="AB76" s="36">
        <f t="shared" si="324"/>
        <v>1.72045</v>
      </c>
      <c r="AC76" s="36">
        <f t="shared" si="324"/>
        <v>1.72045</v>
      </c>
      <c r="AD76" s="36">
        <f t="shared" si="324"/>
        <v>1.72045</v>
      </c>
      <c r="AE76" s="36">
        <f t="shared" si="324"/>
        <v>1.72045</v>
      </c>
      <c r="AF76" s="36">
        <f t="shared" si="324"/>
        <v>1.72045</v>
      </c>
      <c r="AG76" s="36">
        <f t="shared" si="324"/>
        <v>1.72045</v>
      </c>
      <c r="AH76" s="36">
        <f t="shared" si="324"/>
        <v>1.72045</v>
      </c>
      <c r="AI76" s="36">
        <f t="shared" si="324"/>
        <v>1.72045</v>
      </c>
      <c r="AJ76" s="36">
        <f t="shared" si="324"/>
        <v>1.72045</v>
      </c>
      <c r="AK76" s="36">
        <f t="shared" si="324"/>
        <v>1.72045</v>
      </c>
      <c r="AL76" s="36">
        <f t="shared" si="324"/>
        <v>1.72045</v>
      </c>
      <c r="AM76" s="36">
        <f t="shared" si="324"/>
        <v>1.72045</v>
      </c>
      <c r="AN76" s="36">
        <f t="shared" si="324"/>
        <v>1.72045</v>
      </c>
      <c r="AO76" s="36">
        <f t="shared" si="324"/>
        <v>1.72045</v>
      </c>
      <c r="AP76" s="36">
        <f t="shared" si="324"/>
        <v>1.72045</v>
      </c>
      <c r="AQ76" s="36">
        <f t="shared" si="324"/>
        <v>1.72045</v>
      </c>
      <c r="AR76" s="36">
        <f t="shared" si="324"/>
        <v>1.72045</v>
      </c>
      <c r="AS76" s="36">
        <f t="shared" si="324"/>
        <v>1.72045</v>
      </c>
      <c r="AT76" s="36">
        <f t="shared" si="324"/>
        <v>1.72045</v>
      </c>
      <c r="AU76" s="36">
        <f t="shared" si="324"/>
        <v>1.72045</v>
      </c>
      <c r="AV76" s="36">
        <f t="shared" si="324"/>
        <v>1.72045</v>
      </c>
      <c r="AW76" s="36">
        <f t="shared" si="324"/>
        <v>1.72045</v>
      </c>
      <c r="AX76" s="36">
        <f t="shared" si="324"/>
        <v>1.72045</v>
      </c>
      <c r="AY76" s="36">
        <f t="shared" si="324"/>
        <v>1.72045</v>
      </c>
      <c r="AZ76" s="36">
        <f t="shared" si="324"/>
        <v>1.72045</v>
      </c>
      <c r="BA76" s="36">
        <f t="shared" si="324"/>
        <v>1.72045</v>
      </c>
      <c r="BB76" s="36">
        <f t="shared" si="324"/>
        <v>1.72045</v>
      </c>
      <c r="BC76" s="36">
        <f t="shared" si="324"/>
        <v>1.72045</v>
      </c>
      <c r="BD76" s="36">
        <f t="shared" si="324"/>
        <v>1.72045</v>
      </c>
      <c r="BE76" s="36">
        <f t="shared" si="324"/>
        <v>1.72045</v>
      </c>
      <c r="BF76" s="36">
        <f t="shared" si="324"/>
        <v>1.72045</v>
      </c>
      <c r="BG76" s="36">
        <f t="shared" si="324"/>
        <v>1.72045</v>
      </c>
      <c r="BH76" s="36">
        <f t="shared" si="324"/>
        <v>1.72045</v>
      </c>
      <c r="BI76" s="36">
        <f t="shared" si="324"/>
        <v>1.72045</v>
      </c>
      <c r="BJ76" s="36">
        <f t="shared" si="324"/>
        <v>1.72045</v>
      </c>
      <c r="BK76" s="36">
        <f t="shared" si="324"/>
        <v>1.72045</v>
      </c>
      <c r="BL76" s="36">
        <f t="shared" si="324"/>
        <v>1.72045</v>
      </c>
      <c r="BM76" s="36">
        <f t="shared" si="324"/>
        <v>1.72045</v>
      </c>
      <c r="BN76" s="36">
        <f t="shared" si="324"/>
        <v>1.72045</v>
      </c>
      <c r="BO76" s="36">
        <f t="shared" si="324"/>
        <v>1.72045</v>
      </c>
      <c r="BP76" s="36">
        <f t="shared" si="324"/>
        <v>1.72045</v>
      </c>
      <c r="BQ76" s="36">
        <f t="shared" si="324"/>
        <v>1.72045</v>
      </c>
      <c r="BR76" s="36">
        <f t="shared" si="324"/>
        <v>1.72045</v>
      </c>
      <c r="BS76" s="36">
        <f t="shared" si="324"/>
        <v>1.72045</v>
      </c>
      <c r="BT76" s="36">
        <f t="shared" ref="BT76:CV76" si="325">BS76</f>
        <v>1.72045</v>
      </c>
      <c r="BU76" s="36">
        <f t="shared" si="325"/>
        <v>1.72045</v>
      </c>
      <c r="BV76" s="36">
        <f t="shared" si="325"/>
        <v>1.72045</v>
      </c>
      <c r="BW76" s="36">
        <f t="shared" si="325"/>
        <v>1.72045</v>
      </c>
      <c r="BX76" s="36">
        <f t="shared" si="325"/>
        <v>1.72045</v>
      </c>
      <c r="BY76" s="36">
        <f t="shared" si="325"/>
        <v>1.72045</v>
      </c>
      <c r="BZ76" s="37">
        <f t="shared" si="325"/>
        <v>1.72045</v>
      </c>
      <c r="CA76" s="37">
        <f t="shared" si="325"/>
        <v>1.72045</v>
      </c>
      <c r="CB76" s="37">
        <f t="shared" si="325"/>
        <v>1.72045</v>
      </c>
      <c r="CC76" s="37">
        <f t="shared" si="325"/>
        <v>1.72045</v>
      </c>
      <c r="CD76" s="37">
        <f t="shared" si="325"/>
        <v>1.72045</v>
      </c>
      <c r="CE76" s="37">
        <f t="shared" si="325"/>
        <v>1.72045</v>
      </c>
      <c r="CF76" s="37">
        <f t="shared" si="325"/>
        <v>1.72045</v>
      </c>
      <c r="CG76" s="37">
        <f t="shared" si="325"/>
        <v>1.72045</v>
      </c>
      <c r="CH76" s="37">
        <f t="shared" si="325"/>
        <v>1.72045</v>
      </c>
      <c r="CI76" s="37">
        <f t="shared" si="325"/>
        <v>1.72045</v>
      </c>
      <c r="CJ76" s="37">
        <f t="shared" si="325"/>
        <v>1.72045</v>
      </c>
      <c r="CK76" s="37">
        <f t="shared" si="325"/>
        <v>1.72045</v>
      </c>
      <c r="CL76" s="37">
        <f t="shared" si="325"/>
        <v>1.72045</v>
      </c>
      <c r="CM76" s="37">
        <f t="shared" si="325"/>
        <v>1.72045</v>
      </c>
      <c r="CN76" s="37">
        <f t="shared" si="325"/>
        <v>1.72045</v>
      </c>
      <c r="CO76" s="37">
        <f t="shared" si="325"/>
        <v>1.72045</v>
      </c>
      <c r="CP76" s="37">
        <f t="shared" si="325"/>
        <v>1.72045</v>
      </c>
      <c r="CQ76" s="37">
        <f t="shared" si="325"/>
        <v>1.72045</v>
      </c>
      <c r="CR76" s="37">
        <f t="shared" si="325"/>
        <v>1.72045</v>
      </c>
      <c r="CS76" s="37">
        <f t="shared" si="325"/>
        <v>1.72045</v>
      </c>
      <c r="CT76" s="37">
        <f t="shared" si="325"/>
        <v>1.72045</v>
      </c>
      <c r="CU76" s="37">
        <f t="shared" si="325"/>
        <v>1.72045</v>
      </c>
      <c r="CV76" s="37">
        <f t="shared" si="325"/>
        <v>1.72045</v>
      </c>
      <c r="CW76" s="37">
        <f>CV76</f>
        <v>1.72045</v>
      </c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2"/>
    </row>
    <row r="77" spans="1:137" s="25" customFormat="1" ht="21" customHeight="1" x14ac:dyDescent="0.3">
      <c r="A77" s="4" t="s">
        <v>98</v>
      </c>
      <c r="B77" s="7" t="s">
        <v>123</v>
      </c>
      <c r="C77" s="4" t="s">
        <v>126</v>
      </c>
      <c r="D77" s="32">
        <f>SUM(F77:CB77)</f>
        <v>15779939.91998571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J75*POWER((1+(J76/100)),J68)</f>
        <v>118585.38049555197</v>
      </c>
      <c r="K77" s="8">
        <f t="shared" ref="K77:BV77" si="326">K75*POWER((1+(K76/100)),K68)</f>
        <v>124434.81160084417</v>
      </c>
      <c r="L77" s="8">
        <f t="shared" si="326"/>
        <v>104618.64975183168</v>
      </c>
      <c r="M77" s="8">
        <f t="shared" si="326"/>
        <v>102477.13311476534</v>
      </c>
      <c r="N77" s="8">
        <f t="shared" si="326"/>
        <v>106913.02661685983</v>
      </c>
      <c r="O77" s="8">
        <f t="shared" si="326"/>
        <v>82923.713984758317</v>
      </c>
      <c r="P77" s="8">
        <f t="shared" si="326"/>
        <v>74670.823789975271</v>
      </c>
      <c r="Q77" s="8">
        <f t="shared" si="326"/>
        <v>70329.164794323995</v>
      </c>
      <c r="R77" s="8">
        <f t="shared" si="326"/>
        <v>70108.360051827389</v>
      </c>
      <c r="S77" s="8">
        <f t="shared" si="326"/>
        <v>71314.53933233906</v>
      </c>
      <c r="T77" s="8">
        <f t="shared" si="326"/>
        <v>72541.470324282287</v>
      </c>
      <c r="U77" s="8">
        <f t="shared" si="326"/>
        <v>73789.510050476412</v>
      </c>
      <c r="V77" s="8">
        <f t="shared" si="326"/>
        <v>41359.052760321953</v>
      </c>
      <c r="W77" s="8">
        <f t="shared" si="326"/>
        <v>42070.614583536924</v>
      </c>
      <c r="X77" s="8">
        <f t="shared" si="326"/>
        <v>11094.849233517618</v>
      </c>
      <c r="Y77" s="8">
        <f t="shared" si="326"/>
        <v>11285.730567155673</v>
      </c>
      <c r="Z77" s="8">
        <f t="shared" si="326"/>
        <v>11479.895918698303</v>
      </c>
      <c r="AA77" s="8">
        <f t="shared" si="326"/>
        <v>11677.401788031551</v>
      </c>
      <c r="AB77" s="8">
        <f t="shared" si="326"/>
        <v>11878.305647093743</v>
      </c>
      <c r="AC77" s="8">
        <f t="shared" si="326"/>
        <v>82852.566559537154</v>
      </c>
      <c r="AD77" s="8">
        <f t="shared" si="326"/>
        <v>184358.13274574222</v>
      </c>
      <c r="AE77" s="8">
        <f t="shared" si="326"/>
        <v>278615.88447169861</v>
      </c>
      <c r="AF77" s="8">
        <f t="shared" si="326"/>
        <v>376062.38212442969</v>
      </c>
      <c r="AG77" s="8">
        <f t="shared" si="326"/>
        <v>382532.3473776895</v>
      </c>
      <c r="AH77" s="8">
        <f t="shared" si="326"/>
        <v>293245.05083628616</v>
      </c>
      <c r="AI77" s="8">
        <f t="shared" si="326"/>
        <v>200772.24011478786</v>
      </c>
      <c r="AJ77" s="8">
        <f t="shared" si="326"/>
        <v>126425.88283609312</v>
      </c>
      <c r="AK77" s="8">
        <f t="shared" si="326"/>
        <v>170148.98487095104</v>
      </c>
      <c r="AL77" s="8">
        <f t="shared" si="326"/>
        <v>213326.61844887573</v>
      </c>
      <c r="AM77" s="8">
        <f t="shared" si="326"/>
        <v>219043.93584329999</v>
      </c>
      <c r="AN77" s="8">
        <f t="shared" si="326"/>
        <v>220730.11763716544</v>
      </c>
      <c r="AO77" s="8">
        <f t="shared" si="326"/>
        <v>224527.66894605412</v>
      </c>
      <c r="AP77" s="8">
        <f t="shared" si="326"/>
        <v>228390.5552264365</v>
      </c>
      <c r="AQ77" s="8">
        <f t="shared" si="326"/>
        <v>232319.90053382979</v>
      </c>
      <c r="AR77" s="8">
        <f t="shared" si="326"/>
        <v>236316.84826256408</v>
      </c>
      <c r="AS77" s="8">
        <f t="shared" si="326"/>
        <v>240382.56147849743</v>
      </c>
      <c r="AT77" s="8">
        <f t="shared" si="326"/>
        <v>246824.99894856228</v>
      </c>
      <c r="AU77" s="8">
        <f t="shared" si="326"/>
        <v>248725.03702948714</v>
      </c>
      <c r="AV77" s="8">
        <f t="shared" si="326"/>
        <v>253004.22692906094</v>
      </c>
      <c r="AW77" s="8">
        <f t="shared" si="326"/>
        <v>254929.14156492936</v>
      </c>
      <c r="AX77" s="8">
        <f t="shared" si="326"/>
        <v>259315.06998098321</v>
      </c>
      <c r="AY77" s="8">
        <f t="shared" si="326"/>
        <v>258752.14265290019</v>
      </c>
      <c r="AZ77" s="8">
        <f t="shared" si="326"/>
        <v>263203.84389117203</v>
      </c>
      <c r="BA77" s="8">
        <f t="shared" si="326"/>
        <v>267732.13442339777</v>
      </c>
      <c r="BB77" s="8">
        <f t="shared" si="326"/>
        <v>272338.33193008509</v>
      </c>
      <c r="BC77" s="8">
        <f t="shared" si="326"/>
        <v>277023.7767617763</v>
      </c>
      <c r="BD77" s="8">
        <f t="shared" si="326"/>
        <v>281789.83232907433</v>
      </c>
      <c r="BE77" s="8">
        <f t="shared" si="326"/>
        <v>286637.88549937995</v>
      </c>
      <c r="BF77" s="8">
        <f t="shared" si="326"/>
        <v>291569.34700045397</v>
      </c>
      <c r="BG77" s="8">
        <f t="shared" si="326"/>
        <v>296585.65183092339</v>
      </c>
      <c r="BH77" s="8">
        <f t="shared" si="326"/>
        <v>301688.25967784855</v>
      </c>
      <c r="BI77" s="8">
        <f t="shared" si="326"/>
        <v>306878.65534147614</v>
      </c>
      <c r="BJ77" s="8">
        <f t="shared" si="326"/>
        <v>312158.34916729858</v>
      </c>
      <c r="BK77" s="8">
        <f t="shared" si="326"/>
        <v>277452.41722038126</v>
      </c>
      <c r="BL77" s="8">
        <f t="shared" si="326"/>
        <v>329263.4885545242</v>
      </c>
      <c r="BM77" s="8">
        <f t="shared" si="326"/>
        <v>331738.50888866192</v>
      </c>
      <c r="BN77" s="8">
        <f t="shared" si="326"/>
        <v>356913.93699165439</v>
      </c>
      <c r="BO77" s="8">
        <f t="shared" si="326"/>
        <v>346551.98723787162</v>
      </c>
      <c r="BP77" s="8">
        <f t="shared" si="326"/>
        <v>359228.79787187331</v>
      </c>
      <c r="BQ77" s="8">
        <f t="shared" si="326"/>
        <v>358579.07215990935</v>
      </c>
      <c r="BR77" s="8">
        <f t="shared" si="326"/>
        <v>347379.28172084241</v>
      </c>
      <c r="BS77" s="8">
        <f t="shared" si="326"/>
        <v>367489.99931613705</v>
      </c>
      <c r="BT77" s="8">
        <f t="shared" si="326"/>
        <v>359435.07789362647</v>
      </c>
      <c r="BU77" s="8">
        <f t="shared" si="326"/>
        <v>383899.92762580985</v>
      </c>
      <c r="BV77" s="8">
        <f t="shared" si="326"/>
        <v>371909.27041014103</v>
      </c>
      <c r="BW77" s="8">
        <f t="shared" ref="BW77:BZ77" si="327">BW75*POWER((1+(BW76/100)),BW68)</f>
        <v>378307.78345291241</v>
      </c>
      <c r="BX77" s="8">
        <f t="shared" si="327"/>
        <v>384816.37971332809</v>
      </c>
      <c r="BY77" s="8">
        <f t="shared" si="327"/>
        <v>270091.49765149324</v>
      </c>
      <c r="BZ77" s="33">
        <f t="shared" si="327"/>
        <v>274738.28682283836</v>
      </c>
      <c r="CA77" s="33">
        <f t="shared" ref="CA77:CV77" si="328">CA75*POWER((1+(CA76/100)),CA74)</f>
        <v>239691.70438738127</v>
      </c>
      <c r="CB77" s="33">
        <f t="shared" si="328"/>
        <v>239691.70438738127</v>
      </c>
      <c r="CC77" s="33">
        <f t="shared" si="328"/>
        <v>236217.91157017284</v>
      </c>
      <c r="CD77" s="33">
        <f t="shared" si="328"/>
        <v>0</v>
      </c>
      <c r="CE77" s="33">
        <f t="shared" si="328"/>
        <v>0</v>
      </c>
      <c r="CF77" s="33">
        <f t="shared" si="328"/>
        <v>0</v>
      </c>
      <c r="CG77" s="33">
        <f t="shared" si="328"/>
        <v>0</v>
      </c>
      <c r="CH77" s="33">
        <f t="shared" si="328"/>
        <v>0</v>
      </c>
      <c r="CI77" s="33">
        <f t="shared" si="328"/>
        <v>0</v>
      </c>
      <c r="CJ77" s="33">
        <f t="shared" si="328"/>
        <v>0</v>
      </c>
      <c r="CK77" s="33">
        <f t="shared" si="328"/>
        <v>0</v>
      </c>
      <c r="CL77" s="33">
        <f t="shared" si="328"/>
        <v>0</v>
      </c>
      <c r="CM77" s="33">
        <f t="shared" si="328"/>
        <v>0</v>
      </c>
      <c r="CN77" s="33">
        <f t="shared" si="328"/>
        <v>0</v>
      </c>
      <c r="CO77" s="33">
        <f t="shared" si="328"/>
        <v>0</v>
      </c>
      <c r="CP77" s="33">
        <f t="shared" si="328"/>
        <v>0</v>
      </c>
      <c r="CQ77" s="33">
        <f t="shared" si="328"/>
        <v>0</v>
      </c>
      <c r="CR77" s="33">
        <f t="shared" si="328"/>
        <v>0</v>
      </c>
      <c r="CS77" s="33">
        <f t="shared" si="328"/>
        <v>0</v>
      </c>
      <c r="CT77" s="33">
        <f t="shared" si="328"/>
        <v>0</v>
      </c>
      <c r="CU77" s="33">
        <f t="shared" si="328"/>
        <v>0</v>
      </c>
      <c r="CV77" s="33">
        <f t="shared" si="328"/>
        <v>0</v>
      </c>
      <c r="CW77" s="33">
        <f>CW75*POWER((1+(CW76/100)),CW74)</f>
        <v>0</v>
      </c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2"/>
    </row>
    <row r="78" spans="1:137" s="25" customFormat="1" ht="36.6" customHeight="1" x14ac:dyDescent="0.3">
      <c r="A78" s="4" t="s">
        <v>127</v>
      </c>
      <c r="B78" s="4" t="s">
        <v>96</v>
      </c>
      <c r="C78" s="36">
        <v>1.97</v>
      </c>
      <c r="D78" s="32"/>
      <c r="E78" s="32"/>
      <c r="F78" s="36">
        <f>C78</f>
        <v>1.97</v>
      </c>
      <c r="G78" s="36">
        <f>F78</f>
        <v>1.97</v>
      </c>
      <c r="H78" s="36">
        <f t="shared" ref="H78:BS78" si="329">G78</f>
        <v>1.97</v>
      </c>
      <c r="I78" s="36">
        <f t="shared" si="329"/>
        <v>1.97</v>
      </c>
      <c r="J78" s="36">
        <f t="shared" si="329"/>
        <v>1.97</v>
      </c>
      <c r="K78" s="36">
        <f t="shared" si="329"/>
        <v>1.97</v>
      </c>
      <c r="L78" s="36">
        <f t="shared" si="329"/>
        <v>1.97</v>
      </c>
      <c r="M78" s="36">
        <f t="shared" si="329"/>
        <v>1.97</v>
      </c>
      <c r="N78" s="36">
        <f t="shared" si="329"/>
        <v>1.97</v>
      </c>
      <c r="O78" s="36">
        <f t="shared" si="329"/>
        <v>1.97</v>
      </c>
      <c r="P78" s="36">
        <f t="shared" si="329"/>
        <v>1.97</v>
      </c>
      <c r="Q78" s="36">
        <f t="shared" si="329"/>
        <v>1.97</v>
      </c>
      <c r="R78" s="36">
        <f t="shared" si="329"/>
        <v>1.97</v>
      </c>
      <c r="S78" s="36">
        <f t="shared" si="329"/>
        <v>1.97</v>
      </c>
      <c r="T78" s="36">
        <f t="shared" si="329"/>
        <v>1.97</v>
      </c>
      <c r="U78" s="36">
        <f t="shared" si="329"/>
        <v>1.97</v>
      </c>
      <c r="V78" s="36">
        <f t="shared" si="329"/>
        <v>1.97</v>
      </c>
      <c r="W78" s="36">
        <f t="shared" si="329"/>
        <v>1.97</v>
      </c>
      <c r="X78" s="36">
        <f t="shared" si="329"/>
        <v>1.97</v>
      </c>
      <c r="Y78" s="36">
        <f t="shared" si="329"/>
        <v>1.97</v>
      </c>
      <c r="Z78" s="36">
        <f t="shared" si="329"/>
        <v>1.97</v>
      </c>
      <c r="AA78" s="36">
        <f t="shared" si="329"/>
        <v>1.97</v>
      </c>
      <c r="AB78" s="36">
        <f t="shared" si="329"/>
        <v>1.97</v>
      </c>
      <c r="AC78" s="36">
        <f t="shared" si="329"/>
        <v>1.97</v>
      </c>
      <c r="AD78" s="36">
        <f t="shared" si="329"/>
        <v>1.97</v>
      </c>
      <c r="AE78" s="36">
        <f t="shared" si="329"/>
        <v>1.97</v>
      </c>
      <c r="AF78" s="36">
        <f t="shared" si="329"/>
        <v>1.97</v>
      </c>
      <c r="AG78" s="36">
        <f t="shared" si="329"/>
        <v>1.97</v>
      </c>
      <c r="AH78" s="36">
        <f t="shared" si="329"/>
        <v>1.97</v>
      </c>
      <c r="AI78" s="36">
        <f t="shared" si="329"/>
        <v>1.97</v>
      </c>
      <c r="AJ78" s="36">
        <f t="shared" si="329"/>
        <v>1.97</v>
      </c>
      <c r="AK78" s="36">
        <f t="shared" si="329"/>
        <v>1.97</v>
      </c>
      <c r="AL78" s="36">
        <f t="shared" si="329"/>
        <v>1.97</v>
      </c>
      <c r="AM78" s="36">
        <f t="shared" si="329"/>
        <v>1.97</v>
      </c>
      <c r="AN78" s="36">
        <f t="shared" si="329"/>
        <v>1.97</v>
      </c>
      <c r="AO78" s="36">
        <f t="shared" si="329"/>
        <v>1.97</v>
      </c>
      <c r="AP78" s="36">
        <f t="shared" si="329"/>
        <v>1.97</v>
      </c>
      <c r="AQ78" s="36">
        <f t="shared" si="329"/>
        <v>1.97</v>
      </c>
      <c r="AR78" s="36">
        <f t="shared" si="329"/>
        <v>1.97</v>
      </c>
      <c r="AS78" s="36">
        <f t="shared" si="329"/>
        <v>1.97</v>
      </c>
      <c r="AT78" s="36">
        <f t="shared" si="329"/>
        <v>1.97</v>
      </c>
      <c r="AU78" s="36">
        <f t="shared" si="329"/>
        <v>1.97</v>
      </c>
      <c r="AV78" s="36">
        <f t="shared" si="329"/>
        <v>1.97</v>
      </c>
      <c r="AW78" s="36">
        <f t="shared" si="329"/>
        <v>1.97</v>
      </c>
      <c r="AX78" s="36">
        <f t="shared" si="329"/>
        <v>1.97</v>
      </c>
      <c r="AY78" s="36">
        <f t="shared" si="329"/>
        <v>1.97</v>
      </c>
      <c r="AZ78" s="36">
        <f t="shared" si="329"/>
        <v>1.97</v>
      </c>
      <c r="BA78" s="36">
        <f t="shared" si="329"/>
        <v>1.97</v>
      </c>
      <c r="BB78" s="36">
        <f t="shared" si="329"/>
        <v>1.97</v>
      </c>
      <c r="BC78" s="36">
        <f t="shared" si="329"/>
        <v>1.97</v>
      </c>
      <c r="BD78" s="36">
        <f t="shared" si="329"/>
        <v>1.97</v>
      </c>
      <c r="BE78" s="36">
        <f t="shared" si="329"/>
        <v>1.97</v>
      </c>
      <c r="BF78" s="36">
        <f t="shared" si="329"/>
        <v>1.97</v>
      </c>
      <c r="BG78" s="36">
        <f t="shared" si="329"/>
        <v>1.97</v>
      </c>
      <c r="BH78" s="36">
        <f t="shared" si="329"/>
        <v>1.97</v>
      </c>
      <c r="BI78" s="36">
        <f t="shared" si="329"/>
        <v>1.97</v>
      </c>
      <c r="BJ78" s="36">
        <f t="shared" si="329"/>
        <v>1.97</v>
      </c>
      <c r="BK78" s="36">
        <f t="shared" si="329"/>
        <v>1.97</v>
      </c>
      <c r="BL78" s="36">
        <f t="shared" si="329"/>
        <v>1.97</v>
      </c>
      <c r="BM78" s="36">
        <f t="shared" si="329"/>
        <v>1.97</v>
      </c>
      <c r="BN78" s="36">
        <f t="shared" si="329"/>
        <v>1.97</v>
      </c>
      <c r="BO78" s="36">
        <f t="shared" si="329"/>
        <v>1.97</v>
      </c>
      <c r="BP78" s="36">
        <f t="shared" si="329"/>
        <v>1.97</v>
      </c>
      <c r="BQ78" s="36">
        <f t="shared" si="329"/>
        <v>1.97</v>
      </c>
      <c r="BR78" s="36">
        <f t="shared" si="329"/>
        <v>1.97</v>
      </c>
      <c r="BS78" s="36">
        <f t="shared" si="329"/>
        <v>1.97</v>
      </c>
      <c r="BT78" s="36">
        <f t="shared" ref="BT78:CV78" si="330">BS78</f>
        <v>1.97</v>
      </c>
      <c r="BU78" s="36">
        <f t="shared" si="330"/>
        <v>1.97</v>
      </c>
      <c r="BV78" s="36">
        <f t="shared" si="330"/>
        <v>1.97</v>
      </c>
      <c r="BW78" s="36">
        <f t="shared" si="330"/>
        <v>1.97</v>
      </c>
      <c r="BX78" s="36">
        <f t="shared" si="330"/>
        <v>1.97</v>
      </c>
      <c r="BY78" s="36">
        <f t="shared" si="330"/>
        <v>1.97</v>
      </c>
      <c r="BZ78" s="37">
        <f t="shared" si="330"/>
        <v>1.97</v>
      </c>
      <c r="CA78" s="37">
        <f t="shared" si="330"/>
        <v>1.97</v>
      </c>
      <c r="CB78" s="37">
        <f t="shared" si="330"/>
        <v>1.97</v>
      </c>
      <c r="CC78" s="37">
        <f t="shared" si="330"/>
        <v>1.97</v>
      </c>
      <c r="CD78" s="37">
        <f t="shared" si="330"/>
        <v>1.97</v>
      </c>
      <c r="CE78" s="37">
        <f t="shared" si="330"/>
        <v>1.97</v>
      </c>
      <c r="CF78" s="37">
        <f t="shared" si="330"/>
        <v>1.97</v>
      </c>
      <c r="CG78" s="37">
        <f t="shared" si="330"/>
        <v>1.97</v>
      </c>
      <c r="CH78" s="37">
        <f t="shared" si="330"/>
        <v>1.97</v>
      </c>
      <c r="CI78" s="37">
        <f t="shared" si="330"/>
        <v>1.97</v>
      </c>
      <c r="CJ78" s="37">
        <f t="shared" si="330"/>
        <v>1.97</v>
      </c>
      <c r="CK78" s="37">
        <f t="shared" si="330"/>
        <v>1.97</v>
      </c>
      <c r="CL78" s="37">
        <f t="shared" si="330"/>
        <v>1.97</v>
      </c>
      <c r="CM78" s="37">
        <f t="shared" si="330"/>
        <v>1.97</v>
      </c>
      <c r="CN78" s="37">
        <f t="shared" si="330"/>
        <v>1.97</v>
      </c>
      <c r="CO78" s="37">
        <f t="shared" si="330"/>
        <v>1.97</v>
      </c>
      <c r="CP78" s="37">
        <f t="shared" si="330"/>
        <v>1.97</v>
      </c>
      <c r="CQ78" s="37">
        <f t="shared" si="330"/>
        <v>1.97</v>
      </c>
      <c r="CR78" s="37">
        <f t="shared" si="330"/>
        <v>1.97</v>
      </c>
      <c r="CS78" s="37">
        <f t="shared" si="330"/>
        <v>1.97</v>
      </c>
      <c r="CT78" s="37">
        <f t="shared" si="330"/>
        <v>1.97</v>
      </c>
      <c r="CU78" s="37">
        <f t="shared" si="330"/>
        <v>1.97</v>
      </c>
      <c r="CV78" s="37">
        <f t="shared" si="330"/>
        <v>1.97</v>
      </c>
      <c r="CW78" s="37">
        <f>CV78</f>
        <v>1.97</v>
      </c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2"/>
    </row>
    <row r="79" spans="1:137" s="25" customFormat="1" ht="21" customHeight="1" x14ac:dyDescent="0.3">
      <c r="A79" s="4" t="s">
        <v>98</v>
      </c>
      <c r="B79" s="7" t="s">
        <v>123</v>
      </c>
      <c r="C79" s="4" t="s">
        <v>128</v>
      </c>
      <c r="D79" s="32">
        <f>SUM(F79:CB79)</f>
        <v>49870974.448742867</v>
      </c>
      <c r="E79" s="32"/>
      <c r="F79" s="8">
        <v>0</v>
      </c>
      <c r="G79" s="8">
        <v>0</v>
      </c>
      <c r="H79" s="8">
        <v>0</v>
      </c>
      <c r="I79" s="8">
        <v>0</v>
      </c>
      <c r="J79" s="8">
        <f>J77*POWER((1+(J78/100)),J68)</f>
        <v>152817.32819003079</v>
      </c>
      <c r="K79" s="8">
        <f t="shared" ref="K79:BV79" si="331">K77*POWER((1+(K78/100)),K68)</f>
        <v>163514.30953682176</v>
      </c>
      <c r="L79" s="8">
        <f t="shared" si="331"/>
        <v>140183.01620043002</v>
      </c>
      <c r="M79" s="8">
        <f t="shared" si="331"/>
        <v>140018.58227474248</v>
      </c>
      <c r="N79" s="8">
        <f t="shared" si="331"/>
        <v>148957.28651627287</v>
      </c>
      <c r="O79" s="8">
        <f t="shared" si="331"/>
        <v>117810.03702376119</v>
      </c>
      <c r="P79" s="8">
        <f t="shared" si="331"/>
        <v>108175.00136923138</v>
      </c>
      <c r="Q79" s="8">
        <f t="shared" si="331"/>
        <v>103892.41603188892</v>
      </c>
      <c r="R79" s="8">
        <f t="shared" si="331"/>
        <v>105606.49129933574</v>
      </c>
      <c r="S79" s="8">
        <f t="shared" si="331"/>
        <v>109539.63912301938</v>
      </c>
      <c r="T79" s="8">
        <f t="shared" si="331"/>
        <v>113619.27085704432</v>
      </c>
      <c r="U79" s="8">
        <f t="shared" si="331"/>
        <v>117850.84206447371</v>
      </c>
      <c r="V79" s="8">
        <f t="shared" si="331"/>
        <v>67356.741026338728</v>
      </c>
      <c r="W79" s="8">
        <f t="shared" si="331"/>
        <v>69865.337004849716</v>
      </c>
      <c r="X79" s="8">
        <f t="shared" si="331"/>
        <v>18787.834514477272</v>
      </c>
      <c r="Y79" s="8">
        <f t="shared" si="331"/>
        <v>19487.557888705222</v>
      </c>
      <c r="Z79" s="8">
        <f t="shared" si="331"/>
        <v>20213.341360495957</v>
      </c>
      <c r="AA79" s="8">
        <f t="shared" si="331"/>
        <v>20966.155497233689</v>
      </c>
      <c r="AB79" s="8">
        <f t="shared" si="331"/>
        <v>21747.00701355972</v>
      </c>
      <c r="AC79" s="8">
        <f t="shared" si="331"/>
        <v>154676.16080653909</v>
      </c>
      <c r="AD79" s="8">
        <f t="shared" si="331"/>
        <v>350955.56861179805</v>
      </c>
      <c r="AE79" s="8">
        <f t="shared" si="331"/>
        <v>540839.15940334322</v>
      </c>
      <c r="AF79" s="8">
        <f t="shared" si="331"/>
        <v>744379.78114022734</v>
      </c>
      <c r="AG79" s="8">
        <f t="shared" si="331"/>
        <v>772103.03640762635</v>
      </c>
      <c r="AH79" s="8">
        <f t="shared" si="331"/>
        <v>603545.762887466</v>
      </c>
      <c r="AI79" s="8">
        <f t="shared" si="331"/>
        <v>421362.22453000257</v>
      </c>
      <c r="AJ79" s="8">
        <f t="shared" si="331"/>
        <v>270557.98000838968</v>
      </c>
      <c r="AK79" s="8">
        <f t="shared" si="331"/>
        <v>371301.01334764226</v>
      </c>
      <c r="AL79" s="8">
        <f t="shared" si="331"/>
        <v>474694.54455195769</v>
      </c>
      <c r="AM79" s="8">
        <f t="shared" si="331"/>
        <v>497018.83277282963</v>
      </c>
      <c r="AN79" s="8">
        <f t="shared" si="331"/>
        <v>510711.48532845371</v>
      </c>
      <c r="AO79" s="8">
        <f t="shared" si="331"/>
        <v>529732.13209301978</v>
      </c>
      <c r="AP79" s="8">
        <f t="shared" si="331"/>
        <v>549461.17295823852</v>
      </c>
      <c r="AQ79" s="8">
        <f t="shared" si="331"/>
        <v>569924.99094925402</v>
      </c>
      <c r="AR79" s="8">
        <f t="shared" si="331"/>
        <v>591150.95168552455</v>
      </c>
      <c r="AS79" s="8">
        <f t="shared" si="331"/>
        <v>613167.43997600419</v>
      </c>
      <c r="AT79" s="8">
        <f t="shared" si="331"/>
        <v>642003.93454873713</v>
      </c>
      <c r="AU79" s="8">
        <f t="shared" si="331"/>
        <v>659690.86356524285</v>
      </c>
      <c r="AV79" s="8">
        <f t="shared" si="331"/>
        <v>684260.01317349181</v>
      </c>
      <c r="AW79" s="8">
        <f t="shared" si="331"/>
        <v>703048.5021318635</v>
      </c>
      <c r="AX79" s="8">
        <f t="shared" si="331"/>
        <v>729232.43885850115</v>
      </c>
      <c r="AY79" s="8">
        <f t="shared" si="331"/>
        <v>741984.09697078564</v>
      </c>
      <c r="AZ79" s="8">
        <f t="shared" si="331"/>
        <v>769618.12874575192</v>
      </c>
      <c r="BA79" s="8">
        <f t="shared" si="331"/>
        <v>798281.34661144123</v>
      </c>
      <c r="BB79" s="8">
        <f t="shared" si="331"/>
        <v>828012.08098659024</v>
      </c>
      <c r="BC79" s="8">
        <f t="shared" si="331"/>
        <v>858850.08984615246</v>
      </c>
      <c r="BD79" s="8">
        <f t="shared" si="331"/>
        <v>890836.6118883841</v>
      </c>
      <c r="BE79" s="8">
        <f t="shared" si="331"/>
        <v>924014.42168205709</v>
      </c>
      <c r="BF79" s="8">
        <f t="shared" si="331"/>
        <v>958427.88686754345</v>
      </c>
      <c r="BG79" s="8">
        <f t="shared" si="331"/>
        <v>994123.02748826565</v>
      </c>
      <c r="BH79" s="8">
        <f t="shared" si="331"/>
        <v>1031147.5775318469</v>
      </c>
      <c r="BI79" s="8">
        <f t="shared" si="331"/>
        <v>1069551.0487632747</v>
      </c>
      <c r="BJ79" s="8">
        <f t="shared" si="331"/>
        <v>1109384.7969354226</v>
      </c>
      <c r="BK79" s="8">
        <f t="shared" si="331"/>
        <v>1005467.8460377998</v>
      </c>
      <c r="BL79" s="8">
        <f t="shared" si="331"/>
        <v>1216734.0686918409</v>
      </c>
      <c r="BM79" s="8">
        <f t="shared" si="331"/>
        <v>1250029.898906474</v>
      </c>
      <c r="BN79" s="8">
        <f t="shared" si="331"/>
        <v>1371388.2962331155</v>
      </c>
      <c r="BO79" s="8">
        <f t="shared" si="331"/>
        <v>1357806.0666500772</v>
      </c>
      <c r="BP79" s="8">
        <f t="shared" si="331"/>
        <v>1435201.6184903516</v>
      </c>
      <c r="BQ79" s="8">
        <f t="shared" si="331"/>
        <v>1460828.1494815983</v>
      </c>
      <c r="BR79" s="8">
        <f t="shared" si="331"/>
        <v>1443080.3794635502</v>
      </c>
      <c r="BS79" s="8">
        <f t="shared" si="331"/>
        <v>1556698.666236809</v>
      </c>
      <c r="BT79" s="8">
        <f t="shared" si="331"/>
        <v>1552572.5595599515</v>
      </c>
      <c r="BU79" s="8">
        <f t="shared" si="331"/>
        <v>1690915.4691511649</v>
      </c>
      <c r="BV79" s="8">
        <f t="shared" si="331"/>
        <v>1670372.3416949308</v>
      </c>
      <c r="BW79" s="8">
        <f t="shared" ref="BW79:BZ79" si="332">BW77*POWER((1+(BW78/100)),BW68)</f>
        <v>1732582.7348217801</v>
      </c>
      <c r="BX79" s="8">
        <f t="shared" si="332"/>
        <v>1797110.0562863369</v>
      </c>
      <c r="BY79" s="8">
        <f t="shared" si="332"/>
        <v>1286188.0115462462</v>
      </c>
      <c r="BZ79" s="33">
        <f t="shared" si="332"/>
        <v>1334090.0629847543</v>
      </c>
      <c r="CA79" s="33">
        <f t="shared" ref="CA79:CV79" si="333">CA77*POWER((1+(CA78/100)),CA74)</f>
        <v>995725.46182984964</v>
      </c>
      <c r="CB79" s="33">
        <f t="shared" si="333"/>
        <v>995725.46182984964</v>
      </c>
      <c r="CC79" s="33">
        <f t="shared" si="333"/>
        <v>981294.65803521418</v>
      </c>
      <c r="CD79" s="33">
        <f t="shared" si="333"/>
        <v>0</v>
      </c>
      <c r="CE79" s="33">
        <f t="shared" si="333"/>
        <v>0</v>
      </c>
      <c r="CF79" s="33">
        <f t="shared" si="333"/>
        <v>0</v>
      </c>
      <c r="CG79" s="33">
        <f t="shared" si="333"/>
        <v>0</v>
      </c>
      <c r="CH79" s="33">
        <f t="shared" si="333"/>
        <v>0</v>
      </c>
      <c r="CI79" s="33">
        <f t="shared" si="333"/>
        <v>0</v>
      </c>
      <c r="CJ79" s="33">
        <f t="shared" si="333"/>
        <v>0</v>
      </c>
      <c r="CK79" s="33">
        <f t="shared" si="333"/>
        <v>0</v>
      </c>
      <c r="CL79" s="33">
        <f t="shared" si="333"/>
        <v>0</v>
      </c>
      <c r="CM79" s="33">
        <f t="shared" si="333"/>
        <v>0</v>
      </c>
      <c r="CN79" s="33">
        <f t="shared" si="333"/>
        <v>0</v>
      </c>
      <c r="CO79" s="33">
        <f t="shared" si="333"/>
        <v>0</v>
      </c>
      <c r="CP79" s="33">
        <f t="shared" si="333"/>
        <v>0</v>
      </c>
      <c r="CQ79" s="33">
        <f t="shared" si="333"/>
        <v>0</v>
      </c>
      <c r="CR79" s="33">
        <f t="shared" si="333"/>
        <v>0</v>
      </c>
      <c r="CS79" s="33">
        <f t="shared" si="333"/>
        <v>0</v>
      </c>
      <c r="CT79" s="33">
        <f t="shared" si="333"/>
        <v>0</v>
      </c>
      <c r="CU79" s="33">
        <f t="shared" si="333"/>
        <v>0</v>
      </c>
      <c r="CV79" s="33">
        <f t="shared" si="333"/>
        <v>0</v>
      </c>
      <c r="CW79" s="33">
        <f>CW77*POWER((1+(CW78/100)),CW74)</f>
        <v>0</v>
      </c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2"/>
    </row>
    <row r="80" spans="1:137" s="44" customFormat="1" ht="21" customHeight="1" x14ac:dyDescent="0.3">
      <c r="A80" s="38"/>
      <c r="B80" s="38" t="s">
        <v>121</v>
      </c>
      <c r="C80" s="38"/>
      <c r="D80" s="39"/>
      <c r="E80" s="39"/>
      <c r="F80" s="41">
        <v>1</v>
      </c>
      <c r="G80" s="41">
        <v>2</v>
      </c>
      <c r="H80" s="41">
        <v>3</v>
      </c>
      <c r="I80" s="41">
        <v>4</v>
      </c>
      <c r="J80" s="41">
        <v>5</v>
      </c>
      <c r="K80" s="41">
        <v>6</v>
      </c>
      <c r="L80" s="41">
        <v>7</v>
      </c>
      <c r="M80" s="41">
        <v>8</v>
      </c>
      <c r="N80" s="41">
        <v>9</v>
      </c>
      <c r="O80" s="41">
        <v>10</v>
      </c>
      <c r="P80" s="41">
        <v>11</v>
      </c>
      <c r="Q80" s="41">
        <v>12</v>
      </c>
      <c r="R80" s="41">
        <v>13</v>
      </c>
      <c r="S80" s="41">
        <v>14</v>
      </c>
      <c r="T80" s="41">
        <v>15</v>
      </c>
      <c r="U80" s="41">
        <v>16</v>
      </c>
      <c r="V80" s="41">
        <v>17</v>
      </c>
      <c r="W80" s="41">
        <v>18</v>
      </c>
      <c r="X80" s="41">
        <v>19</v>
      </c>
      <c r="Y80" s="41">
        <v>20</v>
      </c>
      <c r="Z80" s="41">
        <v>21</v>
      </c>
      <c r="AA80" s="41">
        <v>22</v>
      </c>
      <c r="AB80" s="41">
        <v>23</v>
      </c>
      <c r="AC80" s="41">
        <v>24</v>
      </c>
      <c r="AD80" s="41">
        <v>25</v>
      </c>
      <c r="AE80" s="41">
        <v>26</v>
      </c>
      <c r="AF80" s="41">
        <v>27</v>
      </c>
      <c r="AG80" s="41">
        <v>28</v>
      </c>
      <c r="AH80" s="41">
        <v>29</v>
      </c>
      <c r="AI80" s="41">
        <v>30</v>
      </c>
      <c r="AJ80" s="41">
        <v>31</v>
      </c>
      <c r="AK80" s="41">
        <v>32</v>
      </c>
      <c r="AL80" s="41">
        <v>33</v>
      </c>
      <c r="AM80" s="41">
        <v>34</v>
      </c>
      <c r="AN80" s="41">
        <v>35</v>
      </c>
      <c r="AO80" s="41">
        <v>36</v>
      </c>
      <c r="AP80" s="41">
        <v>37</v>
      </c>
      <c r="AQ80" s="41">
        <v>38</v>
      </c>
      <c r="AR80" s="41">
        <v>39</v>
      </c>
      <c r="AS80" s="41">
        <v>40</v>
      </c>
      <c r="AT80" s="41">
        <v>41</v>
      </c>
      <c r="AU80" s="41">
        <v>42</v>
      </c>
      <c r="AV80" s="41">
        <v>43</v>
      </c>
      <c r="AW80" s="41">
        <v>44</v>
      </c>
      <c r="AX80" s="41">
        <v>45</v>
      </c>
      <c r="AY80" s="41">
        <v>46</v>
      </c>
      <c r="AZ80" s="41">
        <v>47</v>
      </c>
      <c r="BA80" s="41">
        <v>48</v>
      </c>
      <c r="BB80" s="41">
        <v>49</v>
      </c>
      <c r="BC80" s="41">
        <v>50</v>
      </c>
      <c r="BD80" s="41">
        <v>51</v>
      </c>
      <c r="BE80" s="41">
        <v>52</v>
      </c>
      <c r="BF80" s="41">
        <v>53</v>
      </c>
      <c r="BG80" s="41">
        <v>54</v>
      </c>
      <c r="BH80" s="41">
        <v>55</v>
      </c>
      <c r="BI80" s="41">
        <v>56</v>
      </c>
      <c r="BJ80" s="41">
        <v>57</v>
      </c>
      <c r="BK80" s="41">
        <v>58</v>
      </c>
      <c r="BL80" s="41">
        <v>59</v>
      </c>
      <c r="BM80" s="41">
        <v>60</v>
      </c>
      <c r="BN80" s="41">
        <v>61</v>
      </c>
      <c r="BO80" s="41">
        <v>62</v>
      </c>
      <c r="BP80" s="41">
        <v>63</v>
      </c>
      <c r="BQ80" s="41">
        <v>64</v>
      </c>
      <c r="BR80" s="41">
        <v>65</v>
      </c>
      <c r="BS80" s="41">
        <v>66</v>
      </c>
      <c r="BT80" s="41">
        <v>67</v>
      </c>
      <c r="BU80" s="41">
        <v>68</v>
      </c>
      <c r="BV80" s="41">
        <v>69</v>
      </c>
      <c r="BW80" s="41">
        <v>70</v>
      </c>
      <c r="BX80" s="41">
        <v>71</v>
      </c>
      <c r="BY80" s="41">
        <v>72</v>
      </c>
      <c r="BZ80" s="42">
        <v>73</v>
      </c>
      <c r="CA80" s="42">
        <v>73</v>
      </c>
      <c r="CB80" s="42">
        <v>74</v>
      </c>
      <c r="CC80" s="42">
        <v>75</v>
      </c>
      <c r="CD80" s="42">
        <v>76</v>
      </c>
      <c r="CE80" s="42">
        <v>77</v>
      </c>
      <c r="CF80" s="42">
        <v>78</v>
      </c>
      <c r="CG80" s="42">
        <v>79</v>
      </c>
      <c r="CH80" s="42">
        <v>80</v>
      </c>
      <c r="CI80" s="42">
        <v>81</v>
      </c>
      <c r="CJ80" s="42">
        <v>82</v>
      </c>
      <c r="CK80" s="42">
        <v>83</v>
      </c>
      <c r="CL80" s="42">
        <v>84</v>
      </c>
      <c r="CM80" s="42">
        <v>85</v>
      </c>
      <c r="CN80" s="42">
        <v>86</v>
      </c>
      <c r="CO80" s="42">
        <v>87</v>
      </c>
      <c r="CP80" s="42">
        <v>88</v>
      </c>
      <c r="CQ80" s="42">
        <v>89</v>
      </c>
      <c r="CR80" s="42">
        <v>90</v>
      </c>
      <c r="CS80" s="42">
        <v>91</v>
      </c>
      <c r="CT80" s="42">
        <v>92</v>
      </c>
      <c r="CU80" s="42">
        <v>93</v>
      </c>
      <c r="CV80" s="42">
        <v>94</v>
      </c>
      <c r="CW80" s="42">
        <v>95</v>
      </c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/>
      <c r="EA80" s="70"/>
      <c r="EB80" s="70"/>
      <c r="EC80" s="70"/>
      <c r="ED80" s="70"/>
      <c r="EE80" s="70"/>
      <c r="EF80" s="70"/>
      <c r="EG80" s="2"/>
    </row>
    <row r="81" spans="1:137" s="25" customFormat="1" ht="37.200000000000003" customHeight="1" x14ac:dyDescent="0.3">
      <c r="A81" s="31" t="s">
        <v>130</v>
      </c>
      <c r="B81" s="7" t="s">
        <v>123</v>
      </c>
      <c r="C81" s="4" t="s">
        <v>124</v>
      </c>
      <c r="D81" s="32">
        <f>SUM(F81:CB81)</f>
        <v>2334000</v>
      </c>
      <c r="E81" s="32"/>
      <c r="F81" s="8">
        <v>67000</v>
      </c>
      <c r="G81" s="8">
        <v>53000</v>
      </c>
      <c r="H81" s="8">
        <v>53000</v>
      </c>
      <c r="I81" s="8">
        <v>53000</v>
      </c>
      <c r="J81" s="8">
        <v>53000</v>
      </c>
      <c r="K81" s="8">
        <v>53000</v>
      </c>
      <c r="L81" s="8">
        <v>53000</v>
      </c>
      <c r="M81" s="8">
        <v>53000</v>
      </c>
      <c r="N81" s="8">
        <v>53000</v>
      </c>
      <c r="O81" s="8">
        <v>53000</v>
      </c>
      <c r="P81" s="8">
        <v>53000</v>
      </c>
      <c r="Q81" s="8">
        <v>53000</v>
      </c>
      <c r="R81" s="8">
        <v>53000</v>
      </c>
      <c r="S81" s="8">
        <v>53000</v>
      </c>
      <c r="T81" s="8">
        <v>53000</v>
      </c>
      <c r="U81" s="8">
        <v>53000</v>
      </c>
      <c r="V81" s="8">
        <v>53000</v>
      </c>
      <c r="W81" s="8">
        <v>53000</v>
      </c>
      <c r="X81" s="8">
        <v>53000</v>
      </c>
      <c r="Y81" s="8">
        <v>53000</v>
      </c>
      <c r="Z81" s="8">
        <v>53000</v>
      </c>
      <c r="AA81" s="8">
        <v>53000</v>
      </c>
      <c r="AB81" s="8">
        <v>53000</v>
      </c>
      <c r="AC81" s="8">
        <v>53000</v>
      </c>
      <c r="AD81" s="8">
        <v>53000</v>
      </c>
      <c r="AE81" s="8">
        <v>53000</v>
      </c>
      <c r="AF81" s="8">
        <v>53000</v>
      </c>
      <c r="AG81" s="8">
        <v>53000</v>
      </c>
      <c r="AH81" s="8">
        <v>53000</v>
      </c>
      <c r="AI81" s="8">
        <v>53000</v>
      </c>
      <c r="AJ81" s="8">
        <v>53000</v>
      </c>
      <c r="AK81" s="8">
        <v>53000</v>
      </c>
      <c r="AL81" s="8">
        <v>53000</v>
      </c>
      <c r="AM81" s="8">
        <v>53000</v>
      </c>
      <c r="AN81" s="8">
        <v>53000</v>
      </c>
      <c r="AO81" s="8">
        <v>93000</v>
      </c>
      <c r="AP81" s="8">
        <v>93000</v>
      </c>
      <c r="AQ81" s="8">
        <v>93000</v>
      </c>
      <c r="AR81" s="8">
        <v>93000</v>
      </c>
      <c r="AS81" s="8">
        <v>93000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33">
        <v>0</v>
      </c>
      <c r="CA81" s="34">
        <f t="shared" ref="CA81:CO81" si="334">CH54*1000</f>
        <v>0</v>
      </c>
      <c r="CB81" s="34">
        <f t="shared" si="334"/>
        <v>0</v>
      </c>
      <c r="CC81" s="34">
        <f t="shared" si="334"/>
        <v>0</v>
      </c>
      <c r="CD81" s="34">
        <f t="shared" si="334"/>
        <v>0</v>
      </c>
      <c r="CE81" s="34">
        <f t="shared" si="334"/>
        <v>0</v>
      </c>
      <c r="CF81" s="34">
        <f t="shared" si="334"/>
        <v>0</v>
      </c>
      <c r="CG81" s="34">
        <f t="shared" si="334"/>
        <v>0</v>
      </c>
      <c r="CH81" s="34">
        <f t="shared" si="334"/>
        <v>0</v>
      </c>
      <c r="CI81" s="34">
        <f t="shared" si="334"/>
        <v>0</v>
      </c>
      <c r="CJ81" s="34">
        <f t="shared" si="334"/>
        <v>0</v>
      </c>
      <c r="CK81" s="34">
        <f t="shared" si="334"/>
        <v>0</v>
      </c>
      <c r="CL81" s="34">
        <f t="shared" si="334"/>
        <v>0</v>
      </c>
      <c r="CM81" s="34">
        <f t="shared" si="334"/>
        <v>0</v>
      </c>
      <c r="CN81" s="34">
        <f t="shared" si="334"/>
        <v>0</v>
      </c>
      <c r="CO81" s="34">
        <f t="shared" si="334"/>
        <v>0</v>
      </c>
      <c r="CP81" s="34">
        <f t="shared" ref="CP81:CW81" si="335">EG54*1000</f>
        <v>0</v>
      </c>
      <c r="CQ81" s="34">
        <f t="shared" si="335"/>
        <v>0</v>
      </c>
      <c r="CR81" s="34">
        <f t="shared" si="335"/>
        <v>0</v>
      </c>
      <c r="CS81" s="34">
        <f t="shared" si="335"/>
        <v>0</v>
      </c>
      <c r="CT81" s="34">
        <f t="shared" si="335"/>
        <v>0</v>
      </c>
      <c r="CU81" s="34">
        <f t="shared" si="335"/>
        <v>0</v>
      </c>
      <c r="CV81" s="34">
        <f t="shared" si="335"/>
        <v>0</v>
      </c>
      <c r="CW81" s="34">
        <f t="shared" si="335"/>
        <v>0</v>
      </c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2"/>
    </row>
    <row r="82" spans="1:137" s="25" customFormat="1" ht="21" customHeight="1" x14ac:dyDescent="0.3">
      <c r="A82" s="4" t="s">
        <v>125</v>
      </c>
      <c r="B82" s="4" t="s">
        <v>96</v>
      </c>
      <c r="C82" s="36">
        <v>1.72045</v>
      </c>
      <c r="D82" s="32"/>
      <c r="E82" s="32"/>
      <c r="F82" s="36">
        <f>C82</f>
        <v>1.72045</v>
      </c>
      <c r="G82" s="36">
        <f>F82</f>
        <v>1.72045</v>
      </c>
      <c r="H82" s="36">
        <f t="shared" ref="H82:BS82" si="336">G82</f>
        <v>1.72045</v>
      </c>
      <c r="I82" s="36">
        <f t="shared" si="336"/>
        <v>1.72045</v>
      </c>
      <c r="J82" s="36">
        <f t="shared" si="336"/>
        <v>1.72045</v>
      </c>
      <c r="K82" s="36">
        <f t="shared" si="336"/>
        <v>1.72045</v>
      </c>
      <c r="L82" s="36">
        <f t="shared" si="336"/>
        <v>1.72045</v>
      </c>
      <c r="M82" s="36">
        <f t="shared" si="336"/>
        <v>1.72045</v>
      </c>
      <c r="N82" s="36">
        <f t="shared" si="336"/>
        <v>1.72045</v>
      </c>
      <c r="O82" s="36">
        <f t="shared" si="336"/>
        <v>1.72045</v>
      </c>
      <c r="P82" s="36">
        <f t="shared" si="336"/>
        <v>1.72045</v>
      </c>
      <c r="Q82" s="36">
        <f t="shared" si="336"/>
        <v>1.72045</v>
      </c>
      <c r="R82" s="36">
        <f t="shared" si="336"/>
        <v>1.72045</v>
      </c>
      <c r="S82" s="36">
        <f t="shared" si="336"/>
        <v>1.72045</v>
      </c>
      <c r="T82" s="36">
        <f t="shared" si="336"/>
        <v>1.72045</v>
      </c>
      <c r="U82" s="36">
        <f t="shared" si="336"/>
        <v>1.72045</v>
      </c>
      <c r="V82" s="36">
        <f t="shared" si="336"/>
        <v>1.72045</v>
      </c>
      <c r="W82" s="36">
        <f t="shared" si="336"/>
        <v>1.72045</v>
      </c>
      <c r="X82" s="36">
        <f t="shared" si="336"/>
        <v>1.72045</v>
      </c>
      <c r="Y82" s="36">
        <f t="shared" si="336"/>
        <v>1.72045</v>
      </c>
      <c r="Z82" s="36">
        <f t="shared" si="336"/>
        <v>1.72045</v>
      </c>
      <c r="AA82" s="36">
        <f t="shared" si="336"/>
        <v>1.72045</v>
      </c>
      <c r="AB82" s="36">
        <f t="shared" si="336"/>
        <v>1.72045</v>
      </c>
      <c r="AC82" s="36">
        <f t="shared" si="336"/>
        <v>1.72045</v>
      </c>
      <c r="AD82" s="36">
        <f t="shared" si="336"/>
        <v>1.72045</v>
      </c>
      <c r="AE82" s="36">
        <f t="shared" si="336"/>
        <v>1.72045</v>
      </c>
      <c r="AF82" s="36">
        <f t="shared" si="336"/>
        <v>1.72045</v>
      </c>
      <c r="AG82" s="36">
        <f t="shared" si="336"/>
        <v>1.72045</v>
      </c>
      <c r="AH82" s="36">
        <f t="shared" si="336"/>
        <v>1.72045</v>
      </c>
      <c r="AI82" s="36">
        <f t="shared" si="336"/>
        <v>1.72045</v>
      </c>
      <c r="AJ82" s="36">
        <f t="shared" si="336"/>
        <v>1.72045</v>
      </c>
      <c r="AK82" s="36">
        <f t="shared" si="336"/>
        <v>1.72045</v>
      </c>
      <c r="AL82" s="36">
        <f t="shared" si="336"/>
        <v>1.72045</v>
      </c>
      <c r="AM82" s="36">
        <f t="shared" si="336"/>
        <v>1.72045</v>
      </c>
      <c r="AN82" s="36">
        <f t="shared" si="336"/>
        <v>1.72045</v>
      </c>
      <c r="AO82" s="36">
        <f t="shared" si="336"/>
        <v>1.72045</v>
      </c>
      <c r="AP82" s="36">
        <f t="shared" si="336"/>
        <v>1.72045</v>
      </c>
      <c r="AQ82" s="36">
        <f t="shared" si="336"/>
        <v>1.72045</v>
      </c>
      <c r="AR82" s="36">
        <f t="shared" si="336"/>
        <v>1.72045</v>
      </c>
      <c r="AS82" s="36">
        <f t="shared" si="336"/>
        <v>1.72045</v>
      </c>
      <c r="AT82" s="36">
        <f t="shared" si="336"/>
        <v>1.72045</v>
      </c>
      <c r="AU82" s="36">
        <f t="shared" si="336"/>
        <v>1.72045</v>
      </c>
      <c r="AV82" s="36">
        <f t="shared" si="336"/>
        <v>1.72045</v>
      </c>
      <c r="AW82" s="36">
        <f t="shared" si="336"/>
        <v>1.72045</v>
      </c>
      <c r="AX82" s="36">
        <f t="shared" si="336"/>
        <v>1.72045</v>
      </c>
      <c r="AY82" s="36">
        <f t="shared" si="336"/>
        <v>1.72045</v>
      </c>
      <c r="AZ82" s="36">
        <f t="shared" si="336"/>
        <v>1.72045</v>
      </c>
      <c r="BA82" s="36">
        <f t="shared" si="336"/>
        <v>1.72045</v>
      </c>
      <c r="BB82" s="36">
        <f t="shared" si="336"/>
        <v>1.72045</v>
      </c>
      <c r="BC82" s="36">
        <f t="shared" si="336"/>
        <v>1.72045</v>
      </c>
      <c r="BD82" s="36">
        <f t="shared" si="336"/>
        <v>1.72045</v>
      </c>
      <c r="BE82" s="36">
        <f t="shared" si="336"/>
        <v>1.72045</v>
      </c>
      <c r="BF82" s="36">
        <f t="shared" si="336"/>
        <v>1.72045</v>
      </c>
      <c r="BG82" s="36">
        <f t="shared" si="336"/>
        <v>1.72045</v>
      </c>
      <c r="BH82" s="36">
        <f t="shared" si="336"/>
        <v>1.72045</v>
      </c>
      <c r="BI82" s="36">
        <f t="shared" si="336"/>
        <v>1.72045</v>
      </c>
      <c r="BJ82" s="36">
        <f t="shared" si="336"/>
        <v>1.72045</v>
      </c>
      <c r="BK82" s="36">
        <f t="shared" si="336"/>
        <v>1.72045</v>
      </c>
      <c r="BL82" s="36">
        <f t="shared" si="336"/>
        <v>1.72045</v>
      </c>
      <c r="BM82" s="36">
        <f t="shared" si="336"/>
        <v>1.72045</v>
      </c>
      <c r="BN82" s="36">
        <f t="shared" si="336"/>
        <v>1.72045</v>
      </c>
      <c r="BO82" s="36">
        <f t="shared" si="336"/>
        <v>1.72045</v>
      </c>
      <c r="BP82" s="36">
        <f t="shared" si="336"/>
        <v>1.72045</v>
      </c>
      <c r="BQ82" s="36">
        <f t="shared" si="336"/>
        <v>1.72045</v>
      </c>
      <c r="BR82" s="36">
        <f t="shared" si="336"/>
        <v>1.72045</v>
      </c>
      <c r="BS82" s="36">
        <f t="shared" si="336"/>
        <v>1.72045</v>
      </c>
      <c r="BT82" s="36">
        <f t="shared" ref="BT82:CV82" si="337">BS82</f>
        <v>1.72045</v>
      </c>
      <c r="BU82" s="36">
        <f t="shared" si="337"/>
        <v>1.72045</v>
      </c>
      <c r="BV82" s="36">
        <f t="shared" si="337"/>
        <v>1.72045</v>
      </c>
      <c r="BW82" s="36">
        <f t="shared" si="337"/>
        <v>1.72045</v>
      </c>
      <c r="BX82" s="36">
        <f t="shared" si="337"/>
        <v>1.72045</v>
      </c>
      <c r="BY82" s="36">
        <f t="shared" si="337"/>
        <v>1.72045</v>
      </c>
      <c r="BZ82" s="37">
        <f t="shared" si="337"/>
        <v>1.72045</v>
      </c>
      <c r="CA82" s="37">
        <f t="shared" si="337"/>
        <v>1.72045</v>
      </c>
      <c r="CB82" s="37">
        <f t="shared" si="337"/>
        <v>1.72045</v>
      </c>
      <c r="CC82" s="37">
        <f t="shared" si="337"/>
        <v>1.72045</v>
      </c>
      <c r="CD82" s="37">
        <f t="shared" si="337"/>
        <v>1.72045</v>
      </c>
      <c r="CE82" s="37">
        <f t="shared" si="337"/>
        <v>1.72045</v>
      </c>
      <c r="CF82" s="37">
        <f t="shared" si="337"/>
        <v>1.72045</v>
      </c>
      <c r="CG82" s="37">
        <f t="shared" si="337"/>
        <v>1.72045</v>
      </c>
      <c r="CH82" s="37">
        <f t="shared" si="337"/>
        <v>1.72045</v>
      </c>
      <c r="CI82" s="37">
        <f t="shared" si="337"/>
        <v>1.72045</v>
      </c>
      <c r="CJ82" s="37">
        <f t="shared" si="337"/>
        <v>1.72045</v>
      </c>
      <c r="CK82" s="37">
        <f t="shared" si="337"/>
        <v>1.72045</v>
      </c>
      <c r="CL82" s="37">
        <f t="shared" si="337"/>
        <v>1.72045</v>
      </c>
      <c r="CM82" s="37">
        <f t="shared" si="337"/>
        <v>1.72045</v>
      </c>
      <c r="CN82" s="37">
        <f t="shared" si="337"/>
        <v>1.72045</v>
      </c>
      <c r="CO82" s="37">
        <f t="shared" si="337"/>
        <v>1.72045</v>
      </c>
      <c r="CP82" s="37">
        <f t="shared" si="337"/>
        <v>1.72045</v>
      </c>
      <c r="CQ82" s="37">
        <f t="shared" si="337"/>
        <v>1.72045</v>
      </c>
      <c r="CR82" s="37">
        <f t="shared" si="337"/>
        <v>1.72045</v>
      </c>
      <c r="CS82" s="37">
        <f t="shared" si="337"/>
        <v>1.72045</v>
      </c>
      <c r="CT82" s="37">
        <f t="shared" si="337"/>
        <v>1.72045</v>
      </c>
      <c r="CU82" s="37">
        <f t="shared" si="337"/>
        <v>1.72045</v>
      </c>
      <c r="CV82" s="37">
        <f t="shared" si="337"/>
        <v>1.72045</v>
      </c>
      <c r="CW82" s="37">
        <f>CV82</f>
        <v>1.72045</v>
      </c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2"/>
    </row>
    <row r="83" spans="1:137" s="25" customFormat="1" ht="21" customHeight="1" x14ac:dyDescent="0.3">
      <c r="A83" s="4" t="s">
        <v>98</v>
      </c>
      <c r="B83" s="7" t="s">
        <v>123</v>
      </c>
      <c r="C83" s="4" t="s">
        <v>126</v>
      </c>
      <c r="D83" s="32">
        <f>SUM(F83:CB83)</f>
        <v>3969250.8513244726</v>
      </c>
      <c r="E83" s="32"/>
      <c r="F83" s="8">
        <f t="shared" ref="F83:J83" si="338">F81*POWER((1+(F82/100)),F68)</f>
        <v>78117.665775353496</v>
      </c>
      <c r="G83" s="8">
        <f t="shared" si="338"/>
        <v>62857.716138475167</v>
      </c>
      <c r="H83" s="8">
        <f t="shared" si="338"/>
        <v>63939.151715779561</v>
      </c>
      <c r="I83" s="8">
        <f t="shared" si="338"/>
        <v>65039.192851473701</v>
      </c>
      <c r="J83" s="8">
        <f t="shared" si="338"/>
        <v>66158.15964488688</v>
      </c>
      <c r="K83" s="8">
        <f>K81*POWER((1+(K82/100)),K68)</f>
        <v>67296.377702497353</v>
      </c>
      <c r="L83" s="8">
        <f t="shared" ref="L83:BW83" si="339">L81*POWER((1+(L82/100)),L68)</f>
        <v>68454.178232679988</v>
      </c>
      <c r="M83" s="8">
        <f t="shared" si="339"/>
        <v>69631.898142084145</v>
      </c>
      <c r="N83" s="8">
        <f t="shared" si="339"/>
        <v>70829.880133669634</v>
      </c>
      <c r="O83" s="8">
        <f t="shared" si="339"/>
        <v>72048.472806429359</v>
      </c>
      <c r="P83" s="8">
        <f t="shared" si="339"/>
        <v>73288.030756827575</v>
      </c>
      <c r="Q83" s="8">
        <f t="shared" si="339"/>
        <v>74548.914681983428</v>
      </c>
      <c r="R83" s="8">
        <f t="shared" si="339"/>
        <v>75831.491484629616</v>
      </c>
      <c r="S83" s="8">
        <f t="shared" si="339"/>
        <v>77136.134379876938</v>
      </c>
      <c r="T83" s="8">
        <f t="shared" si="339"/>
        <v>78463.223003815539</v>
      </c>
      <c r="U83" s="8">
        <f t="shared" si="339"/>
        <v>79813.143523984691</v>
      </c>
      <c r="V83" s="8">
        <f t="shared" si="339"/>
        <v>81186.288751743094</v>
      </c>
      <c r="W83" s="8">
        <f t="shared" si="339"/>
        <v>82583.058256572476</v>
      </c>
      <c r="X83" s="8">
        <f t="shared" si="339"/>
        <v>84003.858482347685</v>
      </c>
      <c r="Y83" s="8">
        <f t="shared" si="339"/>
        <v>85449.102865607245</v>
      </c>
      <c r="Z83" s="8">
        <f t="shared" si="339"/>
        <v>86919.211955858584</v>
      </c>
      <c r="AA83" s="8">
        <f t="shared" si="339"/>
        <v>88414.613537953177</v>
      </c>
      <c r="AB83" s="8">
        <f t="shared" si="339"/>
        <v>89935.742756566906</v>
      </c>
      <c r="AC83" s="8">
        <f t="shared" si="339"/>
        <v>91483.042242822281</v>
      </c>
      <c r="AD83" s="8">
        <f t="shared" si="339"/>
        <v>93056.962243088914</v>
      </c>
      <c r="AE83" s="8">
        <f t="shared" si="339"/>
        <v>94657.960750000158</v>
      </c>
      <c r="AF83" s="8">
        <f t="shared" si="339"/>
        <v>96286.503635723537</v>
      </c>
      <c r="AG83" s="8">
        <f t="shared" si="339"/>
        <v>97943.064787524359</v>
      </c>
      <c r="AH83" s="8">
        <f t="shared" si="339"/>
        <v>99628.126245661319</v>
      </c>
      <c r="AI83" s="8">
        <f t="shared" si="339"/>
        <v>101342.17834365483</v>
      </c>
      <c r="AJ83" s="8">
        <f t="shared" si="339"/>
        <v>103085.71985096825</v>
      </c>
      <c r="AK83" s="8">
        <f t="shared" si="339"/>
        <v>104859.25811814425</v>
      </c>
      <c r="AL83" s="8">
        <f t="shared" si="339"/>
        <v>106663.30922443786</v>
      </c>
      <c r="AM83" s="8">
        <f t="shared" si="339"/>
        <v>108498.39812798971</v>
      </c>
      <c r="AN83" s="8">
        <f t="shared" si="339"/>
        <v>110365.05881858272</v>
      </c>
      <c r="AO83" s="8">
        <f t="shared" si="339"/>
        <v>196991.25671682105</v>
      </c>
      <c r="AP83" s="8">
        <f t="shared" si="339"/>
        <v>200380.39279300559</v>
      </c>
      <c r="AQ83" s="8">
        <f t="shared" si="339"/>
        <v>203827.83726081293</v>
      </c>
      <c r="AR83" s="8">
        <f t="shared" si="339"/>
        <v>207334.59328696658</v>
      </c>
      <c r="AS83" s="8">
        <f t="shared" si="339"/>
        <v>210901.68129717227</v>
      </c>
      <c r="AT83" s="8">
        <f t="shared" si="339"/>
        <v>0</v>
      </c>
      <c r="AU83" s="8">
        <f t="shared" si="339"/>
        <v>0</v>
      </c>
      <c r="AV83" s="8">
        <f t="shared" si="339"/>
        <v>0</v>
      </c>
      <c r="AW83" s="8">
        <f t="shared" si="339"/>
        <v>0</v>
      </c>
      <c r="AX83" s="8">
        <f t="shared" si="339"/>
        <v>0</v>
      </c>
      <c r="AY83" s="8">
        <f t="shared" si="339"/>
        <v>0</v>
      </c>
      <c r="AZ83" s="8">
        <f t="shared" si="339"/>
        <v>0</v>
      </c>
      <c r="BA83" s="8">
        <f t="shared" si="339"/>
        <v>0</v>
      </c>
      <c r="BB83" s="8">
        <f t="shared" si="339"/>
        <v>0</v>
      </c>
      <c r="BC83" s="8">
        <f t="shared" si="339"/>
        <v>0</v>
      </c>
      <c r="BD83" s="8">
        <f t="shared" si="339"/>
        <v>0</v>
      </c>
      <c r="BE83" s="8">
        <f t="shared" si="339"/>
        <v>0</v>
      </c>
      <c r="BF83" s="8">
        <f t="shared" si="339"/>
        <v>0</v>
      </c>
      <c r="BG83" s="8">
        <f t="shared" si="339"/>
        <v>0</v>
      </c>
      <c r="BH83" s="8">
        <f t="shared" si="339"/>
        <v>0</v>
      </c>
      <c r="BI83" s="8">
        <f t="shared" si="339"/>
        <v>0</v>
      </c>
      <c r="BJ83" s="8">
        <f t="shared" si="339"/>
        <v>0</v>
      </c>
      <c r="BK83" s="8">
        <f t="shared" si="339"/>
        <v>0</v>
      </c>
      <c r="BL83" s="8">
        <f t="shared" si="339"/>
        <v>0</v>
      </c>
      <c r="BM83" s="8">
        <f t="shared" si="339"/>
        <v>0</v>
      </c>
      <c r="BN83" s="8">
        <f t="shared" si="339"/>
        <v>0</v>
      </c>
      <c r="BO83" s="8">
        <f t="shared" si="339"/>
        <v>0</v>
      </c>
      <c r="BP83" s="8">
        <f t="shared" si="339"/>
        <v>0</v>
      </c>
      <c r="BQ83" s="8">
        <f t="shared" si="339"/>
        <v>0</v>
      </c>
      <c r="BR83" s="8">
        <f t="shared" si="339"/>
        <v>0</v>
      </c>
      <c r="BS83" s="8">
        <f t="shared" si="339"/>
        <v>0</v>
      </c>
      <c r="BT83" s="8">
        <f t="shared" si="339"/>
        <v>0</v>
      </c>
      <c r="BU83" s="8">
        <f t="shared" si="339"/>
        <v>0</v>
      </c>
      <c r="BV83" s="8">
        <f t="shared" si="339"/>
        <v>0</v>
      </c>
      <c r="BW83" s="8">
        <f t="shared" si="339"/>
        <v>0</v>
      </c>
      <c r="BX83" s="8">
        <f t="shared" ref="BX83:BZ83" si="340">BX81*POWER((1+(BX82/100)),BX68)</f>
        <v>0</v>
      </c>
      <c r="BY83" s="8">
        <f t="shared" si="340"/>
        <v>0</v>
      </c>
      <c r="BZ83" s="33">
        <f t="shared" si="340"/>
        <v>0</v>
      </c>
      <c r="CA83" s="33">
        <f t="shared" ref="CA83:CV83" si="341">CA81*POWER((1+(CA82/100)),CA80)</f>
        <v>0</v>
      </c>
      <c r="CB83" s="33">
        <f t="shared" si="341"/>
        <v>0</v>
      </c>
      <c r="CC83" s="33">
        <f t="shared" si="341"/>
        <v>0</v>
      </c>
      <c r="CD83" s="33">
        <f t="shared" si="341"/>
        <v>0</v>
      </c>
      <c r="CE83" s="33">
        <f t="shared" si="341"/>
        <v>0</v>
      </c>
      <c r="CF83" s="33">
        <f t="shared" si="341"/>
        <v>0</v>
      </c>
      <c r="CG83" s="33">
        <f t="shared" si="341"/>
        <v>0</v>
      </c>
      <c r="CH83" s="33">
        <f t="shared" si="341"/>
        <v>0</v>
      </c>
      <c r="CI83" s="33">
        <f t="shared" si="341"/>
        <v>0</v>
      </c>
      <c r="CJ83" s="33">
        <f t="shared" si="341"/>
        <v>0</v>
      </c>
      <c r="CK83" s="33">
        <f t="shared" si="341"/>
        <v>0</v>
      </c>
      <c r="CL83" s="33">
        <f t="shared" si="341"/>
        <v>0</v>
      </c>
      <c r="CM83" s="33">
        <f t="shared" si="341"/>
        <v>0</v>
      </c>
      <c r="CN83" s="33">
        <f t="shared" si="341"/>
        <v>0</v>
      </c>
      <c r="CO83" s="33">
        <f t="shared" si="341"/>
        <v>0</v>
      </c>
      <c r="CP83" s="33">
        <f t="shared" si="341"/>
        <v>0</v>
      </c>
      <c r="CQ83" s="33">
        <f t="shared" si="341"/>
        <v>0</v>
      </c>
      <c r="CR83" s="33">
        <f t="shared" si="341"/>
        <v>0</v>
      </c>
      <c r="CS83" s="33">
        <f t="shared" si="341"/>
        <v>0</v>
      </c>
      <c r="CT83" s="33">
        <f t="shared" si="341"/>
        <v>0</v>
      </c>
      <c r="CU83" s="33">
        <f t="shared" si="341"/>
        <v>0</v>
      </c>
      <c r="CV83" s="33">
        <f t="shared" si="341"/>
        <v>0</v>
      </c>
      <c r="CW83" s="33">
        <f>CW81*POWER((1+(CW82/100)),CW80)</f>
        <v>0</v>
      </c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2"/>
    </row>
    <row r="84" spans="1:137" s="25" customFormat="1" ht="30.6" customHeight="1" x14ac:dyDescent="0.3">
      <c r="A84" s="4" t="s">
        <v>127</v>
      </c>
      <c r="B84" s="4" t="s">
        <v>96</v>
      </c>
      <c r="C84" s="36">
        <v>1.97</v>
      </c>
      <c r="D84" s="32"/>
      <c r="E84" s="32"/>
      <c r="F84" s="36">
        <f>C84</f>
        <v>1.97</v>
      </c>
      <c r="G84" s="36">
        <f>F84</f>
        <v>1.97</v>
      </c>
      <c r="H84" s="36">
        <f t="shared" ref="H84:BS84" si="342">G84</f>
        <v>1.97</v>
      </c>
      <c r="I84" s="36">
        <f t="shared" si="342"/>
        <v>1.97</v>
      </c>
      <c r="J84" s="36">
        <f t="shared" si="342"/>
        <v>1.97</v>
      </c>
      <c r="K84" s="36">
        <f t="shared" si="342"/>
        <v>1.97</v>
      </c>
      <c r="L84" s="36">
        <f t="shared" si="342"/>
        <v>1.97</v>
      </c>
      <c r="M84" s="36">
        <f t="shared" si="342"/>
        <v>1.97</v>
      </c>
      <c r="N84" s="36">
        <f t="shared" si="342"/>
        <v>1.97</v>
      </c>
      <c r="O84" s="36">
        <f t="shared" si="342"/>
        <v>1.97</v>
      </c>
      <c r="P84" s="36">
        <f t="shared" si="342"/>
        <v>1.97</v>
      </c>
      <c r="Q84" s="36">
        <f t="shared" si="342"/>
        <v>1.97</v>
      </c>
      <c r="R84" s="36">
        <f t="shared" si="342"/>
        <v>1.97</v>
      </c>
      <c r="S84" s="36">
        <f t="shared" si="342"/>
        <v>1.97</v>
      </c>
      <c r="T84" s="36">
        <f t="shared" si="342"/>
        <v>1.97</v>
      </c>
      <c r="U84" s="36">
        <f t="shared" si="342"/>
        <v>1.97</v>
      </c>
      <c r="V84" s="36">
        <f t="shared" si="342"/>
        <v>1.97</v>
      </c>
      <c r="W84" s="36">
        <f t="shared" si="342"/>
        <v>1.97</v>
      </c>
      <c r="X84" s="36">
        <f t="shared" si="342"/>
        <v>1.97</v>
      </c>
      <c r="Y84" s="36">
        <f t="shared" si="342"/>
        <v>1.97</v>
      </c>
      <c r="Z84" s="36">
        <f t="shared" si="342"/>
        <v>1.97</v>
      </c>
      <c r="AA84" s="36">
        <f t="shared" si="342"/>
        <v>1.97</v>
      </c>
      <c r="AB84" s="36">
        <f t="shared" si="342"/>
        <v>1.97</v>
      </c>
      <c r="AC84" s="36">
        <f t="shared" si="342"/>
        <v>1.97</v>
      </c>
      <c r="AD84" s="36">
        <f t="shared" si="342"/>
        <v>1.97</v>
      </c>
      <c r="AE84" s="36">
        <f t="shared" si="342"/>
        <v>1.97</v>
      </c>
      <c r="AF84" s="36">
        <f t="shared" si="342"/>
        <v>1.97</v>
      </c>
      <c r="AG84" s="36">
        <f t="shared" si="342"/>
        <v>1.97</v>
      </c>
      <c r="AH84" s="36">
        <f t="shared" si="342"/>
        <v>1.97</v>
      </c>
      <c r="AI84" s="36">
        <f t="shared" si="342"/>
        <v>1.97</v>
      </c>
      <c r="AJ84" s="36">
        <f t="shared" si="342"/>
        <v>1.97</v>
      </c>
      <c r="AK84" s="36">
        <f t="shared" si="342"/>
        <v>1.97</v>
      </c>
      <c r="AL84" s="36">
        <f t="shared" si="342"/>
        <v>1.97</v>
      </c>
      <c r="AM84" s="36">
        <f t="shared" si="342"/>
        <v>1.97</v>
      </c>
      <c r="AN84" s="36">
        <f t="shared" si="342"/>
        <v>1.97</v>
      </c>
      <c r="AO84" s="36">
        <f t="shared" si="342"/>
        <v>1.97</v>
      </c>
      <c r="AP84" s="36">
        <f t="shared" si="342"/>
        <v>1.97</v>
      </c>
      <c r="AQ84" s="36">
        <f t="shared" si="342"/>
        <v>1.97</v>
      </c>
      <c r="AR84" s="36">
        <f t="shared" si="342"/>
        <v>1.97</v>
      </c>
      <c r="AS84" s="36">
        <f t="shared" si="342"/>
        <v>1.97</v>
      </c>
      <c r="AT84" s="36">
        <f t="shared" si="342"/>
        <v>1.97</v>
      </c>
      <c r="AU84" s="36">
        <f t="shared" si="342"/>
        <v>1.97</v>
      </c>
      <c r="AV84" s="36">
        <f t="shared" si="342"/>
        <v>1.97</v>
      </c>
      <c r="AW84" s="36">
        <f t="shared" si="342"/>
        <v>1.97</v>
      </c>
      <c r="AX84" s="36">
        <f t="shared" si="342"/>
        <v>1.97</v>
      </c>
      <c r="AY84" s="36">
        <f t="shared" si="342"/>
        <v>1.97</v>
      </c>
      <c r="AZ84" s="36">
        <f t="shared" si="342"/>
        <v>1.97</v>
      </c>
      <c r="BA84" s="36">
        <f t="shared" si="342"/>
        <v>1.97</v>
      </c>
      <c r="BB84" s="36">
        <f t="shared" si="342"/>
        <v>1.97</v>
      </c>
      <c r="BC84" s="36">
        <f t="shared" si="342"/>
        <v>1.97</v>
      </c>
      <c r="BD84" s="36">
        <f t="shared" si="342"/>
        <v>1.97</v>
      </c>
      <c r="BE84" s="36">
        <f t="shared" si="342"/>
        <v>1.97</v>
      </c>
      <c r="BF84" s="36">
        <f t="shared" si="342"/>
        <v>1.97</v>
      </c>
      <c r="BG84" s="36">
        <f t="shared" si="342"/>
        <v>1.97</v>
      </c>
      <c r="BH84" s="36">
        <f t="shared" si="342"/>
        <v>1.97</v>
      </c>
      <c r="BI84" s="36">
        <f t="shared" si="342"/>
        <v>1.97</v>
      </c>
      <c r="BJ84" s="36">
        <f t="shared" si="342"/>
        <v>1.97</v>
      </c>
      <c r="BK84" s="36">
        <f t="shared" si="342"/>
        <v>1.97</v>
      </c>
      <c r="BL84" s="36">
        <f t="shared" si="342"/>
        <v>1.97</v>
      </c>
      <c r="BM84" s="36">
        <f t="shared" si="342"/>
        <v>1.97</v>
      </c>
      <c r="BN84" s="36">
        <f t="shared" si="342"/>
        <v>1.97</v>
      </c>
      <c r="BO84" s="36">
        <f t="shared" si="342"/>
        <v>1.97</v>
      </c>
      <c r="BP84" s="36">
        <f t="shared" si="342"/>
        <v>1.97</v>
      </c>
      <c r="BQ84" s="36">
        <f t="shared" si="342"/>
        <v>1.97</v>
      </c>
      <c r="BR84" s="36">
        <f t="shared" si="342"/>
        <v>1.97</v>
      </c>
      <c r="BS84" s="36">
        <f t="shared" si="342"/>
        <v>1.97</v>
      </c>
      <c r="BT84" s="36">
        <f t="shared" ref="BT84:CV84" si="343">BS84</f>
        <v>1.97</v>
      </c>
      <c r="BU84" s="36">
        <f t="shared" si="343"/>
        <v>1.97</v>
      </c>
      <c r="BV84" s="36">
        <f t="shared" si="343"/>
        <v>1.97</v>
      </c>
      <c r="BW84" s="36">
        <f t="shared" si="343"/>
        <v>1.97</v>
      </c>
      <c r="BX84" s="36">
        <f t="shared" si="343"/>
        <v>1.97</v>
      </c>
      <c r="BY84" s="36">
        <f t="shared" si="343"/>
        <v>1.97</v>
      </c>
      <c r="BZ84" s="37">
        <f t="shared" si="343"/>
        <v>1.97</v>
      </c>
      <c r="CA84" s="37">
        <f t="shared" si="343"/>
        <v>1.97</v>
      </c>
      <c r="CB84" s="37">
        <f t="shared" si="343"/>
        <v>1.97</v>
      </c>
      <c r="CC84" s="37">
        <f t="shared" si="343"/>
        <v>1.97</v>
      </c>
      <c r="CD84" s="37">
        <f t="shared" si="343"/>
        <v>1.97</v>
      </c>
      <c r="CE84" s="37">
        <f t="shared" si="343"/>
        <v>1.97</v>
      </c>
      <c r="CF84" s="37">
        <f t="shared" si="343"/>
        <v>1.97</v>
      </c>
      <c r="CG84" s="37">
        <f t="shared" si="343"/>
        <v>1.97</v>
      </c>
      <c r="CH84" s="37">
        <f t="shared" si="343"/>
        <v>1.97</v>
      </c>
      <c r="CI84" s="37">
        <f t="shared" si="343"/>
        <v>1.97</v>
      </c>
      <c r="CJ84" s="37">
        <f t="shared" si="343"/>
        <v>1.97</v>
      </c>
      <c r="CK84" s="37">
        <f t="shared" si="343"/>
        <v>1.97</v>
      </c>
      <c r="CL84" s="37">
        <f t="shared" si="343"/>
        <v>1.97</v>
      </c>
      <c r="CM84" s="37">
        <f t="shared" si="343"/>
        <v>1.97</v>
      </c>
      <c r="CN84" s="37">
        <f t="shared" si="343"/>
        <v>1.97</v>
      </c>
      <c r="CO84" s="37">
        <f t="shared" si="343"/>
        <v>1.97</v>
      </c>
      <c r="CP84" s="37">
        <f t="shared" si="343"/>
        <v>1.97</v>
      </c>
      <c r="CQ84" s="37">
        <f t="shared" si="343"/>
        <v>1.97</v>
      </c>
      <c r="CR84" s="37">
        <f t="shared" si="343"/>
        <v>1.97</v>
      </c>
      <c r="CS84" s="37">
        <f t="shared" si="343"/>
        <v>1.97</v>
      </c>
      <c r="CT84" s="37">
        <f t="shared" si="343"/>
        <v>1.97</v>
      </c>
      <c r="CU84" s="37">
        <f t="shared" si="343"/>
        <v>1.97</v>
      </c>
      <c r="CV84" s="37">
        <f t="shared" si="343"/>
        <v>1.97</v>
      </c>
      <c r="CW84" s="37">
        <f>CV84</f>
        <v>1.97</v>
      </c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2"/>
    </row>
    <row r="85" spans="1:137" s="25" customFormat="1" ht="27.75" customHeight="1" x14ac:dyDescent="0.3">
      <c r="A85" s="4" t="s">
        <v>98</v>
      </c>
      <c r="B85" s="7" t="s">
        <v>123</v>
      </c>
      <c r="C85" s="4" t="s">
        <v>128</v>
      </c>
      <c r="D85" s="32">
        <f>SUM(F85:CB85)</f>
        <v>7657032.2503691353</v>
      </c>
      <c r="E85" s="32"/>
      <c r="F85" s="8">
        <f t="shared" ref="F85:J85" si="344">F83*POWER((1+(F84/100)),F68)</f>
        <v>93111.00868157002</v>
      </c>
      <c r="G85" s="8">
        <f t="shared" si="344"/>
        <v>76398.140898005615</v>
      </c>
      <c r="H85" s="8">
        <f t="shared" si="344"/>
        <v>79243.46960753313</v>
      </c>
      <c r="I85" s="8">
        <f t="shared" si="344"/>
        <v>82194.768113839775</v>
      </c>
      <c r="J85" s="8">
        <f t="shared" si="344"/>
        <v>85255.983095490854</v>
      </c>
      <c r="K85" s="8">
        <f>K83*POWER((1+(K84/100)),K68)</f>
        <v>88431.2082188934</v>
      </c>
      <c r="L85" s="8">
        <f t="shared" ref="L85:BW85" si="345">L83*POWER((1+(L84/100)),L68)</f>
        <v>91724.689612627059</v>
      </c>
      <c r="M85" s="8">
        <f t="shared" si="345"/>
        <v>95140.831545658366</v>
      </c>
      <c r="N85" s="8">
        <f t="shared" si="345"/>
        <v>98684.202317030766</v>
      </c>
      <c r="O85" s="8">
        <f t="shared" si="345"/>
        <v>102359.54036490727</v>
      </c>
      <c r="P85" s="8">
        <f t="shared" si="345"/>
        <v>106171.76060313449</v>
      </c>
      <c r="Q85" s="8">
        <f t="shared" si="345"/>
        <v>110125.96099380225</v>
      </c>
      <c r="R85" s="8">
        <f t="shared" si="345"/>
        <v>114227.42936458762</v>
      </c>
      <c r="S85" s="8">
        <f t="shared" si="345"/>
        <v>118481.65048000056</v>
      </c>
      <c r="T85" s="8">
        <f t="shared" si="345"/>
        <v>122894.31337598672</v>
      </c>
      <c r="U85" s="8">
        <f t="shared" si="345"/>
        <v>127471.31896769605</v>
      </c>
      <c r="V85" s="8">
        <f t="shared" si="345"/>
        <v>132218.78794059085</v>
      </c>
      <c r="W85" s="8">
        <f t="shared" si="345"/>
        <v>137143.06893544574</v>
      </c>
      <c r="X85" s="8">
        <f t="shared" si="345"/>
        <v>142250.74703818507</v>
      </c>
      <c r="Y85" s="8">
        <f t="shared" si="345"/>
        <v>147548.65258591095</v>
      </c>
      <c r="Z85" s="8">
        <f t="shared" si="345"/>
        <v>153043.87030089795</v>
      </c>
      <c r="AA85" s="8">
        <f t="shared" si="345"/>
        <v>158743.74876476938</v>
      </c>
      <c r="AB85" s="8">
        <f t="shared" si="345"/>
        <v>164655.91024552358</v>
      </c>
      <c r="AC85" s="8">
        <f t="shared" si="345"/>
        <v>170788.26089055359</v>
      </c>
      <c r="AD85" s="8">
        <f t="shared" si="345"/>
        <v>177149.0012992885</v>
      </c>
      <c r="AE85" s="8">
        <f t="shared" si="345"/>
        <v>183746.63748959737</v>
      </c>
      <c r="AF85" s="8">
        <f t="shared" si="345"/>
        <v>190589.99227261861</v>
      </c>
      <c r="AG85" s="8">
        <f t="shared" si="345"/>
        <v>197688.21705122798</v>
      </c>
      <c r="AH85" s="8">
        <f t="shared" si="345"/>
        <v>205050.80405792114</v>
      </c>
      <c r="AI85" s="8">
        <f t="shared" si="345"/>
        <v>212687.59904847748</v>
      </c>
      <c r="AJ85" s="8">
        <f t="shared" si="345"/>
        <v>220608.81446837928</v>
      </c>
      <c r="AK85" s="8">
        <f t="shared" si="345"/>
        <v>228825.04310959351</v>
      </c>
      <c r="AL85" s="8">
        <f t="shared" si="345"/>
        <v>237347.27227597884</v>
      </c>
      <c r="AM85" s="8">
        <f t="shared" si="345"/>
        <v>246186.89847626138</v>
      </c>
      <c r="AN85" s="8">
        <f t="shared" si="345"/>
        <v>255355.74266422685</v>
      </c>
      <c r="AO85" s="8">
        <f t="shared" si="345"/>
        <v>464764.98381746066</v>
      </c>
      <c r="AP85" s="8">
        <f t="shared" si="345"/>
        <v>482074.42533128464</v>
      </c>
      <c r="AQ85" s="8">
        <f t="shared" si="345"/>
        <v>500028.52979510027</v>
      </c>
      <c r="AR85" s="8">
        <f t="shared" si="345"/>
        <v>518651.30666748842</v>
      </c>
      <c r="AS85" s="8">
        <f t="shared" si="345"/>
        <v>537967.65960158862</v>
      </c>
      <c r="AT85" s="8">
        <f t="shared" si="345"/>
        <v>0</v>
      </c>
      <c r="AU85" s="8">
        <f t="shared" si="345"/>
        <v>0</v>
      </c>
      <c r="AV85" s="8">
        <f t="shared" si="345"/>
        <v>0</v>
      </c>
      <c r="AW85" s="8">
        <f t="shared" si="345"/>
        <v>0</v>
      </c>
      <c r="AX85" s="8">
        <f t="shared" si="345"/>
        <v>0</v>
      </c>
      <c r="AY85" s="8">
        <f t="shared" si="345"/>
        <v>0</v>
      </c>
      <c r="AZ85" s="8">
        <f t="shared" si="345"/>
        <v>0</v>
      </c>
      <c r="BA85" s="8">
        <f t="shared" si="345"/>
        <v>0</v>
      </c>
      <c r="BB85" s="8">
        <f t="shared" si="345"/>
        <v>0</v>
      </c>
      <c r="BC85" s="8">
        <f t="shared" si="345"/>
        <v>0</v>
      </c>
      <c r="BD85" s="8">
        <f t="shared" si="345"/>
        <v>0</v>
      </c>
      <c r="BE85" s="8">
        <f t="shared" si="345"/>
        <v>0</v>
      </c>
      <c r="BF85" s="8">
        <f t="shared" si="345"/>
        <v>0</v>
      </c>
      <c r="BG85" s="8">
        <f t="shared" si="345"/>
        <v>0</v>
      </c>
      <c r="BH85" s="8">
        <f t="shared" si="345"/>
        <v>0</v>
      </c>
      <c r="BI85" s="8">
        <f t="shared" si="345"/>
        <v>0</v>
      </c>
      <c r="BJ85" s="8">
        <f t="shared" si="345"/>
        <v>0</v>
      </c>
      <c r="BK85" s="8">
        <f t="shared" si="345"/>
        <v>0</v>
      </c>
      <c r="BL85" s="8">
        <f t="shared" si="345"/>
        <v>0</v>
      </c>
      <c r="BM85" s="8">
        <f t="shared" si="345"/>
        <v>0</v>
      </c>
      <c r="BN85" s="8">
        <f t="shared" si="345"/>
        <v>0</v>
      </c>
      <c r="BO85" s="8">
        <f t="shared" si="345"/>
        <v>0</v>
      </c>
      <c r="BP85" s="8">
        <f t="shared" si="345"/>
        <v>0</v>
      </c>
      <c r="BQ85" s="8">
        <f t="shared" si="345"/>
        <v>0</v>
      </c>
      <c r="BR85" s="8">
        <f t="shared" si="345"/>
        <v>0</v>
      </c>
      <c r="BS85" s="8">
        <f t="shared" si="345"/>
        <v>0</v>
      </c>
      <c r="BT85" s="8">
        <f t="shared" si="345"/>
        <v>0</v>
      </c>
      <c r="BU85" s="8">
        <f t="shared" si="345"/>
        <v>0</v>
      </c>
      <c r="BV85" s="8">
        <f t="shared" si="345"/>
        <v>0</v>
      </c>
      <c r="BW85" s="8">
        <f t="shared" si="345"/>
        <v>0</v>
      </c>
      <c r="BX85" s="8">
        <f t="shared" ref="BX85:BZ85" si="346">BX83*POWER((1+(BX84/100)),BX68)</f>
        <v>0</v>
      </c>
      <c r="BY85" s="8">
        <f t="shared" si="346"/>
        <v>0</v>
      </c>
      <c r="BZ85" s="33">
        <f t="shared" si="346"/>
        <v>0</v>
      </c>
      <c r="CA85" s="33">
        <f t="shared" ref="CA85:CV85" si="347">CA83*POWER((1+(CA84/100)),CA80)</f>
        <v>0</v>
      </c>
      <c r="CB85" s="33">
        <f t="shared" si="347"/>
        <v>0</v>
      </c>
      <c r="CC85" s="33">
        <f t="shared" si="347"/>
        <v>0</v>
      </c>
      <c r="CD85" s="33">
        <f t="shared" si="347"/>
        <v>0</v>
      </c>
      <c r="CE85" s="33">
        <f t="shared" si="347"/>
        <v>0</v>
      </c>
      <c r="CF85" s="33">
        <f t="shared" si="347"/>
        <v>0</v>
      </c>
      <c r="CG85" s="33">
        <f t="shared" si="347"/>
        <v>0</v>
      </c>
      <c r="CH85" s="33">
        <f t="shared" si="347"/>
        <v>0</v>
      </c>
      <c r="CI85" s="33">
        <f t="shared" si="347"/>
        <v>0</v>
      </c>
      <c r="CJ85" s="33">
        <f t="shared" si="347"/>
        <v>0</v>
      </c>
      <c r="CK85" s="33">
        <f t="shared" si="347"/>
        <v>0</v>
      </c>
      <c r="CL85" s="33">
        <f t="shared" si="347"/>
        <v>0</v>
      </c>
      <c r="CM85" s="33">
        <f t="shared" si="347"/>
        <v>0</v>
      </c>
      <c r="CN85" s="33">
        <f t="shared" si="347"/>
        <v>0</v>
      </c>
      <c r="CO85" s="33">
        <f t="shared" si="347"/>
        <v>0</v>
      </c>
      <c r="CP85" s="33">
        <f t="shared" si="347"/>
        <v>0</v>
      </c>
      <c r="CQ85" s="33">
        <f t="shared" si="347"/>
        <v>0</v>
      </c>
      <c r="CR85" s="33">
        <f t="shared" si="347"/>
        <v>0</v>
      </c>
      <c r="CS85" s="33">
        <f t="shared" si="347"/>
        <v>0</v>
      </c>
      <c r="CT85" s="33">
        <f t="shared" si="347"/>
        <v>0</v>
      </c>
      <c r="CU85" s="33">
        <f t="shared" si="347"/>
        <v>0</v>
      </c>
      <c r="CV85" s="33">
        <f t="shared" si="347"/>
        <v>0</v>
      </c>
      <c r="CW85" s="33">
        <f>CW83*POWER((1+(CW84/100)),CW80)</f>
        <v>0</v>
      </c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2"/>
    </row>
    <row r="86" spans="1:137" s="44" customFormat="1" ht="21" customHeight="1" x14ac:dyDescent="0.3">
      <c r="A86" s="38"/>
      <c r="B86" s="38" t="s">
        <v>121</v>
      </c>
      <c r="C86" s="38"/>
      <c r="D86" s="39"/>
      <c r="E86" s="39"/>
      <c r="F86" s="41">
        <v>1</v>
      </c>
      <c r="G86" s="41">
        <v>2</v>
      </c>
      <c r="H86" s="41">
        <v>3</v>
      </c>
      <c r="I86" s="41">
        <v>4</v>
      </c>
      <c r="J86" s="41">
        <v>5</v>
      </c>
      <c r="K86" s="41">
        <v>6</v>
      </c>
      <c r="L86" s="41">
        <v>7</v>
      </c>
      <c r="M86" s="41">
        <v>8</v>
      </c>
      <c r="N86" s="41">
        <v>9</v>
      </c>
      <c r="O86" s="41">
        <v>10</v>
      </c>
      <c r="P86" s="41">
        <v>11</v>
      </c>
      <c r="Q86" s="41">
        <v>12</v>
      </c>
      <c r="R86" s="41">
        <v>13</v>
      </c>
      <c r="S86" s="41">
        <v>14</v>
      </c>
      <c r="T86" s="41">
        <v>15</v>
      </c>
      <c r="U86" s="41">
        <v>16</v>
      </c>
      <c r="V86" s="41">
        <v>17</v>
      </c>
      <c r="W86" s="41">
        <v>18</v>
      </c>
      <c r="X86" s="41">
        <v>19</v>
      </c>
      <c r="Y86" s="41">
        <v>20</v>
      </c>
      <c r="Z86" s="41">
        <v>21</v>
      </c>
      <c r="AA86" s="41">
        <v>22</v>
      </c>
      <c r="AB86" s="41">
        <v>23</v>
      </c>
      <c r="AC86" s="41">
        <v>24</v>
      </c>
      <c r="AD86" s="41">
        <v>25</v>
      </c>
      <c r="AE86" s="41">
        <v>26</v>
      </c>
      <c r="AF86" s="41">
        <v>27</v>
      </c>
      <c r="AG86" s="41">
        <v>28</v>
      </c>
      <c r="AH86" s="41">
        <v>29</v>
      </c>
      <c r="AI86" s="41">
        <v>30</v>
      </c>
      <c r="AJ86" s="41">
        <v>31</v>
      </c>
      <c r="AK86" s="41">
        <v>32</v>
      </c>
      <c r="AL86" s="41">
        <v>33</v>
      </c>
      <c r="AM86" s="41">
        <v>34</v>
      </c>
      <c r="AN86" s="41">
        <v>35</v>
      </c>
      <c r="AO86" s="41">
        <v>36</v>
      </c>
      <c r="AP86" s="41">
        <v>37</v>
      </c>
      <c r="AQ86" s="41">
        <v>38</v>
      </c>
      <c r="AR86" s="41">
        <v>39</v>
      </c>
      <c r="AS86" s="41">
        <v>40</v>
      </c>
      <c r="AT86" s="41">
        <v>41</v>
      </c>
      <c r="AU86" s="41">
        <v>42</v>
      </c>
      <c r="AV86" s="41">
        <v>43</v>
      </c>
      <c r="AW86" s="41">
        <v>44</v>
      </c>
      <c r="AX86" s="41">
        <v>45</v>
      </c>
      <c r="AY86" s="41">
        <v>46</v>
      </c>
      <c r="AZ86" s="41">
        <v>47</v>
      </c>
      <c r="BA86" s="41">
        <v>48</v>
      </c>
      <c r="BB86" s="41">
        <v>49</v>
      </c>
      <c r="BC86" s="41">
        <v>50</v>
      </c>
      <c r="BD86" s="41">
        <v>51</v>
      </c>
      <c r="BE86" s="41">
        <v>52</v>
      </c>
      <c r="BF86" s="41">
        <v>53</v>
      </c>
      <c r="BG86" s="41">
        <v>54</v>
      </c>
      <c r="BH86" s="41">
        <v>55</v>
      </c>
      <c r="BI86" s="41">
        <v>56</v>
      </c>
      <c r="BJ86" s="41">
        <v>57</v>
      </c>
      <c r="BK86" s="41">
        <v>58</v>
      </c>
      <c r="BL86" s="41">
        <v>59</v>
      </c>
      <c r="BM86" s="41">
        <v>60</v>
      </c>
      <c r="BN86" s="41">
        <v>61</v>
      </c>
      <c r="BO86" s="41">
        <v>62</v>
      </c>
      <c r="BP86" s="41">
        <v>63</v>
      </c>
      <c r="BQ86" s="41">
        <v>64</v>
      </c>
      <c r="BR86" s="41">
        <v>65</v>
      </c>
      <c r="BS86" s="41">
        <v>66</v>
      </c>
      <c r="BT86" s="41">
        <v>67</v>
      </c>
      <c r="BU86" s="41">
        <v>68</v>
      </c>
      <c r="BV86" s="41">
        <v>69</v>
      </c>
      <c r="BW86" s="41">
        <v>70</v>
      </c>
      <c r="BX86" s="41">
        <v>71</v>
      </c>
      <c r="BY86" s="41">
        <v>72</v>
      </c>
      <c r="BZ86" s="42">
        <v>73</v>
      </c>
      <c r="CA86" s="42">
        <v>73</v>
      </c>
      <c r="CB86" s="42">
        <v>74</v>
      </c>
      <c r="CC86" s="42">
        <v>75</v>
      </c>
      <c r="CD86" s="42">
        <v>76</v>
      </c>
      <c r="CE86" s="42">
        <v>77</v>
      </c>
      <c r="CF86" s="42">
        <v>78</v>
      </c>
      <c r="CG86" s="42">
        <v>79</v>
      </c>
      <c r="CH86" s="42">
        <v>80</v>
      </c>
      <c r="CI86" s="42">
        <v>81</v>
      </c>
      <c r="CJ86" s="42">
        <v>82</v>
      </c>
      <c r="CK86" s="42">
        <v>83</v>
      </c>
      <c r="CL86" s="42">
        <v>84</v>
      </c>
      <c r="CM86" s="42">
        <v>85</v>
      </c>
      <c r="CN86" s="42">
        <v>86</v>
      </c>
      <c r="CO86" s="42">
        <v>87</v>
      </c>
      <c r="CP86" s="42">
        <v>88</v>
      </c>
      <c r="CQ86" s="42">
        <v>89</v>
      </c>
      <c r="CR86" s="42">
        <v>90</v>
      </c>
      <c r="CS86" s="42">
        <v>91</v>
      </c>
      <c r="CT86" s="42">
        <v>92</v>
      </c>
      <c r="CU86" s="42">
        <v>93</v>
      </c>
      <c r="CV86" s="42">
        <v>94</v>
      </c>
      <c r="CW86" s="42">
        <v>95</v>
      </c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  <c r="EA86" s="70"/>
      <c r="EB86" s="70"/>
      <c r="EC86" s="70"/>
      <c r="ED86" s="70"/>
      <c r="EE86" s="70"/>
      <c r="EF86" s="70"/>
      <c r="EG86" s="2"/>
    </row>
    <row r="87" spans="1:137" s="25" customFormat="1" ht="35.4" customHeight="1" x14ac:dyDescent="0.3">
      <c r="A87" s="31" t="s">
        <v>131</v>
      </c>
      <c r="B87" s="7" t="s">
        <v>123</v>
      </c>
      <c r="C87" s="4" t="s">
        <v>124</v>
      </c>
      <c r="D87" s="32">
        <f>SUM(F87:CB87)</f>
        <v>7025000</v>
      </c>
      <c r="E87" s="32"/>
      <c r="F87" s="8">
        <v>121000</v>
      </c>
      <c r="G87" s="8">
        <v>178000</v>
      </c>
      <c r="H87" s="8">
        <v>178000</v>
      </c>
      <c r="I87" s="8">
        <v>178000</v>
      </c>
      <c r="J87" s="8">
        <v>178000</v>
      </c>
      <c r="K87" s="8">
        <v>178000</v>
      </c>
      <c r="L87" s="8">
        <v>178000</v>
      </c>
      <c r="M87" s="8">
        <v>178000</v>
      </c>
      <c r="N87" s="8">
        <v>178000</v>
      </c>
      <c r="O87" s="8">
        <v>227000</v>
      </c>
      <c r="P87" s="8">
        <v>74000</v>
      </c>
      <c r="Q87" s="8">
        <v>67000</v>
      </c>
      <c r="R87" s="8">
        <v>65000</v>
      </c>
      <c r="S87" s="8">
        <v>133000</v>
      </c>
      <c r="T87" s="8">
        <v>27000</v>
      </c>
      <c r="U87" s="8">
        <v>27000</v>
      </c>
      <c r="V87" s="8">
        <v>27000</v>
      </c>
      <c r="W87" s="8">
        <v>27000</v>
      </c>
      <c r="X87" s="8">
        <v>27000</v>
      </c>
      <c r="Y87" s="8">
        <v>27000</v>
      </c>
      <c r="Z87" s="8">
        <v>27000</v>
      </c>
      <c r="AA87" s="8">
        <v>27000</v>
      </c>
      <c r="AB87" s="8">
        <v>27000</v>
      </c>
      <c r="AC87" s="8">
        <v>27000</v>
      </c>
      <c r="AD87" s="8">
        <v>70000</v>
      </c>
      <c r="AE87" s="8">
        <v>70000</v>
      </c>
      <c r="AF87" s="8">
        <v>79000</v>
      </c>
      <c r="AG87" s="8">
        <v>274000</v>
      </c>
      <c r="AH87" s="8">
        <v>274000</v>
      </c>
      <c r="AI87" s="8">
        <v>274000</v>
      </c>
      <c r="AJ87" s="8">
        <v>209000</v>
      </c>
      <c r="AK87" s="8">
        <v>76000</v>
      </c>
      <c r="AL87" s="8">
        <v>76000</v>
      </c>
      <c r="AM87" s="8">
        <v>76000</v>
      </c>
      <c r="AN87" s="8">
        <v>76000</v>
      </c>
      <c r="AO87" s="8">
        <v>76000</v>
      </c>
      <c r="AP87" s="8">
        <v>76000</v>
      </c>
      <c r="AQ87" s="8">
        <v>76000</v>
      </c>
      <c r="AR87" s="8">
        <v>76000</v>
      </c>
      <c r="AS87" s="8">
        <v>76000</v>
      </c>
      <c r="AT87" s="8">
        <v>76000</v>
      </c>
      <c r="AU87" s="8">
        <v>76000</v>
      </c>
      <c r="AV87" s="8">
        <v>76000</v>
      </c>
      <c r="AW87" s="8">
        <v>76000</v>
      </c>
      <c r="AX87" s="8">
        <v>76000</v>
      </c>
      <c r="AY87" s="8">
        <v>76000</v>
      </c>
      <c r="AZ87" s="8">
        <v>76000</v>
      </c>
      <c r="BA87" s="8">
        <v>76000</v>
      </c>
      <c r="BB87" s="8">
        <v>76000</v>
      </c>
      <c r="BC87" s="8">
        <v>76000</v>
      </c>
      <c r="BD87" s="8">
        <v>76000</v>
      </c>
      <c r="BE87" s="8">
        <v>76000</v>
      </c>
      <c r="BF87" s="8">
        <v>76000</v>
      </c>
      <c r="BG87" s="8">
        <v>76000</v>
      </c>
      <c r="BH87" s="8">
        <v>76000</v>
      </c>
      <c r="BI87" s="8">
        <v>76000</v>
      </c>
      <c r="BJ87" s="8">
        <v>76000</v>
      </c>
      <c r="BK87" s="8">
        <v>76000</v>
      </c>
      <c r="BL87" s="8">
        <v>76000</v>
      </c>
      <c r="BM87" s="8">
        <v>76000</v>
      </c>
      <c r="BN87" s="8">
        <v>76000</v>
      </c>
      <c r="BO87" s="8">
        <v>76000</v>
      </c>
      <c r="BP87" s="8">
        <v>76000</v>
      </c>
      <c r="BQ87" s="8">
        <v>76000</v>
      </c>
      <c r="BR87" s="8">
        <v>76000</v>
      </c>
      <c r="BS87" s="8">
        <v>76000</v>
      </c>
      <c r="BT87" s="8">
        <v>76000</v>
      </c>
      <c r="BU87" s="8">
        <v>76000</v>
      </c>
      <c r="BV87" s="8">
        <v>76000</v>
      </c>
      <c r="BW87" s="8">
        <v>76000</v>
      </c>
      <c r="BX87" s="8">
        <v>76000</v>
      </c>
      <c r="BY87" s="8">
        <v>150000</v>
      </c>
      <c r="BZ87" s="33">
        <v>150000</v>
      </c>
      <c r="CA87" s="34">
        <f t="shared" ref="CA87:CN87" si="348">CH60*1000</f>
        <v>27000</v>
      </c>
      <c r="CB87" s="34">
        <f t="shared" si="348"/>
        <v>27000</v>
      </c>
      <c r="CC87" s="34">
        <f t="shared" si="348"/>
        <v>27000</v>
      </c>
      <c r="CD87" s="34">
        <f t="shared" si="348"/>
        <v>27000</v>
      </c>
      <c r="CE87" s="34">
        <f t="shared" si="348"/>
        <v>27000</v>
      </c>
      <c r="CF87" s="34">
        <f t="shared" si="348"/>
        <v>27000</v>
      </c>
      <c r="CG87" s="34">
        <f t="shared" si="348"/>
        <v>27000</v>
      </c>
      <c r="CH87" s="34">
        <f t="shared" si="348"/>
        <v>27000</v>
      </c>
      <c r="CI87" s="34">
        <f t="shared" si="348"/>
        <v>27000</v>
      </c>
      <c r="CJ87" s="34">
        <f t="shared" si="348"/>
        <v>27000</v>
      </c>
      <c r="CK87" s="34">
        <f t="shared" si="348"/>
        <v>27000</v>
      </c>
      <c r="CL87" s="34">
        <f t="shared" si="348"/>
        <v>27000</v>
      </c>
      <c r="CM87" s="34">
        <f t="shared" si="348"/>
        <v>27000</v>
      </c>
      <c r="CN87" s="34">
        <f t="shared" si="348"/>
        <v>27000</v>
      </c>
      <c r="CO87" s="34">
        <f>CV60*1000</f>
        <v>27000</v>
      </c>
      <c r="CP87" s="34">
        <f t="shared" ref="CP87:DW87" si="349">CW60*1000</f>
        <v>76000</v>
      </c>
      <c r="CQ87" s="34">
        <f t="shared" si="349"/>
        <v>76000</v>
      </c>
      <c r="CR87" s="34">
        <f t="shared" si="349"/>
        <v>76000</v>
      </c>
      <c r="CS87" s="34">
        <f t="shared" si="349"/>
        <v>76000</v>
      </c>
      <c r="CT87" s="34">
        <f t="shared" si="349"/>
        <v>76000</v>
      </c>
      <c r="CU87" s="34">
        <f t="shared" si="349"/>
        <v>27000</v>
      </c>
      <c r="CV87" s="34">
        <f t="shared" si="349"/>
        <v>27000</v>
      </c>
      <c r="CW87" s="34">
        <f t="shared" si="349"/>
        <v>27000</v>
      </c>
      <c r="CX87" s="34">
        <f t="shared" si="349"/>
        <v>27000</v>
      </c>
      <c r="CY87" s="34">
        <f t="shared" si="349"/>
        <v>27000</v>
      </c>
      <c r="CZ87" s="34">
        <f t="shared" si="349"/>
        <v>27000</v>
      </c>
      <c r="DA87" s="34">
        <f t="shared" si="349"/>
        <v>27000</v>
      </c>
      <c r="DB87" s="34">
        <f t="shared" si="349"/>
        <v>27000</v>
      </c>
      <c r="DC87" s="34">
        <f t="shared" si="349"/>
        <v>27000</v>
      </c>
      <c r="DD87" s="34">
        <f t="shared" si="349"/>
        <v>27000</v>
      </c>
      <c r="DE87" s="34">
        <f t="shared" si="349"/>
        <v>70000</v>
      </c>
      <c r="DF87" s="34">
        <f t="shared" si="349"/>
        <v>70000</v>
      </c>
      <c r="DG87" s="34">
        <f t="shared" si="349"/>
        <v>79000</v>
      </c>
      <c r="DH87" s="34">
        <f t="shared" si="349"/>
        <v>76000</v>
      </c>
      <c r="DI87" s="34">
        <f t="shared" si="349"/>
        <v>76000</v>
      </c>
      <c r="DJ87" s="34">
        <f t="shared" si="349"/>
        <v>76000</v>
      </c>
      <c r="DK87" s="34">
        <f t="shared" si="349"/>
        <v>76000</v>
      </c>
      <c r="DL87" s="34">
        <f t="shared" si="349"/>
        <v>76000</v>
      </c>
      <c r="DM87" s="34">
        <f t="shared" si="349"/>
        <v>76000</v>
      </c>
      <c r="DN87" s="34">
        <f t="shared" si="349"/>
        <v>76000</v>
      </c>
      <c r="DO87" s="34">
        <f t="shared" si="349"/>
        <v>76000</v>
      </c>
      <c r="DP87" s="34">
        <f t="shared" si="349"/>
        <v>76000</v>
      </c>
      <c r="DQ87" s="34">
        <f t="shared" si="349"/>
        <v>150000000</v>
      </c>
      <c r="DR87" s="34">
        <f t="shared" si="349"/>
        <v>150000000</v>
      </c>
      <c r="DS87" s="34">
        <f t="shared" si="349"/>
        <v>150000000</v>
      </c>
      <c r="DT87" s="34">
        <f t="shared" si="349"/>
        <v>150000000</v>
      </c>
      <c r="DU87" s="34">
        <f t="shared" si="349"/>
        <v>150000000</v>
      </c>
      <c r="DV87" s="34">
        <f t="shared" si="349"/>
        <v>0</v>
      </c>
      <c r="DW87" s="34">
        <f t="shared" si="349"/>
        <v>0</v>
      </c>
      <c r="DX87" s="34">
        <f t="shared" ref="DX87:ED87" si="350">EG60*1000</f>
        <v>0</v>
      </c>
      <c r="DY87" s="34">
        <f t="shared" si="350"/>
        <v>0</v>
      </c>
      <c r="DZ87" s="34">
        <f t="shared" si="350"/>
        <v>0</v>
      </c>
      <c r="EA87" s="34">
        <f t="shared" si="350"/>
        <v>0</v>
      </c>
      <c r="EB87" s="34">
        <f t="shared" si="350"/>
        <v>0</v>
      </c>
      <c r="EC87" s="34">
        <f t="shared" si="350"/>
        <v>0</v>
      </c>
      <c r="ED87" s="34">
        <f t="shared" si="350"/>
        <v>0</v>
      </c>
      <c r="EE87" s="34"/>
      <c r="EF87" s="34"/>
      <c r="EG87" s="2"/>
    </row>
    <row r="88" spans="1:137" s="25" customFormat="1" ht="21" customHeight="1" x14ac:dyDescent="0.3">
      <c r="A88" s="4" t="s">
        <v>125</v>
      </c>
      <c r="B88" s="4" t="s">
        <v>96</v>
      </c>
      <c r="C88" s="36">
        <v>1.72045</v>
      </c>
      <c r="D88" s="32"/>
      <c r="E88" s="32"/>
      <c r="F88" s="36">
        <f>C88</f>
        <v>1.72045</v>
      </c>
      <c r="G88" s="36">
        <f>F88</f>
        <v>1.72045</v>
      </c>
      <c r="H88" s="36">
        <f t="shared" ref="H88:BS88" si="351">G88</f>
        <v>1.72045</v>
      </c>
      <c r="I88" s="36">
        <f t="shared" si="351"/>
        <v>1.72045</v>
      </c>
      <c r="J88" s="36">
        <f t="shared" si="351"/>
        <v>1.72045</v>
      </c>
      <c r="K88" s="36">
        <f t="shared" si="351"/>
        <v>1.72045</v>
      </c>
      <c r="L88" s="36">
        <f t="shared" si="351"/>
        <v>1.72045</v>
      </c>
      <c r="M88" s="36">
        <f t="shared" si="351"/>
        <v>1.72045</v>
      </c>
      <c r="N88" s="36">
        <f t="shared" si="351"/>
        <v>1.72045</v>
      </c>
      <c r="O88" s="36">
        <f t="shared" si="351"/>
        <v>1.72045</v>
      </c>
      <c r="P88" s="36">
        <f t="shared" si="351"/>
        <v>1.72045</v>
      </c>
      <c r="Q88" s="36">
        <f t="shared" si="351"/>
        <v>1.72045</v>
      </c>
      <c r="R88" s="36">
        <f t="shared" si="351"/>
        <v>1.72045</v>
      </c>
      <c r="S88" s="36">
        <f t="shared" si="351"/>
        <v>1.72045</v>
      </c>
      <c r="T88" s="36">
        <f t="shared" si="351"/>
        <v>1.72045</v>
      </c>
      <c r="U88" s="36">
        <f t="shared" si="351"/>
        <v>1.72045</v>
      </c>
      <c r="V88" s="36">
        <f t="shared" si="351"/>
        <v>1.72045</v>
      </c>
      <c r="W88" s="36">
        <f t="shared" si="351"/>
        <v>1.72045</v>
      </c>
      <c r="X88" s="36">
        <f t="shared" si="351"/>
        <v>1.72045</v>
      </c>
      <c r="Y88" s="36">
        <f t="shared" si="351"/>
        <v>1.72045</v>
      </c>
      <c r="Z88" s="36">
        <f t="shared" si="351"/>
        <v>1.72045</v>
      </c>
      <c r="AA88" s="36">
        <f t="shared" si="351"/>
        <v>1.72045</v>
      </c>
      <c r="AB88" s="36">
        <f t="shared" si="351"/>
        <v>1.72045</v>
      </c>
      <c r="AC88" s="36">
        <f t="shared" si="351"/>
        <v>1.72045</v>
      </c>
      <c r="AD88" s="36">
        <f t="shared" si="351"/>
        <v>1.72045</v>
      </c>
      <c r="AE88" s="36">
        <f t="shared" si="351"/>
        <v>1.72045</v>
      </c>
      <c r="AF88" s="36">
        <f t="shared" si="351"/>
        <v>1.72045</v>
      </c>
      <c r="AG88" s="36">
        <f t="shared" si="351"/>
        <v>1.72045</v>
      </c>
      <c r="AH88" s="36">
        <f t="shared" si="351"/>
        <v>1.72045</v>
      </c>
      <c r="AI88" s="36">
        <f t="shared" si="351"/>
        <v>1.72045</v>
      </c>
      <c r="AJ88" s="36">
        <f t="shared" si="351"/>
        <v>1.72045</v>
      </c>
      <c r="AK88" s="36">
        <f t="shared" si="351"/>
        <v>1.72045</v>
      </c>
      <c r="AL88" s="36">
        <f t="shared" si="351"/>
        <v>1.72045</v>
      </c>
      <c r="AM88" s="36">
        <f t="shared" si="351"/>
        <v>1.72045</v>
      </c>
      <c r="AN88" s="36">
        <f t="shared" si="351"/>
        <v>1.72045</v>
      </c>
      <c r="AO88" s="36">
        <f t="shared" si="351"/>
        <v>1.72045</v>
      </c>
      <c r="AP88" s="36">
        <f t="shared" si="351"/>
        <v>1.72045</v>
      </c>
      <c r="AQ88" s="36">
        <f t="shared" si="351"/>
        <v>1.72045</v>
      </c>
      <c r="AR88" s="36">
        <f t="shared" si="351"/>
        <v>1.72045</v>
      </c>
      <c r="AS88" s="36">
        <f t="shared" si="351"/>
        <v>1.72045</v>
      </c>
      <c r="AT88" s="36">
        <f t="shared" si="351"/>
        <v>1.72045</v>
      </c>
      <c r="AU88" s="36">
        <f t="shared" si="351"/>
        <v>1.72045</v>
      </c>
      <c r="AV88" s="36">
        <f t="shared" si="351"/>
        <v>1.72045</v>
      </c>
      <c r="AW88" s="36">
        <f t="shared" si="351"/>
        <v>1.72045</v>
      </c>
      <c r="AX88" s="36">
        <f t="shared" si="351"/>
        <v>1.72045</v>
      </c>
      <c r="AY88" s="36">
        <f t="shared" si="351"/>
        <v>1.72045</v>
      </c>
      <c r="AZ88" s="36">
        <f t="shared" si="351"/>
        <v>1.72045</v>
      </c>
      <c r="BA88" s="36">
        <f t="shared" si="351"/>
        <v>1.72045</v>
      </c>
      <c r="BB88" s="36">
        <f t="shared" si="351"/>
        <v>1.72045</v>
      </c>
      <c r="BC88" s="36">
        <f t="shared" si="351"/>
        <v>1.72045</v>
      </c>
      <c r="BD88" s="36">
        <f t="shared" si="351"/>
        <v>1.72045</v>
      </c>
      <c r="BE88" s="36">
        <f t="shared" si="351"/>
        <v>1.72045</v>
      </c>
      <c r="BF88" s="36">
        <f t="shared" si="351"/>
        <v>1.72045</v>
      </c>
      <c r="BG88" s="36">
        <f t="shared" si="351"/>
        <v>1.72045</v>
      </c>
      <c r="BH88" s="36">
        <f t="shared" si="351"/>
        <v>1.72045</v>
      </c>
      <c r="BI88" s="36">
        <f t="shared" si="351"/>
        <v>1.72045</v>
      </c>
      <c r="BJ88" s="36">
        <f t="shared" si="351"/>
        <v>1.72045</v>
      </c>
      <c r="BK88" s="36">
        <f t="shared" si="351"/>
        <v>1.72045</v>
      </c>
      <c r="BL88" s="36">
        <f t="shared" si="351"/>
        <v>1.72045</v>
      </c>
      <c r="BM88" s="36">
        <f t="shared" si="351"/>
        <v>1.72045</v>
      </c>
      <c r="BN88" s="36">
        <f t="shared" si="351"/>
        <v>1.72045</v>
      </c>
      <c r="BO88" s="36">
        <f t="shared" si="351"/>
        <v>1.72045</v>
      </c>
      <c r="BP88" s="36">
        <f t="shared" si="351"/>
        <v>1.72045</v>
      </c>
      <c r="BQ88" s="36">
        <f t="shared" si="351"/>
        <v>1.72045</v>
      </c>
      <c r="BR88" s="36">
        <f t="shared" si="351"/>
        <v>1.72045</v>
      </c>
      <c r="BS88" s="36">
        <f t="shared" si="351"/>
        <v>1.72045</v>
      </c>
      <c r="BT88" s="36">
        <f t="shared" ref="BT88:CV88" si="352">BS88</f>
        <v>1.72045</v>
      </c>
      <c r="BU88" s="36">
        <f t="shared" si="352"/>
        <v>1.72045</v>
      </c>
      <c r="BV88" s="36">
        <f t="shared" si="352"/>
        <v>1.72045</v>
      </c>
      <c r="BW88" s="36">
        <f t="shared" si="352"/>
        <v>1.72045</v>
      </c>
      <c r="BX88" s="36">
        <f t="shared" si="352"/>
        <v>1.72045</v>
      </c>
      <c r="BY88" s="36">
        <f t="shared" si="352"/>
        <v>1.72045</v>
      </c>
      <c r="BZ88" s="37">
        <f t="shared" si="352"/>
        <v>1.72045</v>
      </c>
      <c r="CA88" s="37">
        <f t="shared" si="352"/>
        <v>1.72045</v>
      </c>
      <c r="CB88" s="37">
        <f t="shared" si="352"/>
        <v>1.72045</v>
      </c>
      <c r="CC88" s="37">
        <f t="shared" si="352"/>
        <v>1.72045</v>
      </c>
      <c r="CD88" s="37">
        <f t="shared" si="352"/>
        <v>1.72045</v>
      </c>
      <c r="CE88" s="37">
        <f t="shared" si="352"/>
        <v>1.72045</v>
      </c>
      <c r="CF88" s="37">
        <f t="shared" si="352"/>
        <v>1.72045</v>
      </c>
      <c r="CG88" s="37">
        <f t="shared" si="352"/>
        <v>1.72045</v>
      </c>
      <c r="CH88" s="37">
        <f t="shared" si="352"/>
        <v>1.72045</v>
      </c>
      <c r="CI88" s="37">
        <f t="shared" si="352"/>
        <v>1.72045</v>
      </c>
      <c r="CJ88" s="37">
        <f t="shared" si="352"/>
        <v>1.72045</v>
      </c>
      <c r="CK88" s="37">
        <f t="shared" si="352"/>
        <v>1.72045</v>
      </c>
      <c r="CL88" s="37">
        <f t="shared" si="352"/>
        <v>1.72045</v>
      </c>
      <c r="CM88" s="37">
        <f t="shared" si="352"/>
        <v>1.72045</v>
      </c>
      <c r="CN88" s="37">
        <f t="shared" si="352"/>
        <v>1.72045</v>
      </c>
      <c r="CO88" s="37">
        <f t="shared" si="352"/>
        <v>1.72045</v>
      </c>
      <c r="CP88" s="37">
        <f t="shared" si="352"/>
        <v>1.72045</v>
      </c>
      <c r="CQ88" s="37">
        <f t="shared" si="352"/>
        <v>1.72045</v>
      </c>
      <c r="CR88" s="37">
        <f t="shared" si="352"/>
        <v>1.72045</v>
      </c>
      <c r="CS88" s="37">
        <f t="shared" si="352"/>
        <v>1.72045</v>
      </c>
      <c r="CT88" s="37">
        <f t="shared" si="352"/>
        <v>1.72045</v>
      </c>
      <c r="CU88" s="37">
        <f t="shared" si="352"/>
        <v>1.72045</v>
      </c>
      <c r="CV88" s="37">
        <f t="shared" si="352"/>
        <v>1.72045</v>
      </c>
      <c r="CW88" s="37">
        <f>CV88</f>
        <v>1.72045</v>
      </c>
      <c r="CX88" s="37">
        <f t="shared" ref="CX88:CY88" si="353">CW88</f>
        <v>1.72045</v>
      </c>
      <c r="CY88" s="37">
        <f t="shared" si="353"/>
        <v>1.72045</v>
      </c>
      <c r="CZ88" s="37">
        <f t="shared" ref="CZ88:DA88" si="354">CY88</f>
        <v>1.72045</v>
      </c>
      <c r="DA88" s="37">
        <f t="shared" si="354"/>
        <v>1.72045</v>
      </c>
      <c r="DB88" s="37">
        <f t="shared" ref="DB88:DC88" si="355">DA88</f>
        <v>1.72045</v>
      </c>
      <c r="DC88" s="37">
        <f t="shared" si="355"/>
        <v>1.72045</v>
      </c>
      <c r="DD88" s="37">
        <f t="shared" ref="DD88:DE88" si="356">DC88</f>
        <v>1.72045</v>
      </c>
      <c r="DE88" s="37">
        <f t="shared" si="356"/>
        <v>1.72045</v>
      </c>
      <c r="DF88" s="37">
        <f t="shared" ref="DF88:DG88" si="357">DE88</f>
        <v>1.72045</v>
      </c>
      <c r="DG88" s="37">
        <f t="shared" si="357"/>
        <v>1.72045</v>
      </c>
      <c r="DH88" s="37">
        <f t="shared" ref="DH88:DI88" si="358">DG88</f>
        <v>1.72045</v>
      </c>
      <c r="DI88" s="37">
        <f t="shared" si="358"/>
        <v>1.72045</v>
      </c>
      <c r="DJ88" s="37">
        <f t="shared" ref="DJ88:DK88" si="359">DI88</f>
        <v>1.72045</v>
      </c>
      <c r="DK88" s="37">
        <f t="shared" si="359"/>
        <v>1.72045</v>
      </c>
      <c r="DL88" s="37">
        <f t="shared" ref="DL88:DM88" si="360">DK88</f>
        <v>1.72045</v>
      </c>
      <c r="DM88" s="37">
        <f t="shared" si="360"/>
        <v>1.72045</v>
      </c>
      <c r="DN88" s="37">
        <f t="shared" ref="DN88:DO88" si="361">DM88</f>
        <v>1.72045</v>
      </c>
      <c r="DO88" s="37">
        <f t="shared" si="361"/>
        <v>1.72045</v>
      </c>
      <c r="DP88" s="37">
        <f t="shared" ref="DP88:DQ88" si="362">DO88</f>
        <v>1.72045</v>
      </c>
      <c r="DQ88" s="37">
        <f t="shared" si="362"/>
        <v>1.72045</v>
      </c>
      <c r="DR88" s="37">
        <f t="shared" ref="DR88:DS88" si="363">DQ88</f>
        <v>1.72045</v>
      </c>
      <c r="DS88" s="37">
        <f t="shared" si="363"/>
        <v>1.72045</v>
      </c>
      <c r="DT88" s="37">
        <f t="shared" ref="DT88:DU88" si="364">DS88</f>
        <v>1.72045</v>
      </c>
      <c r="DU88" s="37">
        <f t="shared" si="364"/>
        <v>1.72045</v>
      </c>
      <c r="DV88" s="37">
        <f t="shared" ref="DV88:DW88" si="365">DU88</f>
        <v>1.72045</v>
      </c>
      <c r="DW88" s="37">
        <f t="shared" si="365"/>
        <v>1.72045</v>
      </c>
      <c r="DX88" s="37">
        <f t="shared" ref="DX88:DY88" si="366">DW88</f>
        <v>1.72045</v>
      </c>
      <c r="DY88" s="37">
        <f t="shared" si="366"/>
        <v>1.72045</v>
      </c>
      <c r="DZ88" s="37">
        <f t="shared" ref="DZ88:EA88" si="367">DY88</f>
        <v>1.72045</v>
      </c>
      <c r="EA88" s="37">
        <f t="shared" si="367"/>
        <v>1.72045</v>
      </c>
      <c r="EB88" s="37">
        <f t="shared" ref="EB88:EC88" si="368">EA88</f>
        <v>1.72045</v>
      </c>
      <c r="EC88" s="37">
        <f t="shared" si="368"/>
        <v>1.72045</v>
      </c>
      <c r="ED88" s="37">
        <f t="shared" ref="ED88" si="369">EC88</f>
        <v>1.72045</v>
      </c>
      <c r="EE88" s="68"/>
      <c r="EF88" s="68"/>
      <c r="EG88" s="2"/>
    </row>
    <row r="89" spans="1:137" s="25" customFormat="1" ht="21" customHeight="1" x14ac:dyDescent="0.3">
      <c r="A89" s="4" t="s">
        <v>98</v>
      </c>
      <c r="B89" s="7" t="s">
        <v>123</v>
      </c>
      <c r="C89" s="4" t="s">
        <v>126</v>
      </c>
      <c r="D89" s="32">
        <f>SUM(F89:CB89)</f>
        <v>15427655.159321073</v>
      </c>
      <c r="E89" s="32"/>
      <c r="F89" s="8">
        <f t="shared" ref="F89:I89" si="370">F87*POWER((1+(F88/100)),F68)</f>
        <v>141078.17251966827</v>
      </c>
      <c r="G89" s="8">
        <f t="shared" si="370"/>
        <v>211107.04665374677</v>
      </c>
      <c r="H89" s="8">
        <f t="shared" si="370"/>
        <v>214739.03783790118</v>
      </c>
      <c r="I89" s="8">
        <f t="shared" si="370"/>
        <v>218433.51561438339</v>
      </c>
      <c r="J89" s="8">
        <f>J87*POWER((1+(J88/100)),J68)</f>
        <v>222191.55503377106</v>
      </c>
      <c r="K89" s="8">
        <f t="shared" ref="K89:BV89" si="371">K87*POWER((1+(K88/100)),K68)</f>
        <v>226014.24964234963</v>
      </c>
      <c r="L89" s="8">
        <f t="shared" si="371"/>
        <v>229902.71180032144</v>
      </c>
      <c r="M89" s="8">
        <f t="shared" si="371"/>
        <v>233858.07300549012</v>
      </c>
      <c r="N89" s="8">
        <f t="shared" si="371"/>
        <v>237881.48422251313</v>
      </c>
      <c r="O89" s="8">
        <f t="shared" si="371"/>
        <v>308584.96843508421</v>
      </c>
      <c r="P89" s="8">
        <f t="shared" si="371"/>
        <v>102326.68445292907</v>
      </c>
      <c r="Q89" s="8">
        <f t="shared" si="371"/>
        <v>94241.080824394157</v>
      </c>
      <c r="R89" s="8">
        <f t="shared" si="371"/>
        <v>93000.885783036327</v>
      </c>
      <c r="S89" s="8">
        <f t="shared" si="371"/>
        <v>193568.03533063459</v>
      </c>
      <c r="T89" s="8">
        <f t="shared" si="371"/>
        <v>39971.830586849421</v>
      </c>
      <c r="U89" s="8">
        <f t="shared" si="371"/>
        <v>40659.525946180882</v>
      </c>
      <c r="V89" s="8">
        <f t="shared" si="371"/>
        <v>41359.052760321953</v>
      </c>
      <c r="W89" s="8">
        <f t="shared" si="371"/>
        <v>42070.614583536924</v>
      </c>
      <c r="X89" s="8">
        <f t="shared" si="371"/>
        <v>42794.418472139383</v>
      </c>
      <c r="Y89" s="8">
        <f t="shared" si="371"/>
        <v>43530.675044743315</v>
      </c>
      <c r="Z89" s="8">
        <f t="shared" si="371"/>
        <v>44279.598543550601</v>
      </c>
      <c r="AA89" s="8">
        <f t="shared" si="371"/>
        <v>45041.40689669313</v>
      </c>
      <c r="AB89" s="8">
        <f t="shared" si="371"/>
        <v>45816.32178164729</v>
      </c>
      <c r="AC89" s="8">
        <f t="shared" si="371"/>
        <v>46604.568689739652</v>
      </c>
      <c r="AD89" s="8">
        <f t="shared" si="371"/>
        <v>122905.4218304948</v>
      </c>
      <c r="AE89" s="8">
        <f t="shared" si="371"/>
        <v>125019.94816037758</v>
      </c>
      <c r="AF89" s="8">
        <f t="shared" si="371"/>
        <v>143521.39221173886</v>
      </c>
      <c r="AG89" s="8">
        <f t="shared" si="371"/>
        <v>506347.16512795613</v>
      </c>
      <c r="AH89" s="8">
        <f t="shared" si="371"/>
        <v>515058.61493040004</v>
      </c>
      <c r="AI89" s="8">
        <f t="shared" si="371"/>
        <v>523919.94087097025</v>
      </c>
      <c r="AJ89" s="8">
        <f t="shared" si="371"/>
        <v>406507.83865759172</v>
      </c>
      <c r="AK89" s="8">
        <f t="shared" si="371"/>
        <v>150364.21918828232</v>
      </c>
      <c r="AL89" s="8">
        <f t="shared" si="371"/>
        <v>152951.16039730713</v>
      </c>
      <c r="AM89" s="8">
        <f t="shared" si="371"/>
        <v>155582.60863636262</v>
      </c>
      <c r="AN89" s="8">
        <f t="shared" si="371"/>
        <v>158259.32962664694</v>
      </c>
      <c r="AO89" s="8">
        <f t="shared" si="371"/>
        <v>160982.10226320862</v>
      </c>
      <c r="AP89" s="8">
        <f t="shared" si="371"/>
        <v>163751.71884159598</v>
      </c>
      <c r="AQ89" s="8">
        <f t="shared" si="371"/>
        <v>166568.98528840626</v>
      </c>
      <c r="AR89" s="8">
        <f t="shared" si="371"/>
        <v>169434.72139580065</v>
      </c>
      <c r="AS89" s="8">
        <f t="shared" si="371"/>
        <v>172349.76106005476</v>
      </c>
      <c r="AT89" s="8">
        <f t="shared" si="371"/>
        <v>175314.95252421248</v>
      </c>
      <c r="AU89" s="8">
        <f t="shared" si="371"/>
        <v>178331.15862491532</v>
      </c>
      <c r="AV89" s="8">
        <f t="shared" si="371"/>
        <v>181399.25704347767</v>
      </c>
      <c r="AW89" s="8">
        <f t="shared" si="371"/>
        <v>184520.14056128223</v>
      </c>
      <c r="AX89" s="8">
        <f t="shared" si="371"/>
        <v>187694.71731956882</v>
      </c>
      <c r="AY89" s="8">
        <f t="shared" si="371"/>
        <v>190923.91108369335</v>
      </c>
      <c r="AZ89" s="8">
        <f t="shared" si="371"/>
        <v>194208.66151193276</v>
      </c>
      <c r="BA89" s="8">
        <f t="shared" si="371"/>
        <v>197549.92442891485</v>
      </c>
      <c r="BB89" s="8">
        <f t="shared" si="371"/>
        <v>200948.67210375212</v>
      </c>
      <c r="BC89" s="8">
        <f t="shared" si="371"/>
        <v>204405.89353296117</v>
      </c>
      <c r="BD89" s="8">
        <f t="shared" si="371"/>
        <v>207922.59472824901</v>
      </c>
      <c r="BE89" s="8">
        <f t="shared" si="371"/>
        <v>211499.7990092512</v>
      </c>
      <c r="BF89" s="8">
        <f t="shared" si="371"/>
        <v>215138.54730130587</v>
      </c>
      <c r="BG89" s="8">
        <f t="shared" si="371"/>
        <v>218839.89843835123</v>
      </c>
      <c r="BH89" s="8">
        <f t="shared" si="371"/>
        <v>222604.92947103389</v>
      </c>
      <c r="BI89" s="8">
        <f t="shared" si="371"/>
        <v>226434.73598011833</v>
      </c>
      <c r="BJ89" s="8">
        <f t="shared" si="371"/>
        <v>230330.43239528828</v>
      </c>
      <c r="BK89" s="8">
        <f t="shared" si="371"/>
        <v>234293.15231943308</v>
      </c>
      <c r="BL89" s="8">
        <f t="shared" si="371"/>
        <v>238324.04885851275</v>
      </c>
      <c r="BM89" s="8">
        <f t="shared" si="371"/>
        <v>242424.29495709907</v>
      </c>
      <c r="BN89" s="8">
        <f t="shared" si="371"/>
        <v>246595.0837396885</v>
      </c>
      <c r="BO89" s="8">
        <f t="shared" si="371"/>
        <v>250837.62885788802</v>
      </c>
      <c r="BP89" s="8">
        <f t="shared" si="371"/>
        <v>255153.16484357358</v>
      </c>
      <c r="BQ89" s="8">
        <f t="shared" si="371"/>
        <v>259542.94746812488</v>
      </c>
      <c r="BR89" s="8">
        <f t="shared" si="371"/>
        <v>264008.25410784024</v>
      </c>
      <c r="BS89" s="8">
        <f t="shared" si="371"/>
        <v>268550.38411563862</v>
      </c>
      <c r="BT89" s="8">
        <f t="shared" si="371"/>
        <v>273170.6591991561</v>
      </c>
      <c r="BU89" s="8">
        <f t="shared" si="371"/>
        <v>277870.42380534805</v>
      </c>
      <c r="BV89" s="8">
        <f t="shared" si="371"/>
        <v>282651.0455117072</v>
      </c>
      <c r="BW89" s="8">
        <f t="shared" ref="BW89:BZ89" si="372">BW87*POWER((1+(BW88/100)),BW68)</f>
        <v>287513.91542421345</v>
      </c>
      <c r="BX89" s="8">
        <f t="shared" si="372"/>
        <v>292460.44858212932</v>
      </c>
      <c r="BY89" s="8">
        <f t="shared" si="372"/>
        <v>587155.42967715918</v>
      </c>
      <c r="BZ89" s="33">
        <f t="shared" si="372"/>
        <v>597257.14526704</v>
      </c>
      <c r="CA89" s="33">
        <f t="shared" ref="CA89:CV89" si="373">CA87*POWER((1+(CA88/100)),CA86)</f>
        <v>93792.406064627445</v>
      </c>
      <c r="CB89" s="33">
        <f t="shared" si="373"/>
        <v>95406.057514766348</v>
      </c>
      <c r="CC89" s="33">
        <f t="shared" si="373"/>
        <v>97047.471031279143</v>
      </c>
      <c r="CD89" s="33">
        <f t="shared" si="373"/>
        <v>98717.124246636813</v>
      </c>
      <c r="CE89" s="33">
        <f t="shared" si="373"/>
        <v>100415.50301073807</v>
      </c>
      <c r="CF89" s="33">
        <f t="shared" si="373"/>
        <v>102143.10153228635</v>
      </c>
      <c r="CG89" s="33">
        <f t="shared" si="373"/>
        <v>103900.42252259859</v>
      </c>
      <c r="CH89" s="33">
        <f t="shared" si="373"/>
        <v>105687.97734188865</v>
      </c>
      <c r="CI89" s="33">
        <f t="shared" si="373"/>
        <v>107506.28614806719</v>
      </c>
      <c r="CJ89" s="33">
        <f t="shared" si="373"/>
        <v>109355.87804810163</v>
      </c>
      <c r="CK89" s="33">
        <f t="shared" si="373"/>
        <v>111237.29125198018</v>
      </c>
      <c r="CL89" s="33">
        <f t="shared" si="373"/>
        <v>113151.07322932492</v>
      </c>
      <c r="CM89" s="33">
        <f t="shared" si="373"/>
        <v>115097.78086869883</v>
      </c>
      <c r="CN89" s="33">
        <f t="shared" si="373"/>
        <v>117077.98063965437</v>
      </c>
      <c r="CO89" s="33">
        <f t="shared" si="373"/>
        <v>119092.24875756931</v>
      </c>
      <c r="CP89" s="33">
        <f t="shared" si="373"/>
        <v>340989.96380371257</v>
      </c>
      <c r="CQ89" s="33">
        <f t="shared" si="373"/>
        <v>346856.52563597355</v>
      </c>
      <c r="CR89" s="33">
        <f t="shared" si="373"/>
        <v>352824.01873127773</v>
      </c>
      <c r="CS89" s="33">
        <f t="shared" si="373"/>
        <v>358894.17956153996</v>
      </c>
      <c r="CT89" s="33">
        <f t="shared" si="373"/>
        <v>365068.77447380655</v>
      </c>
      <c r="CU89" s="33">
        <f t="shared" si="373"/>
        <v>131926.83165150674</v>
      </c>
      <c r="CV89" s="33">
        <f t="shared" si="373"/>
        <v>134196.56682665512</v>
      </c>
      <c r="CW89" s="33">
        <f>CW87*POWER((1+(CW88/100)),CW86)</f>
        <v>136505.35166062432</v>
      </c>
      <c r="CX89" s="33">
        <f t="shared" ref="CX89:ED89" si="374">CX87*POWER((1+(CX88/100)),CX86)</f>
        <v>27000</v>
      </c>
      <c r="CY89" s="33">
        <f t="shared" si="374"/>
        <v>27000</v>
      </c>
      <c r="CZ89" s="33">
        <f t="shared" si="374"/>
        <v>27000</v>
      </c>
      <c r="DA89" s="33">
        <f t="shared" si="374"/>
        <v>27000</v>
      </c>
      <c r="DB89" s="33">
        <f t="shared" si="374"/>
        <v>27000</v>
      </c>
      <c r="DC89" s="33">
        <f t="shared" si="374"/>
        <v>27000</v>
      </c>
      <c r="DD89" s="33">
        <f t="shared" si="374"/>
        <v>27000</v>
      </c>
      <c r="DE89" s="33">
        <f t="shared" si="374"/>
        <v>70000</v>
      </c>
      <c r="DF89" s="33">
        <f t="shared" si="374"/>
        <v>70000</v>
      </c>
      <c r="DG89" s="33">
        <f t="shared" si="374"/>
        <v>79000</v>
      </c>
      <c r="DH89" s="33">
        <f t="shared" si="374"/>
        <v>76000</v>
      </c>
      <c r="DI89" s="33">
        <f t="shared" si="374"/>
        <v>76000</v>
      </c>
      <c r="DJ89" s="33">
        <f t="shared" si="374"/>
        <v>76000</v>
      </c>
      <c r="DK89" s="33">
        <f t="shared" si="374"/>
        <v>76000</v>
      </c>
      <c r="DL89" s="33">
        <f t="shared" si="374"/>
        <v>76000</v>
      </c>
      <c r="DM89" s="33">
        <f t="shared" si="374"/>
        <v>76000</v>
      </c>
      <c r="DN89" s="33">
        <f t="shared" si="374"/>
        <v>76000</v>
      </c>
      <c r="DO89" s="33">
        <f t="shared" si="374"/>
        <v>76000</v>
      </c>
      <c r="DP89" s="33">
        <f t="shared" si="374"/>
        <v>76000</v>
      </c>
      <c r="DQ89" s="33">
        <f t="shared" si="374"/>
        <v>150000000</v>
      </c>
      <c r="DR89" s="33">
        <f t="shared" si="374"/>
        <v>150000000</v>
      </c>
      <c r="DS89" s="33">
        <f t="shared" si="374"/>
        <v>150000000</v>
      </c>
      <c r="DT89" s="33">
        <f t="shared" si="374"/>
        <v>150000000</v>
      </c>
      <c r="DU89" s="33">
        <f t="shared" si="374"/>
        <v>150000000</v>
      </c>
      <c r="DV89" s="33">
        <f t="shared" si="374"/>
        <v>0</v>
      </c>
      <c r="DW89" s="33">
        <f t="shared" si="374"/>
        <v>0</v>
      </c>
      <c r="DX89" s="33">
        <f t="shared" si="374"/>
        <v>0</v>
      </c>
      <c r="DY89" s="33">
        <f t="shared" si="374"/>
        <v>0</v>
      </c>
      <c r="DZ89" s="33">
        <f t="shared" si="374"/>
        <v>0</v>
      </c>
      <c r="EA89" s="33">
        <f t="shared" si="374"/>
        <v>0</v>
      </c>
      <c r="EB89" s="33">
        <f t="shared" si="374"/>
        <v>0</v>
      </c>
      <c r="EC89" s="33">
        <f t="shared" si="374"/>
        <v>0</v>
      </c>
      <c r="ED89" s="33">
        <f t="shared" si="374"/>
        <v>0</v>
      </c>
      <c r="EE89" s="69"/>
      <c r="EF89" s="69"/>
      <c r="EG89" s="2"/>
    </row>
    <row r="90" spans="1:137" s="25" customFormat="1" ht="29.4" customHeight="1" x14ac:dyDescent="0.3">
      <c r="A90" s="4" t="s">
        <v>127</v>
      </c>
      <c r="B90" s="4" t="s">
        <v>96</v>
      </c>
      <c r="C90" s="36">
        <v>1.97</v>
      </c>
      <c r="D90" s="32"/>
      <c r="E90" s="32"/>
      <c r="F90" s="36">
        <f>C90</f>
        <v>1.97</v>
      </c>
      <c r="G90" s="36">
        <f>F90</f>
        <v>1.97</v>
      </c>
      <c r="H90" s="36">
        <f t="shared" ref="H90:BS90" si="375">G90</f>
        <v>1.97</v>
      </c>
      <c r="I90" s="36">
        <f t="shared" si="375"/>
        <v>1.97</v>
      </c>
      <c r="J90" s="36">
        <f t="shared" si="375"/>
        <v>1.97</v>
      </c>
      <c r="K90" s="36">
        <f t="shared" si="375"/>
        <v>1.97</v>
      </c>
      <c r="L90" s="36">
        <f t="shared" si="375"/>
        <v>1.97</v>
      </c>
      <c r="M90" s="36">
        <f t="shared" si="375"/>
        <v>1.97</v>
      </c>
      <c r="N90" s="36">
        <f t="shared" si="375"/>
        <v>1.97</v>
      </c>
      <c r="O90" s="36">
        <f t="shared" si="375"/>
        <v>1.97</v>
      </c>
      <c r="P90" s="36">
        <f t="shared" si="375"/>
        <v>1.97</v>
      </c>
      <c r="Q90" s="36">
        <f t="shared" si="375"/>
        <v>1.97</v>
      </c>
      <c r="R90" s="36">
        <f t="shared" si="375"/>
        <v>1.97</v>
      </c>
      <c r="S90" s="36">
        <f t="shared" si="375"/>
        <v>1.97</v>
      </c>
      <c r="T90" s="36">
        <f t="shared" si="375"/>
        <v>1.97</v>
      </c>
      <c r="U90" s="36">
        <f t="shared" si="375"/>
        <v>1.97</v>
      </c>
      <c r="V90" s="36">
        <f t="shared" si="375"/>
        <v>1.97</v>
      </c>
      <c r="W90" s="36">
        <f t="shared" si="375"/>
        <v>1.97</v>
      </c>
      <c r="X90" s="36">
        <f t="shared" si="375"/>
        <v>1.97</v>
      </c>
      <c r="Y90" s="36">
        <f t="shared" si="375"/>
        <v>1.97</v>
      </c>
      <c r="Z90" s="36">
        <f t="shared" si="375"/>
        <v>1.97</v>
      </c>
      <c r="AA90" s="36">
        <f t="shared" si="375"/>
        <v>1.97</v>
      </c>
      <c r="AB90" s="36">
        <f t="shared" si="375"/>
        <v>1.97</v>
      </c>
      <c r="AC90" s="36">
        <f t="shared" si="375"/>
        <v>1.97</v>
      </c>
      <c r="AD90" s="36">
        <f t="shared" si="375"/>
        <v>1.97</v>
      </c>
      <c r="AE90" s="36">
        <f t="shared" si="375"/>
        <v>1.97</v>
      </c>
      <c r="AF90" s="36">
        <f t="shared" si="375"/>
        <v>1.97</v>
      </c>
      <c r="AG90" s="36">
        <f t="shared" si="375"/>
        <v>1.97</v>
      </c>
      <c r="AH90" s="36">
        <f t="shared" si="375"/>
        <v>1.97</v>
      </c>
      <c r="AI90" s="36">
        <f t="shared" si="375"/>
        <v>1.97</v>
      </c>
      <c r="AJ90" s="36">
        <f t="shared" si="375"/>
        <v>1.97</v>
      </c>
      <c r="AK90" s="36">
        <f t="shared" si="375"/>
        <v>1.97</v>
      </c>
      <c r="AL90" s="36">
        <f t="shared" si="375"/>
        <v>1.97</v>
      </c>
      <c r="AM90" s="36">
        <f t="shared" si="375"/>
        <v>1.97</v>
      </c>
      <c r="AN90" s="36">
        <f t="shared" si="375"/>
        <v>1.97</v>
      </c>
      <c r="AO90" s="36">
        <f t="shared" si="375"/>
        <v>1.97</v>
      </c>
      <c r="AP90" s="36">
        <f t="shared" si="375"/>
        <v>1.97</v>
      </c>
      <c r="AQ90" s="36">
        <f t="shared" si="375"/>
        <v>1.97</v>
      </c>
      <c r="AR90" s="36">
        <f t="shared" si="375"/>
        <v>1.97</v>
      </c>
      <c r="AS90" s="36">
        <f t="shared" si="375"/>
        <v>1.97</v>
      </c>
      <c r="AT90" s="36">
        <f t="shared" si="375"/>
        <v>1.97</v>
      </c>
      <c r="AU90" s="36">
        <f t="shared" si="375"/>
        <v>1.97</v>
      </c>
      <c r="AV90" s="36">
        <f t="shared" si="375"/>
        <v>1.97</v>
      </c>
      <c r="AW90" s="36">
        <f t="shared" si="375"/>
        <v>1.97</v>
      </c>
      <c r="AX90" s="36">
        <f t="shared" si="375"/>
        <v>1.97</v>
      </c>
      <c r="AY90" s="36">
        <f t="shared" si="375"/>
        <v>1.97</v>
      </c>
      <c r="AZ90" s="36">
        <f t="shared" si="375"/>
        <v>1.97</v>
      </c>
      <c r="BA90" s="36">
        <f t="shared" si="375"/>
        <v>1.97</v>
      </c>
      <c r="BB90" s="36">
        <f t="shared" si="375"/>
        <v>1.97</v>
      </c>
      <c r="BC90" s="36">
        <f t="shared" si="375"/>
        <v>1.97</v>
      </c>
      <c r="BD90" s="36">
        <f t="shared" si="375"/>
        <v>1.97</v>
      </c>
      <c r="BE90" s="36">
        <f t="shared" si="375"/>
        <v>1.97</v>
      </c>
      <c r="BF90" s="36">
        <f t="shared" si="375"/>
        <v>1.97</v>
      </c>
      <c r="BG90" s="36">
        <f t="shared" si="375"/>
        <v>1.97</v>
      </c>
      <c r="BH90" s="36">
        <f t="shared" si="375"/>
        <v>1.97</v>
      </c>
      <c r="BI90" s="36">
        <f t="shared" si="375"/>
        <v>1.97</v>
      </c>
      <c r="BJ90" s="36">
        <f t="shared" si="375"/>
        <v>1.97</v>
      </c>
      <c r="BK90" s="36">
        <f t="shared" si="375"/>
        <v>1.97</v>
      </c>
      <c r="BL90" s="36">
        <f t="shared" si="375"/>
        <v>1.97</v>
      </c>
      <c r="BM90" s="36">
        <f t="shared" si="375"/>
        <v>1.97</v>
      </c>
      <c r="BN90" s="36">
        <f t="shared" si="375"/>
        <v>1.97</v>
      </c>
      <c r="BO90" s="36">
        <f t="shared" si="375"/>
        <v>1.97</v>
      </c>
      <c r="BP90" s="36">
        <f t="shared" si="375"/>
        <v>1.97</v>
      </c>
      <c r="BQ90" s="36">
        <f t="shared" si="375"/>
        <v>1.97</v>
      </c>
      <c r="BR90" s="36">
        <f t="shared" si="375"/>
        <v>1.97</v>
      </c>
      <c r="BS90" s="36">
        <f t="shared" si="375"/>
        <v>1.97</v>
      </c>
      <c r="BT90" s="36">
        <f t="shared" ref="BT90:CV90" si="376">BS90</f>
        <v>1.97</v>
      </c>
      <c r="BU90" s="36">
        <f t="shared" si="376"/>
        <v>1.97</v>
      </c>
      <c r="BV90" s="36">
        <f t="shared" si="376"/>
        <v>1.97</v>
      </c>
      <c r="BW90" s="36">
        <f t="shared" si="376"/>
        <v>1.97</v>
      </c>
      <c r="BX90" s="36">
        <f t="shared" si="376"/>
        <v>1.97</v>
      </c>
      <c r="BY90" s="36">
        <f t="shared" si="376"/>
        <v>1.97</v>
      </c>
      <c r="BZ90" s="37">
        <f t="shared" si="376"/>
        <v>1.97</v>
      </c>
      <c r="CA90" s="37">
        <f t="shared" si="376"/>
        <v>1.97</v>
      </c>
      <c r="CB90" s="37">
        <f t="shared" si="376"/>
        <v>1.97</v>
      </c>
      <c r="CC90" s="37">
        <f t="shared" si="376"/>
        <v>1.97</v>
      </c>
      <c r="CD90" s="37">
        <f t="shared" si="376"/>
        <v>1.97</v>
      </c>
      <c r="CE90" s="37">
        <f t="shared" si="376"/>
        <v>1.97</v>
      </c>
      <c r="CF90" s="37">
        <f t="shared" si="376"/>
        <v>1.97</v>
      </c>
      <c r="CG90" s="37">
        <f t="shared" si="376"/>
        <v>1.97</v>
      </c>
      <c r="CH90" s="37">
        <f t="shared" si="376"/>
        <v>1.97</v>
      </c>
      <c r="CI90" s="37">
        <f t="shared" si="376"/>
        <v>1.97</v>
      </c>
      <c r="CJ90" s="37">
        <f t="shared" si="376"/>
        <v>1.97</v>
      </c>
      <c r="CK90" s="37">
        <f t="shared" si="376"/>
        <v>1.97</v>
      </c>
      <c r="CL90" s="37">
        <f t="shared" si="376"/>
        <v>1.97</v>
      </c>
      <c r="CM90" s="37">
        <f t="shared" si="376"/>
        <v>1.97</v>
      </c>
      <c r="CN90" s="37">
        <f t="shared" si="376"/>
        <v>1.97</v>
      </c>
      <c r="CO90" s="37">
        <f t="shared" si="376"/>
        <v>1.97</v>
      </c>
      <c r="CP90" s="37">
        <f t="shared" si="376"/>
        <v>1.97</v>
      </c>
      <c r="CQ90" s="37">
        <f t="shared" si="376"/>
        <v>1.97</v>
      </c>
      <c r="CR90" s="37">
        <f t="shared" si="376"/>
        <v>1.97</v>
      </c>
      <c r="CS90" s="37">
        <f t="shared" si="376"/>
        <v>1.97</v>
      </c>
      <c r="CT90" s="37">
        <f t="shared" si="376"/>
        <v>1.97</v>
      </c>
      <c r="CU90" s="37">
        <f t="shared" si="376"/>
        <v>1.97</v>
      </c>
      <c r="CV90" s="37">
        <f t="shared" si="376"/>
        <v>1.97</v>
      </c>
      <c r="CW90" s="37">
        <f>CV90</f>
        <v>1.97</v>
      </c>
      <c r="CX90" s="37">
        <f t="shared" ref="CX90:CY90" si="377">CW90</f>
        <v>1.97</v>
      </c>
      <c r="CY90" s="37">
        <f t="shared" si="377"/>
        <v>1.97</v>
      </c>
      <c r="CZ90" s="37">
        <f t="shared" ref="CZ90:DA90" si="378">CY90</f>
        <v>1.97</v>
      </c>
      <c r="DA90" s="37">
        <f t="shared" si="378"/>
        <v>1.97</v>
      </c>
      <c r="DB90" s="37">
        <f t="shared" ref="DB90:DC90" si="379">DA90</f>
        <v>1.97</v>
      </c>
      <c r="DC90" s="37">
        <f t="shared" si="379"/>
        <v>1.97</v>
      </c>
      <c r="DD90" s="37">
        <f t="shared" ref="DD90:DE90" si="380">DC90</f>
        <v>1.97</v>
      </c>
      <c r="DE90" s="37">
        <f t="shared" si="380"/>
        <v>1.97</v>
      </c>
      <c r="DF90" s="37">
        <f t="shared" ref="DF90:DG90" si="381">DE90</f>
        <v>1.97</v>
      </c>
      <c r="DG90" s="37">
        <f t="shared" si="381"/>
        <v>1.97</v>
      </c>
      <c r="DH90" s="37">
        <f t="shared" ref="DH90:DI90" si="382">DG90</f>
        <v>1.97</v>
      </c>
      <c r="DI90" s="37">
        <f t="shared" si="382"/>
        <v>1.97</v>
      </c>
      <c r="DJ90" s="37">
        <f t="shared" ref="DJ90:DK90" si="383">DI90</f>
        <v>1.97</v>
      </c>
      <c r="DK90" s="37">
        <f t="shared" si="383"/>
        <v>1.97</v>
      </c>
      <c r="DL90" s="37">
        <f t="shared" ref="DL90:DM90" si="384">DK90</f>
        <v>1.97</v>
      </c>
      <c r="DM90" s="37">
        <f t="shared" si="384"/>
        <v>1.97</v>
      </c>
      <c r="DN90" s="37">
        <f t="shared" ref="DN90:DO90" si="385">DM90</f>
        <v>1.97</v>
      </c>
      <c r="DO90" s="37">
        <f t="shared" si="385"/>
        <v>1.97</v>
      </c>
      <c r="DP90" s="37">
        <f t="shared" ref="DP90:DQ90" si="386">DO90</f>
        <v>1.97</v>
      </c>
      <c r="DQ90" s="37">
        <f t="shared" si="386"/>
        <v>1.97</v>
      </c>
      <c r="DR90" s="37">
        <f t="shared" ref="DR90:DS90" si="387">DQ90</f>
        <v>1.97</v>
      </c>
      <c r="DS90" s="37">
        <f t="shared" si="387"/>
        <v>1.97</v>
      </c>
      <c r="DT90" s="37">
        <f t="shared" ref="DT90:DU90" si="388">DS90</f>
        <v>1.97</v>
      </c>
      <c r="DU90" s="37">
        <f t="shared" si="388"/>
        <v>1.97</v>
      </c>
      <c r="DV90" s="37">
        <f t="shared" ref="DV90:DW90" si="389">DU90</f>
        <v>1.97</v>
      </c>
      <c r="DW90" s="37">
        <f t="shared" si="389"/>
        <v>1.97</v>
      </c>
      <c r="DX90" s="37">
        <f t="shared" ref="DX90:DY90" si="390">DW90</f>
        <v>1.97</v>
      </c>
      <c r="DY90" s="37">
        <f t="shared" si="390"/>
        <v>1.97</v>
      </c>
      <c r="DZ90" s="37">
        <f t="shared" ref="DZ90:EA90" si="391">DY90</f>
        <v>1.97</v>
      </c>
      <c r="EA90" s="37">
        <f t="shared" si="391"/>
        <v>1.97</v>
      </c>
      <c r="EB90" s="37">
        <f t="shared" ref="EB90:EC90" si="392">EA90</f>
        <v>1.97</v>
      </c>
      <c r="EC90" s="37">
        <f t="shared" si="392"/>
        <v>1.97</v>
      </c>
      <c r="ED90" s="37">
        <f t="shared" ref="ED90" si="393">EC90</f>
        <v>1.97</v>
      </c>
      <c r="EE90" s="68"/>
      <c r="EF90" s="68"/>
      <c r="EG90" s="2"/>
    </row>
    <row r="91" spans="1:137" s="25" customFormat="1" ht="27.75" customHeight="1" x14ac:dyDescent="0.3">
      <c r="A91" s="4" t="s">
        <v>98</v>
      </c>
      <c r="B91" s="7" t="s">
        <v>123</v>
      </c>
      <c r="C91" s="4" t="s">
        <v>128</v>
      </c>
      <c r="D91" s="32">
        <f>SUM(F91:CB91)</f>
        <v>44944852.080176681</v>
      </c>
      <c r="E91" s="32"/>
      <c r="F91" s="8">
        <f t="shared" ref="F91:I91" si="394">F89*POWER((1+(F90/100)),F68)</f>
        <v>168155.70224582049</v>
      </c>
      <c r="G91" s="8">
        <f t="shared" si="394"/>
        <v>256582.43546877356</v>
      </c>
      <c r="H91" s="8">
        <f t="shared" si="394"/>
        <v>266138.44509699807</v>
      </c>
      <c r="I91" s="8">
        <f t="shared" si="394"/>
        <v>276050.3532879902</v>
      </c>
      <c r="J91" s="8">
        <f>J89*POWER((1+(J90/100)),J68)</f>
        <v>286331.41492447874</v>
      </c>
      <c r="K91" s="8">
        <f t="shared" ref="K91:BV91" si="395">K89*POWER((1+(K90/100)),K68)</f>
        <v>296995.37854647217</v>
      </c>
      <c r="L91" s="8">
        <f t="shared" si="395"/>
        <v>308056.50473674748</v>
      </c>
      <c r="M91" s="8">
        <f t="shared" si="395"/>
        <v>319529.58519107901</v>
      </c>
      <c r="N91" s="8">
        <f t="shared" si="395"/>
        <v>331429.96249870717</v>
      </c>
      <c r="O91" s="8">
        <f t="shared" si="395"/>
        <v>438407.84269498015</v>
      </c>
      <c r="P91" s="8">
        <f t="shared" si="395"/>
        <v>148239.81669116893</v>
      </c>
      <c r="Q91" s="8">
        <f t="shared" si="395"/>
        <v>139215.83748273115</v>
      </c>
      <c r="R91" s="8">
        <f t="shared" si="395"/>
        <v>140090.24356034331</v>
      </c>
      <c r="S91" s="8">
        <f t="shared" si="395"/>
        <v>297321.87761962408</v>
      </c>
      <c r="T91" s="8">
        <f t="shared" si="395"/>
        <v>62606.537002861151</v>
      </c>
      <c r="U91" s="8">
        <f t="shared" si="395"/>
        <v>64938.219096750821</v>
      </c>
      <c r="V91" s="8">
        <f t="shared" si="395"/>
        <v>67356.741026338728</v>
      </c>
      <c r="W91" s="8">
        <f t="shared" si="395"/>
        <v>69865.337004849716</v>
      </c>
      <c r="X91" s="8">
        <f t="shared" si="395"/>
        <v>72467.361698698049</v>
      </c>
      <c r="Y91" s="8">
        <f t="shared" si="395"/>
        <v>75166.294713577285</v>
      </c>
      <c r="Z91" s="8">
        <f t="shared" si="395"/>
        <v>77965.745247627259</v>
      </c>
      <c r="AA91" s="8">
        <f t="shared" si="395"/>
        <v>80869.456917901378</v>
      </c>
      <c r="AB91" s="8">
        <f t="shared" si="395"/>
        <v>83881.312766587478</v>
      </c>
      <c r="AC91" s="8">
        <f t="shared" si="395"/>
        <v>87005.340453678247</v>
      </c>
      <c r="AD91" s="8">
        <f t="shared" si="395"/>
        <v>233970.37907453201</v>
      </c>
      <c r="AE91" s="8">
        <f t="shared" si="395"/>
        <v>242684.23819380786</v>
      </c>
      <c r="AF91" s="8">
        <f t="shared" si="395"/>
        <v>284086.9696139032</v>
      </c>
      <c r="AG91" s="8">
        <f t="shared" si="395"/>
        <v>1022010.7824912542</v>
      </c>
      <c r="AH91" s="8">
        <f t="shared" si="395"/>
        <v>1060073.9681484979</v>
      </c>
      <c r="AI91" s="8">
        <f t="shared" si="395"/>
        <v>1099554.7573449591</v>
      </c>
      <c r="AJ91" s="8">
        <f t="shared" si="395"/>
        <v>869947.96648851444</v>
      </c>
      <c r="AK91" s="8">
        <f t="shared" si="395"/>
        <v>328126.47691186995</v>
      </c>
      <c r="AL91" s="8">
        <f t="shared" si="395"/>
        <v>340347.03194291308</v>
      </c>
      <c r="AM91" s="8">
        <f t="shared" si="395"/>
        <v>353022.72234331828</v>
      </c>
      <c r="AN91" s="8">
        <f t="shared" si="395"/>
        <v>366170.4989147404</v>
      </c>
      <c r="AO91" s="8">
        <f t="shared" si="395"/>
        <v>379807.94376480661</v>
      </c>
      <c r="AP91" s="8">
        <f t="shared" si="395"/>
        <v>393953.29381911439</v>
      </c>
      <c r="AQ91" s="8">
        <f t="shared" si="395"/>
        <v>408625.46520889911</v>
      </c>
      <c r="AR91" s="8">
        <f t="shared" si="395"/>
        <v>423844.07856697979</v>
      </c>
      <c r="AS91" s="8">
        <f t="shared" si="395"/>
        <v>439629.48526581435</v>
      </c>
      <c r="AT91" s="8">
        <f t="shared" si="395"/>
        <v>456002.79463274794</v>
      </c>
      <c r="AU91" s="8">
        <f t="shared" si="395"/>
        <v>472985.90217885334</v>
      </c>
      <c r="AV91" s="8">
        <f t="shared" si="395"/>
        <v>490601.51887910737</v>
      </c>
      <c r="AW91" s="8">
        <f t="shared" si="395"/>
        <v>508873.20154306322</v>
      </c>
      <c r="AX91" s="8">
        <f t="shared" si="395"/>
        <v>527825.38431662938</v>
      </c>
      <c r="AY91" s="8">
        <f t="shared" si="395"/>
        <v>547483.41135708464</v>
      </c>
      <c r="AZ91" s="8">
        <f t="shared" si="395"/>
        <v>567873.57072502084</v>
      </c>
      <c r="BA91" s="8">
        <f t="shared" si="395"/>
        <v>589023.1295385391</v>
      </c>
      <c r="BB91" s="8">
        <f t="shared" si="395"/>
        <v>610960.3704367074</v>
      </c>
      <c r="BC91" s="8">
        <f t="shared" si="395"/>
        <v>633714.62940104457</v>
      </c>
      <c r="BD91" s="8">
        <f t="shared" si="395"/>
        <v>657316.33498560369</v>
      </c>
      <c r="BE91" s="8">
        <f t="shared" si="395"/>
        <v>681797.04900811973</v>
      </c>
      <c r="BF91" s="8">
        <f t="shared" si="395"/>
        <v>707189.50875663408</v>
      </c>
      <c r="BG91" s="8">
        <f t="shared" si="395"/>
        <v>733527.67076804058</v>
      </c>
      <c r="BH91" s="8">
        <f t="shared" si="395"/>
        <v>760846.75623709091</v>
      </c>
      <c r="BI91" s="8">
        <f t="shared" si="395"/>
        <v>789183.29811659118</v>
      </c>
      <c r="BJ91" s="8">
        <f t="shared" si="395"/>
        <v>818575.18997176818</v>
      </c>
      <c r="BK91" s="8">
        <f t="shared" si="395"/>
        <v>849061.73665414215</v>
      </c>
      <c r="BL91" s="8">
        <f t="shared" si="395"/>
        <v>880683.70686266571</v>
      </c>
      <c r="BM91" s="8">
        <f t="shared" si="395"/>
        <v>913483.38766242319</v>
      </c>
      <c r="BN91" s="8">
        <f t="shared" si="395"/>
        <v>947504.64103378903</v>
      </c>
      <c r="BO91" s="8">
        <f t="shared" si="395"/>
        <v>982792.96252767486</v>
      </c>
      <c r="BP91" s="8">
        <f t="shared" si="395"/>
        <v>1019395.5421052965</v>
      </c>
      <c r="BQ91" s="8">
        <f t="shared" si="395"/>
        <v>1057361.3272438236</v>
      </c>
      <c r="BR91" s="8">
        <f t="shared" si="395"/>
        <v>1096741.0883922982</v>
      </c>
      <c r="BS91" s="8">
        <f t="shared" si="395"/>
        <v>1137587.4868653603</v>
      </c>
      <c r="BT91" s="8">
        <f t="shared" si="395"/>
        <v>1179955.1452655632</v>
      </c>
      <c r="BU91" s="8">
        <f t="shared" si="395"/>
        <v>1223900.720528462</v>
      </c>
      <c r="BV91" s="8">
        <f t="shared" si="395"/>
        <v>1269482.9796881475</v>
      </c>
      <c r="BW91" s="8">
        <f t="shared" ref="BW91:BZ91" si="396">BW89*POWER((1+(BW90/100)),BW68)</f>
        <v>1316762.878464553</v>
      </c>
      <c r="BX91" s="8">
        <f t="shared" si="396"/>
        <v>1365803.6427776159</v>
      </c>
      <c r="BY91" s="8">
        <f t="shared" si="396"/>
        <v>2796060.8946657525</v>
      </c>
      <c r="BZ91" s="33">
        <f t="shared" si="396"/>
        <v>2900195.7890972923</v>
      </c>
      <c r="CA91" s="33">
        <f t="shared" ref="CA91:CV91" si="397">CA89*POWER((1+(CA90/100)),CA86)</f>
        <v>389631.70245515852</v>
      </c>
      <c r="CB91" s="33">
        <f t="shared" si="397"/>
        <v>404142.92296532536</v>
      </c>
      <c r="CC91" s="33">
        <f t="shared" si="397"/>
        <v>419194.5910811869</v>
      </c>
      <c r="CD91" s="33">
        <f t="shared" si="397"/>
        <v>434806.83492458524</v>
      </c>
      <c r="CE91" s="33">
        <f t="shared" si="397"/>
        <v>451000.5322576313</v>
      </c>
      <c r="CF91" s="33">
        <f t="shared" si="397"/>
        <v>467797.33840188064</v>
      </c>
      <c r="CG91" s="33">
        <f t="shared" si="397"/>
        <v>485219.71519731096</v>
      </c>
      <c r="CH91" s="33">
        <f t="shared" si="397"/>
        <v>503290.96103983541</v>
      </c>
      <c r="CI91" s="33">
        <f t="shared" si="397"/>
        <v>522035.24203751259</v>
      </c>
      <c r="CJ91" s="33">
        <f t="shared" si="397"/>
        <v>541477.62432712223</v>
      </c>
      <c r="CK91" s="33">
        <f t="shared" si="397"/>
        <v>561644.1075943209</v>
      </c>
      <c r="CL91" s="33">
        <f t="shared" si="397"/>
        <v>582561.65984220314</v>
      </c>
      <c r="CM91" s="33">
        <f t="shared" si="397"/>
        <v>604258.25345476181</v>
      </c>
      <c r="CN91" s="33">
        <f t="shared" si="397"/>
        <v>626762.90260347794</v>
      </c>
      <c r="CO91" s="33">
        <f t="shared" si="397"/>
        <v>650105.70204705745</v>
      </c>
      <c r="CP91" s="33">
        <f t="shared" si="397"/>
        <v>1898079.9229848746</v>
      </c>
      <c r="CQ91" s="33">
        <f t="shared" si="397"/>
        <v>1968770.9271685595</v>
      </c>
      <c r="CR91" s="33">
        <f t="shared" si="397"/>
        <v>2042094.7067227564</v>
      </c>
      <c r="CS91" s="33">
        <f t="shared" si="397"/>
        <v>2118149.3152291281</v>
      </c>
      <c r="CT91" s="33">
        <f t="shared" si="397"/>
        <v>2197036.4581209109</v>
      </c>
      <c r="CU91" s="33">
        <f t="shared" si="397"/>
        <v>809595.57861368975</v>
      </c>
      <c r="CV91" s="33">
        <f t="shared" si="397"/>
        <v>839747.69378114445</v>
      </c>
      <c r="CW91" s="33">
        <f>CW89*POWER((1+(CW90/100)),CW86)</f>
        <v>871022.77709848469</v>
      </c>
      <c r="CX91" s="33">
        <f t="shared" ref="CX91:ED91" si="398">CX89*POWER((1+(CX90/100)),CX86)</f>
        <v>27000</v>
      </c>
      <c r="CY91" s="33">
        <f t="shared" si="398"/>
        <v>27000</v>
      </c>
      <c r="CZ91" s="33">
        <f t="shared" si="398"/>
        <v>27000</v>
      </c>
      <c r="DA91" s="33">
        <f t="shared" si="398"/>
        <v>27000</v>
      </c>
      <c r="DB91" s="33">
        <f t="shared" si="398"/>
        <v>27000</v>
      </c>
      <c r="DC91" s="33">
        <f t="shared" si="398"/>
        <v>27000</v>
      </c>
      <c r="DD91" s="33">
        <f t="shared" si="398"/>
        <v>27000</v>
      </c>
      <c r="DE91" s="33">
        <f t="shared" si="398"/>
        <v>70000</v>
      </c>
      <c r="DF91" s="33">
        <f t="shared" si="398"/>
        <v>70000</v>
      </c>
      <c r="DG91" s="33">
        <f t="shared" si="398"/>
        <v>79000</v>
      </c>
      <c r="DH91" s="33">
        <f t="shared" si="398"/>
        <v>76000</v>
      </c>
      <c r="DI91" s="33">
        <f t="shared" si="398"/>
        <v>76000</v>
      </c>
      <c r="DJ91" s="33">
        <f t="shared" si="398"/>
        <v>76000</v>
      </c>
      <c r="DK91" s="33">
        <f t="shared" si="398"/>
        <v>76000</v>
      </c>
      <c r="DL91" s="33">
        <f t="shared" si="398"/>
        <v>76000</v>
      </c>
      <c r="DM91" s="33">
        <f t="shared" si="398"/>
        <v>76000</v>
      </c>
      <c r="DN91" s="33">
        <f t="shared" si="398"/>
        <v>76000</v>
      </c>
      <c r="DO91" s="33">
        <f t="shared" si="398"/>
        <v>76000</v>
      </c>
      <c r="DP91" s="33">
        <f t="shared" si="398"/>
        <v>76000</v>
      </c>
      <c r="DQ91" s="33">
        <f t="shared" si="398"/>
        <v>150000000</v>
      </c>
      <c r="DR91" s="33">
        <f t="shared" si="398"/>
        <v>150000000</v>
      </c>
      <c r="DS91" s="33">
        <f t="shared" si="398"/>
        <v>150000000</v>
      </c>
      <c r="DT91" s="33">
        <f t="shared" si="398"/>
        <v>150000000</v>
      </c>
      <c r="DU91" s="33">
        <f t="shared" si="398"/>
        <v>150000000</v>
      </c>
      <c r="DV91" s="33">
        <f t="shared" si="398"/>
        <v>0</v>
      </c>
      <c r="DW91" s="33">
        <f t="shared" si="398"/>
        <v>0</v>
      </c>
      <c r="DX91" s="33">
        <f t="shared" si="398"/>
        <v>0</v>
      </c>
      <c r="DY91" s="33">
        <f t="shared" si="398"/>
        <v>0</v>
      </c>
      <c r="DZ91" s="33">
        <f t="shared" si="398"/>
        <v>0</v>
      </c>
      <c r="EA91" s="33">
        <f t="shared" si="398"/>
        <v>0</v>
      </c>
      <c r="EB91" s="33">
        <f t="shared" si="398"/>
        <v>0</v>
      </c>
      <c r="EC91" s="33">
        <f t="shared" si="398"/>
        <v>0</v>
      </c>
      <c r="ED91" s="33">
        <f t="shared" si="398"/>
        <v>0</v>
      </c>
      <c r="EE91" s="69"/>
      <c r="EF91" s="69"/>
      <c r="EG91" s="2"/>
    </row>
    <row r="92" spans="1:137" s="44" customFormat="1" ht="21" customHeight="1" x14ac:dyDescent="0.3">
      <c r="A92" s="38"/>
      <c r="B92" s="38" t="s">
        <v>121</v>
      </c>
      <c r="C92" s="38"/>
      <c r="D92" s="39"/>
      <c r="E92" s="39"/>
      <c r="F92" s="41">
        <v>1</v>
      </c>
      <c r="G92" s="41">
        <v>2</v>
      </c>
      <c r="H92" s="41">
        <v>3</v>
      </c>
      <c r="I92" s="41">
        <v>4</v>
      </c>
      <c r="J92" s="41">
        <v>5</v>
      </c>
      <c r="K92" s="41">
        <v>6</v>
      </c>
      <c r="L92" s="41">
        <v>7</v>
      </c>
      <c r="M92" s="41">
        <v>8</v>
      </c>
      <c r="N92" s="41">
        <v>9</v>
      </c>
      <c r="O92" s="41">
        <v>10</v>
      </c>
      <c r="P92" s="41">
        <v>11</v>
      </c>
      <c r="Q92" s="41">
        <v>12</v>
      </c>
      <c r="R92" s="41">
        <v>13</v>
      </c>
      <c r="S92" s="41">
        <v>14</v>
      </c>
      <c r="T92" s="41">
        <v>15</v>
      </c>
      <c r="U92" s="41">
        <v>16</v>
      </c>
      <c r="V92" s="41">
        <v>17</v>
      </c>
      <c r="W92" s="41">
        <v>18</v>
      </c>
      <c r="X92" s="41">
        <v>19</v>
      </c>
      <c r="Y92" s="41">
        <v>20</v>
      </c>
      <c r="Z92" s="41">
        <v>21</v>
      </c>
      <c r="AA92" s="41">
        <v>22</v>
      </c>
      <c r="AB92" s="41">
        <v>23</v>
      </c>
      <c r="AC92" s="41">
        <v>24</v>
      </c>
      <c r="AD92" s="41">
        <v>25</v>
      </c>
      <c r="AE92" s="41">
        <v>26</v>
      </c>
      <c r="AF92" s="41">
        <v>27</v>
      </c>
      <c r="AG92" s="41">
        <v>28</v>
      </c>
      <c r="AH92" s="41">
        <v>29</v>
      </c>
      <c r="AI92" s="41">
        <v>30</v>
      </c>
      <c r="AJ92" s="41">
        <v>31</v>
      </c>
      <c r="AK92" s="41">
        <v>32</v>
      </c>
      <c r="AL92" s="41">
        <v>33</v>
      </c>
      <c r="AM92" s="41">
        <v>34</v>
      </c>
      <c r="AN92" s="41">
        <v>35</v>
      </c>
      <c r="AO92" s="41">
        <v>36</v>
      </c>
      <c r="AP92" s="41">
        <v>37</v>
      </c>
      <c r="AQ92" s="41">
        <v>38</v>
      </c>
      <c r="AR92" s="41">
        <v>39</v>
      </c>
      <c r="AS92" s="41">
        <v>40</v>
      </c>
      <c r="AT92" s="41">
        <v>41</v>
      </c>
      <c r="AU92" s="41">
        <v>42</v>
      </c>
      <c r="AV92" s="41">
        <v>43</v>
      </c>
      <c r="AW92" s="41">
        <v>44</v>
      </c>
      <c r="AX92" s="41">
        <v>45</v>
      </c>
      <c r="AY92" s="41">
        <v>46</v>
      </c>
      <c r="AZ92" s="41">
        <v>47</v>
      </c>
      <c r="BA92" s="41">
        <v>48</v>
      </c>
      <c r="BB92" s="41">
        <v>49</v>
      </c>
      <c r="BC92" s="41">
        <v>50</v>
      </c>
      <c r="BD92" s="41">
        <v>51</v>
      </c>
      <c r="BE92" s="41">
        <v>52</v>
      </c>
      <c r="BF92" s="41">
        <v>53</v>
      </c>
      <c r="BG92" s="41">
        <v>54</v>
      </c>
      <c r="BH92" s="41">
        <v>55</v>
      </c>
      <c r="BI92" s="41">
        <v>56</v>
      </c>
      <c r="BJ92" s="41">
        <v>57</v>
      </c>
      <c r="BK92" s="41">
        <v>58</v>
      </c>
      <c r="BL92" s="41">
        <v>59</v>
      </c>
      <c r="BM92" s="41">
        <v>60</v>
      </c>
      <c r="BN92" s="41">
        <v>61</v>
      </c>
      <c r="BO92" s="41">
        <v>62</v>
      </c>
      <c r="BP92" s="41">
        <v>63</v>
      </c>
      <c r="BQ92" s="41">
        <v>64</v>
      </c>
      <c r="BR92" s="41">
        <v>65</v>
      </c>
      <c r="BS92" s="41">
        <v>66</v>
      </c>
      <c r="BT92" s="41">
        <v>67</v>
      </c>
      <c r="BU92" s="41">
        <v>68</v>
      </c>
      <c r="BV92" s="41">
        <v>69</v>
      </c>
      <c r="BW92" s="41">
        <v>70</v>
      </c>
      <c r="BX92" s="41">
        <v>71</v>
      </c>
      <c r="BY92" s="41">
        <v>72</v>
      </c>
      <c r="BZ92" s="42">
        <v>73</v>
      </c>
      <c r="CA92" s="42">
        <v>73</v>
      </c>
      <c r="CB92" s="42">
        <v>74</v>
      </c>
      <c r="CC92" s="42">
        <v>75</v>
      </c>
      <c r="CD92" s="42">
        <v>76</v>
      </c>
      <c r="CE92" s="42">
        <v>77</v>
      </c>
      <c r="CF92" s="42">
        <v>78</v>
      </c>
      <c r="CG92" s="42">
        <v>79</v>
      </c>
      <c r="CH92" s="42">
        <v>80</v>
      </c>
      <c r="CI92" s="42">
        <v>81</v>
      </c>
      <c r="CJ92" s="42">
        <v>82</v>
      </c>
      <c r="CK92" s="42">
        <v>83</v>
      </c>
      <c r="CL92" s="42">
        <v>84</v>
      </c>
      <c r="CM92" s="42">
        <v>85</v>
      </c>
      <c r="CN92" s="42">
        <v>86</v>
      </c>
      <c r="CO92" s="42">
        <v>87</v>
      </c>
      <c r="CP92" s="42">
        <v>88</v>
      </c>
      <c r="CQ92" s="42">
        <v>89</v>
      </c>
      <c r="CR92" s="42">
        <v>90</v>
      </c>
      <c r="CS92" s="42">
        <v>91</v>
      </c>
      <c r="CT92" s="42">
        <v>92</v>
      </c>
      <c r="CU92" s="42">
        <v>93</v>
      </c>
      <c r="CV92" s="42">
        <v>94</v>
      </c>
      <c r="CW92" s="42">
        <v>95</v>
      </c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  <c r="EA92" s="70"/>
      <c r="EB92" s="70"/>
      <c r="EC92" s="70"/>
      <c r="ED92" s="70"/>
      <c r="EE92" s="70"/>
      <c r="EF92" s="70"/>
      <c r="EG92" s="2"/>
    </row>
    <row r="93" spans="1:137" s="50" customFormat="1" ht="36.75" customHeight="1" x14ac:dyDescent="0.3">
      <c r="A93" s="45" t="s">
        <v>132</v>
      </c>
      <c r="B93" s="45" t="s">
        <v>123</v>
      </c>
      <c r="C93" s="45" t="s">
        <v>128</v>
      </c>
      <c r="D93" s="46">
        <f>SUM(F93:CL93)</f>
        <v>135740927.09479198</v>
      </c>
      <c r="E93" s="47">
        <v>0</v>
      </c>
      <c r="F93" s="47">
        <f>F73+F79+F85+F91</f>
        <v>389120.63329611352</v>
      </c>
      <c r="G93" s="47">
        <f t="shared" ref="G93:BR93" si="399">G73+G79+G85+G91</f>
        <v>465596.21717086434</v>
      </c>
      <c r="H93" s="47">
        <f t="shared" si="399"/>
        <v>481441.45686086168</v>
      </c>
      <c r="I93" s="47">
        <f t="shared" si="399"/>
        <v>499371.98740861146</v>
      </c>
      <c r="J93" s="47">
        <f t="shared" si="399"/>
        <v>672396.2440361355</v>
      </c>
      <c r="K93" s="47">
        <f t="shared" si="399"/>
        <v>700775.61230066465</v>
      </c>
      <c r="L93" s="47">
        <f t="shared" si="399"/>
        <v>702645.73552314308</v>
      </c>
      <c r="M93" s="47">
        <f t="shared" si="399"/>
        <v>714453.79160701938</v>
      </c>
      <c r="N93" s="47">
        <f t="shared" si="399"/>
        <v>741062.50041845744</v>
      </c>
      <c r="O93" s="47">
        <f t="shared" si="399"/>
        <v>822738.94708397146</v>
      </c>
      <c r="P93" s="47">
        <f t="shared" si="399"/>
        <v>532862.04378176935</v>
      </c>
      <c r="Q93" s="47">
        <f t="shared" si="399"/>
        <v>525695.62512135785</v>
      </c>
      <c r="R93" s="47">
        <f t="shared" si="399"/>
        <v>545274.33262718248</v>
      </c>
      <c r="S93" s="47">
        <f t="shared" si="399"/>
        <v>713125.40571924858</v>
      </c>
      <c r="T93" s="47">
        <f t="shared" si="399"/>
        <v>496214.77476341807</v>
      </c>
      <c r="U93" s="47">
        <f t="shared" si="399"/>
        <v>514695.51432239538</v>
      </c>
      <c r="V93" s="47">
        <f t="shared" si="399"/>
        <v>481475.96363271755</v>
      </c>
      <c r="W93" s="47">
        <f t="shared" si="399"/>
        <v>499407.7793309628</v>
      </c>
      <c r="X93" s="47">
        <f t="shared" si="399"/>
        <v>464327.91014350974</v>
      </c>
      <c r="Y93" s="47">
        <f t="shared" si="399"/>
        <v>481621.07353514328</v>
      </c>
      <c r="Z93" s="47">
        <f t="shared" si="399"/>
        <v>499558.29362368572</v>
      </c>
      <c r="AA93" s="47">
        <f t="shared" si="399"/>
        <v>518163.55728877557</v>
      </c>
      <c r="AB93" s="47">
        <f t="shared" si="399"/>
        <v>537461.74476369016</v>
      </c>
      <c r="AC93" s="47">
        <f t="shared" si="399"/>
        <v>689597.88359582017</v>
      </c>
      <c r="AD93" s="47">
        <f t="shared" si="399"/>
        <v>1049524.271848615</v>
      </c>
      <c r="AE93" s="47">
        <f t="shared" si="399"/>
        <v>1265424.9562962838</v>
      </c>
      <c r="AF93" s="47">
        <f t="shared" si="399"/>
        <v>1499547.675050603</v>
      </c>
      <c r="AG93" s="47">
        <f t="shared" si="399"/>
        <v>2282739.4119877648</v>
      </c>
      <c r="AH93" s="47">
        <f t="shared" si="399"/>
        <v>2170443.4165376183</v>
      </c>
      <c r="AI93" s="47">
        <f t="shared" si="399"/>
        <v>2046616.5191457267</v>
      </c>
      <c r="AJ93" s="47">
        <f t="shared" si="399"/>
        <v>1685784.336975351</v>
      </c>
      <c r="AK93" s="47">
        <f t="shared" si="399"/>
        <v>1256379.0102809756</v>
      </c>
      <c r="AL93" s="47">
        <f t="shared" si="399"/>
        <v>1370344.6286122552</v>
      </c>
      <c r="AM93" s="47">
        <f t="shared" si="399"/>
        <v>1426025.9968341934</v>
      </c>
      <c r="AN93" s="47">
        <f t="shared" si="399"/>
        <v>1474318.0614198758</v>
      </c>
      <c r="AO93" s="47">
        <f t="shared" si="399"/>
        <v>1729125.6387187247</v>
      </c>
      <c r="AP93" s="47">
        <f t="shared" si="399"/>
        <v>1793524.2060712313</v>
      </c>
      <c r="AQ93" s="47">
        <f t="shared" si="399"/>
        <v>1860321.1968720932</v>
      </c>
      <c r="AR93" s="47">
        <f t="shared" si="399"/>
        <v>1929605.9366338819</v>
      </c>
      <c r="AS93" s="47">
        <f t="shared" si="399"/>
        <v>2001471.0776575231</v>
      </c>
      <c r="AT93" s="47">
        <f t="shared" si="399"/>
        <v>1506009.2296423649</v>
      </c>
      <c r="AU93" s="47">
        <f t="shared" si="399"/>
        <v>1555874.6782199123</v>
      </c>
      <c r="AV93" s="47">
        <f t="shared" si="399"/>
        <v>1562178.5206413681</v>
      </c>
      <c r="AW93" s="47">
        <f t="shared" si="399"/>
        <v>1613663.7048931343</v>
      </c>
      <c r="AX93" s="47">
        <f t="shared" si="399"/>
        <v>1673762.0739514166</v>
      </c>
      <c r="AY93" s="47">
        <f t="shared" si="399"/>
        <v>1721691.2541360948</v>
      </c>
      <c r="AZ93" s="47">
        <f t="shared" si="399"/>
        <v>1785812.9395168419</v>
      </c>
      <c r="BA93" s="47">
        <f t="shared" si="399"/>
        <v>1852322.7363119849</v>
      </c>
      <c r="BB93" s="47">
        <f t="shared" si="399"/>
        <v>1921309.5859785927</v>
      </c>
      <c r="BC93" s="47">
        <f t="shared" si="399"/>
        <v>1992865.7424585479</v>
      </c>
      <c r="BD93" s="47">
        <f t="shared" si="399"/>
        <v>2067086.8955468331</v>
      </c>
      <c r="BE93" s="47">
        <f t="shared" si="399"/>
        <v>2144072.2988544819</v>
      </c>
      <c r="BF93" s="47">
        <f t="shared" si="399"/>
        <v>2223924.9025373096</v>
      </c>
      <c r="BG93" s="47">
        <f t="shared" si="399"/>
        <v>2306751.4909679173</v>
      </c>
      <c r="BH93" s="47">
        <f t="shared" si="399"/>
        <v>2392662.8255350622</v>
      </c>
      <c r="BI93" s="47">
        <f t="shared" si="399"/>
        <v>2481773.7927613854</v>
      </c>
      <c r="BJ93" s="47">
        <f t="shared" si="399"/>
        <v>2574203.5579375341</v>
      </c>
      <c r="BK93" s="47">
        <f t="shared" si="399"/>
        <v>2524841.4800504753</v>
      </c>
      <c r="BL93" s="47">
        <f t="shared" si="399"/>
        <v>2792694.3862355584</v>
      </c>
      <c r="BM93" s="47">
        <f t="shared" si="399"/>
        <v>2884684.3820918631</v>
      </c>
      <c r="BN93" s="47">
        <f t="shared" si="399"/>
        <v>3066922.917030422</v>
      </c>
      <c r="BO93" s="47">
        <f t="shared" si="399"/>
        <v>3116488.2101206537</v>
      </c>
      <c r="BP93" s="47">
        <f t="shared" si="399"/>
        <v>3259383.1148893032</v>
      </c>
      <c r="BQ93" s="47">
        <f t="shared" si="399"/>
        <v>3352948.4192863349</v>
      </c>
      <c r="BR93" s="47">
        <f t="shared" si="399"/>
        <v>3405669.6955339783</v>
      </c>
      <c r="BS93" s="47">
        <f t="shared" ref="BS93:CV93" si="400">BS73+BS79+BS85+BS91</f>
        <v>3592381.5374695593</v>
      </c>
      <c r="BT93" s="47">
        <f t="shared" si="400"/>
        <v>2965413.5887595075</v>
      </c>
      <c r="BU93" s="47">
        <f t="shared" si="400"/>
        <v>3156375.5424155076</v>
      </c>
      <c r="BV93" s="47">
        <f t="shared" si="400"/>
        <v>3190411.1726373183</v>
      </c>
      <c r="BW93" s="47">
        <f t="shared" si="400"/>
        <v>3274581.3688131645</v>
      </c>
      <c r="BX93" s="47">
        <f t="shared" si="400"/>
        <v>3396538.0063811764</v>
      </c>
      <c r="BY93" s="47">
        <f t="shared" si="400"/>
        <v>4231372.153927505</v>
      </c>
      <c r="BZ93" s="48">
        <f t="shared" si="400"/>
        <v>4388962.9608339025</v>
      </c>
      <c r="CA93" s="47">
        <f t="shared" si="400"/>
        <v>1545794.9789004519</v>
      </c>
      <c r="CB93" s="47">
        <f t="shared" si="400"/>
        <v>1566281.453712011</v>
      </c>
      <c r="CC93" s="48">
        <f t="shared" si="400"/>
        <v>1573100.1112918686</v>
      </c>
      <c r="CD93" s="47">
        <f t="shared" si="400"/>
        <v>434806.83492458524</v>
      </c>
      <c r="CE93" s="47">
        <f t="shared" si="400"/>
        <v>451000.5322576313</v>
      </c>
      <c r="CF93" s="48">
        <f t="shared" si="400"/>
        <v>467797.33840188064</v>
      </c>
      <c r="CG93" s="47">
        <f t="shared" si="400"/>
        <v>485219.71519731096</v>
      </c>
      <c r="CH93" s="47">
        <f t="shared" si="400"/>
        <v>503290.96103983541</v>
      </c>
      <c r="CI93" s="48">
        <f t="shared" si="400"/>
        <v>522035.24203751259</v>
      </c>
      <c r="CJ93" s="47">
        <f t="shared" si="400"/>
        <v>541477.62432712223</v>
      </c>
      <c r="CK93" s="47">
        <f t="shared" si="400"/>
        <v>561644.1075943209</v>
      </c>
      <c r="CL93" s="48">
        <f t="shared" si="400"/>
        <v>582561.65984220314</v>
      </c>
      <c r="CM93" s="48">
        <f t="shared" si="400"/>
        <v>604258.25345476181</v>
      </c>
      <c r="CN93" s="48">
        <f t="shared" si="400"/>
        <v>626762.90260347794</v>
      </c>
      <c r="CO93" s="48">
        <f t="shared" si="400"/>
        <v>650105.70204705745</v>
      </c>
      <c r="CP93" s="48">
        <f t="shared" si="400"/>
        <v>1898079.9229848746</v>
      </c>
      <c r="CQ93" s="48">
        <f t="shared" si="400"/>
        <v>1968770.9271685595</v>
      </c>
      <c r="CR93" s="48">
        <f t="shared" si="400"/>
        <v>2042094.7067227564</v>
      </c>
      <c r="CS93" s="48">
        <f t="shared" si="400"/>
        <v>2118149.3152291281</v>
      </c>
      <c r="CT93" s="48">
        <f t="shared" si="400"/>
        <v>2197036.4581209109</v>
      </c>
      <c r="CU93" s="48">
        <f t="shared" si="400"/>
        <v>809595.57861368975</v>
      </c>
      <c r="CV93" s="48">
        <f t="shared" si="400"/>
        <v>839747.69378114445</v>
      </c>
      <c r="CW93" s="48">
        <f>CW73+CW79+CW85+CW91</f>
        <v>871022.77709848469</v>
      </c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2"/>
    </row>
    <row r="94" spans="1:137" s="25" customFormat="1" ht="21" customHeight="1" x14ac:dyDescent="0.3">
      <c r="A94" s="45" t="s">
        <v>133</v>
      </c>
      <c r="B94" s="4" t="s">
        <v>96</v>
      </c>
      <c r="C94" s="36">
        <v>3.9</v>
      </c>
      <c r="D94" s="32"/>
      <c r="E94" s="32"/>
      <c r="F94" s="36">
        <f>C94</f>
        <v>3.9</v>
      </c>
      <c r="G94" s="36">
        <f>F94</f>
        <v>3.9</v>
      </c>
      <c r="H94" s="36">
        <f t="shared" ref="H94:BS94" si="401">G94</f>
        <v>3.9</v>
      </c>
      <c r="I94" s="36">
        <f t="shared" si="401"/>
        <v>3.9</v>
      </c>
      <c r="J94" s="36">
        <f t="shared" si="401"/>
        <v>3.9</v>
      </c>
      <c r="K94" s="36">
        <f t="shared" si="401"/>
        <v>3.9</v>
      </c>
      <c r="L94" s="36">
        <f t="shared" si="401"/>
        <v>3.9</v>
      </c>
      <c r="M94" s="36">
        <f t="shared" si="401"/>
        <v>3.9</v>
      </c>
      <c r="N94" s="36">
        <f t="shared" si="401"/>
        <v>3.9</v>
      </c>
      <c r="O94" s="36">
        <f t="shared" si="401"/>
        <v>3.9</v>
      </c>
      <c r="P94" s="36">
        <f t="shared" si="401"/>
        <v>3.9</v>
      </c>
      <c r="Q94" s="36">
        <f t="shared" si="401"/>
        <v>3.9</v>
      </c>
      <c r="R94" s="36">
        <f t="shared" si="401"/>
        <v>3.9</v>
      </c>
      <c r="S94" s="36">
        <f t="shared" si="401"/>
        <v>3.9</v>
      </c>
      <c r="T94" s="36">
        <f t="shared" si="401"/>
        <v>3.9</v>
      </c>
      <c r="U94" s="36">
        <f t="shared" si="401"/>
        <v>3.9</v>
      </c>
      <c r="V94" s="36">
        <f t="shared" si="401"/>
        <v>3.9</v>
      </c>
      <c r="W94" s="36">
        <f t="shared" si="401"/>
        <v>3.9</v>
      </c>
      <c r="X94" s="36">
        <f t="shared" si="401"/>
        <v>3.9</v>
      </c>
      <c r="Y94" s="36">
        <f t="shared" si="401"/>
        <v>3.9</v>
      </c>
      <c r="Z94" s="36">
        <f t="shared" si="401"/>
        <v>3.9</v>
      </c>
      <c r="AA94" s="36">
        <f t="shared" si="401"/>
        <v>3.9</v>
      </c>
      <c r="AB94" s="36">
        <f t="shared" si="401"/>
        <v>3.9</v>
      </c>
      <c r="AC94" s="36">
        <f t="shared" si="401"/>
        <v>3.9</v>
      </c>
      <c r="AD94" s="36">
        <f t="shared" si="401"/>
        <v>3.9</v>
      </c>
      <c r="AE94" s="36">
        <f t="shared" si="401"/>
        <v>3.9</v>
      </c>
      <c r="AF94" s="36">
        <f t="shared" si="401"/>
        <v>3.9</v>
      </c>
      <c r="AG94" s="36">
        <f t="shared" si="401"/>
        <v>3.9</v>
      </c>
      <c r="AH94" s="36">
        <f t="shared" si="401"/>
        <v>3.9</v>
      </c>
      <c r="AI94" s="36">
        <f t="shared" si="401"/>
        <v>3.9</v>
      </c>
      <c r="AJ94" s="36">
        <f t="shared" si="401"/>
        <v>3.9</v>
      </c>
      <c r="AK94" s="36">
        <f t="shared" si="401"/>
        <v>3.9</v>
      </c>
      <c r="AL94" s="36">
        <f t="shared" si="401"/>
        <v>3.9</v>
      </c>
      <c r="AM94" s="36">
        <f t="shared" si="401"/>
        <v>3.9</v>
      </c>
      <c r="AN94" s="36">
        <f t="shared" si="401"/>
        <v>3.9</v>
      </c>
      <c r="AO94" s="36">
        <f t="shared" si="401"/>
        <v>3.9</v>
      </c>
      <c r="AP94" s="36">
        <f t="shared" si="401"/>
        <v>3.9</v>
      </c>
      <c r="AQ94" s="36">
        <f t="shared" si="401"/>
        <v>3.9</v>
      </c>
      <c r="AR94" s="36">
        <f t="shared" si="401"/>
        <v>3.9</v>
      </c>
      <c r="AS94" s="36">
        <f t="shared" si="401"/>
        <v>3.9</v>
      </c>
      <c r="AT94" s="36">
        <f t="shared" si="401"/>
        <v>3.9</v>
      </c>
      <c r="AU94" s="36">
        <f t="shared" si="401"/>
        <v>3.9</v>
      </c>
      <c r="AV94" s="36">
        <f t="shared" si="401"/>
        <v>3.9</v>
      </c>
      <c r="AW94" s="36">
        <f t="shared" si="401"/>
        <v>3.9</v>
      </c>
      <c r="AX94" s="36">
        <f t="shared" si="401"/>
        <v>3.9</v>
      </c>
      <c r="AY94" s="36">
        <f t="shared" si="401"/>
        <v>3.9</v>
      </c>
      <c r="AZ94" s="36">
        <f t="shared" si="401"/>
        <v>3.9</v>
      </c>
      <c r="BA94" s="36">
        <f t="shared" si="401"/>
        <v>3.9</v>
      </c>
      <c r="BB94" s="36">
        <f t="shared" si="401"/>
        <v>3.9</v>
      </c>
      <c r="BC94" s="36">
        <f t="shared" si="401"/>
        <v>3.9</v>
      </c>
      <c r="BD94" s="36">
        <f t="shared" si="401"/>
        <v>3.9</v>
      </c>
      <c r="BE94" s="36">
        <f t="shared" si="401"/>
        <v>3.9</v>
      </c>
      <c r="BF94" s="36">
        <f t="shared" si="401"/>
        <v>3.9</v>
      </c>
      <c r="BG94" s="36">
        <f t="shared" si="401"/>
        <v>3.9</v>
      </c>
      <c r="BH94" s="36">
        <f t="shared" si="401"/>
        <v>3.9</v>
      </c>
      <c r="BI94" s="36">
        <f t="shared" si="401"/>
        <v>3.9</v>
      </c>
      <c r="BJ94" s="36">
        <f t="shared" si="401"/>
        <v>3.9</v>
      </c>
      <c r="BK94" s="36">
        <f t="shared" si="401"/>
        <v>3.9</v>
      </c>
      <c r="BL94" s="36">
        <f t="shared" si="401"/>
        <v>3.9</v>
      </c>
      <c r="BM94" s="36">
        <f t="shared" si="401"/>
        <v>3.9</v>
      </c>
      <c r="BN94" s="36">
        <f t="shared" si="401"/>
        <v>3.9</v>
      </c>
      <c r="BO94" s="36">
        <f t="shared" si="401"/>
        <v>3.9</v>
      </c>
      <c r="BP94" s="36">
        <f t="shared" si="401"/>
        <v>3.9</v>
      </c>
      <c r="BQ94" s="36">
        <f t="shared" si="401"/>
        <v>3.9</v>
      </c>
      <c r="BR94" s="36">
        <f t="shared" si="401"/>
        <v>3.9</v>
      </c>
      <c r="BS94" s="36">
        <f t="shared" si="401"/>
        <v>3.9</v>
      </c>
      <c r="BT94" s="36">
        <f t="shared" ref="BT94:CV94" si="402">BS94</f>
        <v>3.9</v>
      </c>
      <c r="BU94" s="36">
        <f t="shared" si="402"/>
        <v>3.9</v>
      </c>
      <c r="BV94" s="36">
        <f t="shared" si="402"/>
        <v>3.9</v>
      </c>
      <c r="BW94" s="36">
        <f t="shared" si="402"/>
        <v>3.9</v>
      </c>
      <c r="BX94" s="36">
        <f t="shared" si="402"/>
        <v>3.9</v>
      </c>
      <c r="BY94" s="36">
        <f t="shared" si="402"/>
        <v>3.9</v>
      </c>
      <c r="BZ94" s="37">
        <f t="shared" si="402"/>
        <v>3.9</v>
      </c>
      <c r="CA94" s="36">
        <f t="shared" si="402"/>
        <v>3.9</v>
      </c>
      <c r="CB94" s="36">
        <f t="shared" si="402"/>
        <v>3.9</v>
      </c>
      <c r="CC94" s="37">
        <f t="shared" si="402"/>
        <v>3.9</v>
      </c>
      <c r="CD94" s="36">
        <f t="shared" si="402"/>
        <v>3.9</v>
      </c>
      <c r="CE94" s="36">
        <f t="shared" si="402"/>
        <v>3.9</v>
      </c>
      <c r="CF94" s="37">
        <f t="shared" si="402"/>
        <v>3.9</v>
      </c>
      <c r="CG94" s="36">
        <f t="shared" si="402"/>
        <v>3.9</v>
      </c>
      <c r="CH94" s="36">
        <f t="shared" si="402"/>
        <v>3.9</v>
      </c>
      <c r="CI94" s="37">
        <f t="shared" si="402"/>
        <v>3.9</v>
      </c>
      <c r="CJ94" s="36">
        <f t="shared" si="402"/>
        <v>3.9</v>
      </c>
      <c r="CK94" s="36">
        <f t="shared" si="402"/>
        <v>3.9</v>
      </c>
      <c r="CL94" s="37">
        <f t="shared" si="402"/>
        <v>3.9</v>
      </c>
      <c r="CM94" s="37">
        <f t="shared" si="402"/>
        <v>3.9</v>
      </c>
      <c r="CN94" s="37">
        <f t="shared" si="402"/>
        <v>3.9</v>
      </c>
      <c r="CO94" s="37">
        <f t="shared" si="402"/>
        <v>3.9</v>
      </c>
      <c r="CP94" s="37">
        <f t="shared" si="402"/>
        <v>3.9</v>
      </c>
      <c r="CQ94" s="37">
        <f t="shared" si="402"/>
        <v>3.9</v>
      </c>
      <c r="CR94" s="37">
        <f t="shared" si="402"/>
        <v>3.9</v>
      </c>
      <c r="CS94" s="37">
        <f t="shared" si="402"/>
        <v>3.9</v>
      </c>
      <c r="CT94" s="37">
        <f t="shared" si="402"/>
        <v>3.9</v>
      </c>
      <c r="CU94" s="37">
        <f t="shared" si="402"/>
        <v>3.9</v>
      </c>
      <c r="CV94" s="37">
        <f t="shared" si="402"/>
        <v>3.9</v>
      </c>
      <c r="CW94" s="37">
        <f>CV94</f>
        <v>3.9</v>
      </c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2"/>
    </row>
    <row r="95" spans="1:137" s="50" customFormat="1" ht="36.75" customHeight="1" x14ac:dyDescent="0.3">
      <c r="A95" s="51" t="s">
        <v>109</v>
      </c>
      <c r="B95" s="45" t="s">
        <v>123</v>
      </c>
      <c r="C95" s="45"/>
      <c r="D95" s="52"/>
      <c r="E95" s="32">
        <v>21736939.067389999</v>
      </c>
      <c r="F95" s="53">
        <f>(E95*(1+(F94/100)))-F93</f>
        <v>22195559.057722092</v>
      </c>
      <c r="G95" s="53">
        <f t="shared" ref="G95:BR95" si="403">(F95*(1+(G94/100)))-G93</f>
        <v>22595589.643802386</v>
      </c>
      <c r="H95" s="53">
        <f t="shared" si="403"/>
        <v>22995376.183049813</v>
      </c>
      <c r="I95" s="53">
        <f t="shared" si="403"/>
        <v>23392823.866780143</v>
      </c>
      <c r="J95" s="53">
        <f t="shared" si="403"/>
        <v>23632747.753548432</v>
      </c>
      <c r="K95" s="53">
        <f t="shared" si="403"/>
        <v>23853649.303636156</v>
      </c>
      <c r="L95" s="53">
        <f t="shared" si="403"/>
        <v>24081295.890954822</v>
      </c>
      <c r="M95" s="53">
        <f t="shared" si="403"/>
        <v>24306012.639095038</v>
      </c>
      <c r="N95" s="53">
        <f t="shared" si="403"/>
        <v>24512884.631601285</v>
      </c>
      <c r="O95" s="53">
        <f t="shared" si="403"/>
        <v>24646148.185149763</v>
      </c>
      <c r="P95" s="53">
        <f t="shared" si="403"/>
        <v>25074485.920588832</v>
      </c>
      <c r="Q95" s="53">
        <f t="shared" si="403"/>
        <v>25526695.246370435</v>
      </c>
      <c r="R95" s="53">
        <f t="shared" si="403"/>
        <v>25976962.028351698</v>
      </c>
      <c r="S95" s="53">
        <f t="shared" si="403"/>
        <v>26276938.141738161</v>
      </c>
      <c r="T95" s="53">
        <f t="shared" si="403"/>
        <v>26805523.95450253</v>
      </c>
      <c r="U95" s="53">
        <f t="shared" si="403"/>
        <v>27336243.874405731</v>
      </c>
      <c r="V95" s="53">
        <f t="shared" si="403"/>
        <v>27920881.421874832</v>
      </c>
      <c r="W95" s="53">
        <f t="shared" si="403"/>
        <v>28510388.017996985</v>
      </c>
      <c r="X95" s="53">
        <f t="shared" si="403"/>
        <v>29157965.240555357</v>
      </c>
      <c r="Y95" s="53">
        <f t="shared" si="403"/>
        <v>29813504.81140187</v>
      </c>
      <c r="Z95" s="53">
        <f t="shared" si="403"/>
        <v>30476673.205422856</v>
      </c>
      <c r="AA95" s="53">
        <f t="shared" si="403"/>
        <v>31147099.903145567</v>
      </c>
      <c r="AB95" s="53">
        <f t="shared" si="403"/>
        <v>31824375.054604549</v>
      </c>
      <c r="AC95" s="53">
        <f t="shared" si="403"/>
        <v>32375927.798138302</v>
      </c>
      <c r="AD95" s="53">
        <f t="shared" si="403"/>
        <v>32589064.710417081</v>
      </c>
      <c r="AE95" s="53">
        <f t="shared" si="403"/>
        <v>32594613.277827058</v>
      </c>
      <c r="AF95" s="53">
        <f t="shared" si="403"/>
        <v>32366255.520611711</v>
      </c>
      <c r="AG95" s="53">
        <f t="shared" si="403"/>
        <v>31345800.073927797</v>
      </c>
      <c r="AH95" s="53">
        <f t="shared" si="403"/>
        <v>30397842.860273361</v>
      </c>
      <c r="AI95" s="53">
        <f t="shared" si="403"/>
        <v>29536742.212678295</v>
      </c>
      <c r="AJ95" s="53">
        <f t="shared" si="403"/>
        <v>29002890.821997397</v>
      </c>
      <c r="AK95" s="53">
        <f t="shared" si="403"/>
        <v>28877624.55377432</v>
      </c>
      <c r="AL95" s="53">
        <f t="shared" si="403"/>
        <v>28633507.28275926</v>
      </c>
      <c r="AM95" s="53">
        <f t="shared" si="403"/>
        <v>28324188.069952678</v>
      </c>
      <c r="AN95" s="53">
        <f t="shared" si="403"/>
        <v>27954513.343260955</v>
      </c>
      <c r="AO95" s="53">
        <f t="shared" si="403"/>
        <v>27315613.724929407</v>
      </c>
      <c r="AP95" s="53">
        <f t="shared" si="403"/>
        <v>26587398.454130422</v>
      </c>
      <c r="AQ95" s="53">
        <f t="shared" si="403"/>
        <v>25763985.796969414</v>
      </c>
      <c r="AR95" s="53">
        <f t="shared" si="403"/>
        <v>24839175.306417339</v>
      </c>
      <c r="AS95" s="53">
        <f t="shared" si="403"/>
        <v>23806432.06571009</v>
      </c>
      <c r="AT95" s="53">
        <f t="shared" si="403"/>
        <v>23228873.686630417</v>
      </c>
      <c r="AU95" s="53">
        <f t="shared" si="403"/>
        <v>22578925.082189091</v>
      </c>
      <c r="AV95" s="53">
        <f t="shared" si="403"/>
        <v>21897324.639753096</v>
      </c>
      <c r="AW95" s="53">
        <f t="shared" si="403"/>
        <v>21137656.595810331</v>
      </c>
      <c r="AX95" s="53">
        <f t="shared" si="403"/>
        <v>20288263.129095517</v>
      </c>
      <c r="AY95" s="53">
        <f t="shared" si="403"/>
        <v>19357814.136994146</v>
      </c>
      <c r="AZ95" s="53">
        <f t="shared" si="403"/>
        <v>18326955.948820073</v>
      </c>
      <c r="BA95" s="53">
        <f t="shared" si="403"/>
        <v>17189384.49451207</v>
      </c>
      <c r="BB95" s="53">
        <f t="shared" si="403"/>
        <v>15938460.903819446</v>
      </c>
      <c r="BC95" s="53">
        <f t="shared" si="403"/>
        <v>14567195.136609854</v>
      </c>
      <c r="BD95" s="53">
        <f t="shared" si="403"/>
        <v>13068228.851390805</v>
      </c>
      <c r="BE95" s="53">
        <f t="shared" si="403"/>
        <v>11433817.477740563</v>
      </c>
      <c r="BF95" s="53">
        <f t="shared" si="403"/>
        <v>9655811.4568351358</v>
      </c>
      <c r="BG95" s="53">
        <f t="shared" si="403"/>
        <v>7725636.6126837889</v>
      </c>
      <c r="BH95" s="53">
        <f t="shared" si="403"/>
        <v>5634273.6150433943</v>
      </c>
      <c r="BI95" s="53">
        <f t="shared" si="403"/>
        <v>3372236.4932687003</v>
      </c>
      <c r="BJ95" s="53">
        <f t="shared" si="403"/>
        <v>929550.15856864536</v>
      </c>
      <c r="BK95" s="53">
        <f t="shared" si="403"/>
        <v>-1559038.8652976528</v>
      </c>
      <c r="BL95" s="53">
        <f t="shared" si="403"/>
        <v>-4412535.7672798196</v>
      </c>
      <c r="BM95" s="53">
        <f t="shared" si="403"/>
        <v>-7469309.044295595</v>
      </c>
      <c r="BN95" s="53">
        <f t="shared" si="403"/>
        <v>-10827535.014053546</v>
      </c>
      <c r="BO95" s="53">
        <f t="shared" si="403"/>
        <v>-14366297.089722287</v>
      </c>
      <c r="BP95" s="53">
        <f t="shared" si="403"/>
        <v>-18185965.791110758</v>
      </c>
      <c r="BQ95" s="53">
        <f t="shared" si="403"/>
        <v>-22248166.876250409</v>
      </c>
      <c r="BR95" s="53">
        <f t="shared" si="403"/>
        <v>-26521515.079958152</v>
      </c>
      <c r="BS95" s="53">
        <f t="shared" ref="BS95:CV95" si="404">(BR95*(1+(BS94/100)))-BS93</f>
        <v>-31148235.705546077</v>
      </c>
      <c r="BT95" s="53">
        <f t="shared" si="404"/>
        <v>-35328430.486821875</v>
      </c>
      <c r="BU95" s="53">
        <f t="shared" si="404"/>
        <v>-39862614.818223432</v>
      </c>
      <c r="BV95" s="53">
        <f t="shared" si="404"/>
        <v>-44607667.968771465</v>
      </c>
      <c r="BW95" s="53">
        <f t="shared" si="404"/>
        <v>-49621948.388366714</v>
      </c>
      <c r="BX95" s="53">
        <f t="shared" si="404"/>
        <v>-54953742.381894186</v>
      </c>
      <c r="BY95" s="53">
        <f t="shared" si="404"/>
        <v>-61328310.488715559</v>
      </c>
      <c r="BZ95" s="54">
        <f t="shared" si="404"/>
        <v>-68109077.558609366</v>
      </c>
      <c r="CA95" s="53">
        <f t="shared" si="404"/>
        <v>-72311126.562295571</v>
      </c>
      <c r="CB95" s="53">
        <f t="shared" si="404"/>
        <v>-76697541.951937109</v>
      </c>
      <c r="CC95" s="54">
        <f t="shared" si="404"/>
        <v>-81261846.199354514</v>
      </c>
      <c r="CD95" s="53">
        <f t="shared" si="404"/>
        <v>-84865865.036053911</v>
      </c>
      <c r="CE95" s="53">
        <f t="shared" si="404"/>
        <v>-88626634.304717645</v>
      </c>
      <c r="CF95" s="54">
        <f t="shared" si="404"/>
        <v>-92550870.381003514</v>
      </c>
      <c r="CG95" s="53">
        <f t="shared" si="404"/>
        <v>-96645574.041059956</v>
      </c>
      <c r="CH95" s="53">
        <f t="shared" si="404"/>
        <v>-100918042.38970113</v>
      </c>
      <c r="CI95" s="54">
        <f t="shared" si="404"/>
        <v>-105375881.28493698</v>
      </c>
      <c r="CJ95" s="53">
        <f t="shared" si="404"/>
        <v>-110027018.27937664</v>
      </c>
      <c r="CK95" s="53">
        <f t="shared" si="404"/>
        <v>-114879716.09986664</v>
      </c>
      <c r="CL95" s="54">
        <f t="shared" si="404"/>
        <v>-119942586.68760364</v>
      </c>
      <c r="CM95" s="54">
        <f t="shared" si="404"/>
        <v>-125224605.82187493</v>
      </c>
      <c r="CN95" s="54">
        <f t="shared" si="404"/>
        <v>-130735128.35153152</v>
      </c>
      <c r="CO95" s="54">
        <f t="shared" si="404"/>
        <v>-136483904.05928829</v>
      </c>
      <c r="CP95" s="54">
        <f t="shared" si="404"/>
        <v>-143704856.24058539</v>
      </c>
      <c r="CQ95" s="54">
        <f t="shared" si="404"/>
        <v>-151278116.56113675</v>
      </c>
      <c r="CR95" s="54">
        <f t="shared" si="404"/>
        <v>-159220057.81374383</v>
      </c>
      <c r="CS95" s="54">
        <f t="shared" si="404"/>
        <v>-167547789.38370895</v>
      </c>
      <c r="CT95" s="54">
        <f t="shared" si="404"/>
        <v>-176279189.6277945</v>
      </c>
      <c r="CU95" s="54">
        <f t="shared" si="404"/>
        <v>-183963673.60189217</v>
      </c>
      <c r="CV95" s="54">
        <f t="shared" si="404"/>
        <v>-191978004.56614709</v>
      </c>
      <c r="CW95" s="54">
        <f>(CV95*(1+(CW94/100)))-CW93</f>
        <v>-200336169.52132529</v>
      </c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2"/>
    </row>
    <row r="96" spans="1:137" ht="35.4" customHeight="1" x14ac:dyDescent="0.3">
      <c r="A96" s="15" t="s">
        <v>138</v>
      </c>
      <c r="EG96" s="2"/>
    </row>
    <row r="97" spans="1:137" s="25" customFormat="1" ht="56.4" customHeight="1" x14ac:dyDescent="0.3">
      <c r="A97" s="24" t="s">
        <v>136</v>
      </c>
      <c r="B97" s="11"/>
      <c r="EG97" s="2"/>
    </row>
    <row r="98" spans="1:137" s="25" customFormat="1" ht="51" customHeight="1" x14ac:dyDescent="0.3">
      <c r="A98" s="26"/>
      <c r="B98" s="26"/>
      <c r="C98" s="26"/>
      <c r="D98" s="26" t="s">
        <v>119</v>
      </c>
      <c r="E98" s="26" t="s">
        <v>120</v>
      </c>
      <c r="F98" s="27">
        <v>45291</v>
      </c>
      <c r="G98" s="27">
        <v>45657</v>
      </c>
      <c r="H98" s="27">
        <v>46022</v>
      </c>
      <c r="I98" s="27">
        <v>46387</v>
      </c>
      <c r="J98" s="27">
        <v>46752</v>
      </c>
      <c r="K98" s="27">
        <v>47118</v>
      </c>
      <c r="L98" s="27">
        <v>47483</v>
      </c>
      <c r="M98" s="27">
        <v>47848</v>
      </c>
      <c r="N98" s="27">
        <v>48213</v>
      </c>
      <c r="O98" s="27">
        <v>48579</v>
      </c>
      <c r="P98" s="27">
        <v>48944</v>
      </c>
      <c r="Q98" s="27">
        <v>49309</v>
      </c>
      <c r="R98" s="27">
        <v>49674</v>
      </c>
      <c r="S98" s="27">
        <v>50040</v>
      </c>
      <c r="T98" s="27">
        <v>50405</v>
      </c>
      <c r="U98" s="27">
        <v>50770</v>
      </c>
      <c r="V98" s="27">
        <v>51135</v>
      </c>
      <c r="W98" s="27">
        <v>51501</v>
      </c>
      <c r="X98" s="27">
        <v>51866</v>
      </c>
      <c r="Y98" s="27">
        <v>52231</v>
      </c>
      <c r="Z98" s="27">
        <v>52596</v>
      </c>
      <c r="AA98" s="27">
        <v>52962</v>
      </c>
      <c r="AB98" s="27">
        <v>53327</v>
      </c>
      <c r="AC98" s="27">
        <v>53692</v>
      </c>
      <c r="AD98" s="27">
        <v>54057</v>
      </c>
      <c r="AE98" s="27">
        <v>54423</v>
      </c>
      <c r="AF98" s="27">
        <v>54788</v>
      </c>
      <c r="AG98" s="27">
        <v>55153</v>
      </c>
      <c r="AH98" s="27">
        <v>55518</v>
      </c>
      <c r="AI98" s="27">
        <v>55884</v>
      </c>
      <c r="AJ98" s="27">
        <v>56249</v>
      </c>
      <c r="AK98" s="27">
        <v>56614</v>
      </c>
      <c r="AL98" s="27">
        <v>56979</v>
      </c>
      <c r="AM98" s="27">
        <v>57345</v>
      </c>
      <c r="AN98" s="27">
        <v>57710</v>
      </c>
      <c r="AO98" s="27">
        <v>58075</v>
      </c>
      <c r="AP98" s="27">
        <v>58440</v>
      </c>
      <c r="AQ98" s="27">
        <v>58806</v>
      </c>
      <c r="AR98" s="27">
        <v>59171</v>
      </c>
      <c r="AS98" s="27">
        <v>59536</v>
      </c>
      <c r="AT98" s="27">
        <v>59901</v>
      </c>
      <c r="AU98" s="27">
        <v>60267</v>
      </c>
      <c r="AV98" s="27">
        <v>60632</v>
      </c>
      <c r="AW98" s="27">
        <v>60997</v>
      </c>
      <c r="AX98" s="27">
        <v>61362</v>
      </c>
      <c r="AY98" s="27">
        <v>61728</v>
      </c>
      <c r="AZ98" s="27">
        <v>62093</v>
      </c>
      <c r="BA98" s="27">
        <v>62458</v>
      </c>
      <c r="BB98" s="27">
        <v>62823</v>
      </c>
      <c r="BC98" s="27">
        <v>63189</v>
      </c>
      <c r="BD98" s="27">
        <v>63554</v>
      </c>
      <c r="BE98" s="27">
        <v>63919</v>
      </c>
      <c r="BF98" s="27">
        <v>64284</v>
      </c>
      <c r="BG98" s="27">
        <v>64650</v>
      </c>
      <c r="BH98" s="27">
        <v>65015</v>
      </c>
      <c r="BI98" s="27">
        <v>65380</v>
      </c>
      <c r="BJ98" s="27">
        <v>65745</v>
      </c>
      <c r="BK98" s="27">
        <v>66111</v>
      </c>
      <c r="BL98" s="27">
        <v>66476</v>
      </c>
      <c r="BM98" s="27">
        <v>66841</v>
      </c>
      <c r="BN98" s="27">
        <v>67206</v>
      </c>
      <c r="BO98" s="27">
        <v>67572</v>
      </c>
      <c r="BP98" s="27">
        <v>67937</v>
      </c>
      <c r="BQ98" s="27">
        <v>68302</v>
      </c>
      <c r="BR98" s="27">
        <v>68667</v>
      </c>
      <c r="BS98" s="27">
        <v>69033</v>
      </c>
      <c r="BT98" s="27">
        <v>69398</v>
      </c>
      <c r="BU98" s="27">
        <v>69763</v>
      </c>
      <c r="BV98" s="27">
        <v>70128</v>
      </c>
      <c r="BW98" s="27">
        <v>70494</v>
      </c>
      <c r="BX98" s="27">
        <v>70859</v>
      </c>
      <c r="BY98" s="27">
        <v>71224</v>
      </c>
      <c r="BZ98" s="27">
        <v>71589</v>
      </c>
      <c r="CA98" s="27">
        <v>71955</v>
      </c>
      <c r="CB98" s="27">
        <v>72320</v>
      </c>
      <c r="CC98" s="27">
        <v>72685</v>
      </c>
      <c r="CD98" s="27">
        <v>73050</v>
      </c>
      <c r="CE98" s="27">
        <v>73415</v>
      </c>
      <c r="CF98" s="27">
        <v>73780</v>
      </c>
      <c r="CG98" s="27">
        <v>74145</v>
      </c>
      <c r="CH98" s="27">
        <v>74510</v>
      </c>
      <c r="CI98" s="27">
        <v>74876</v>
      </c>
      <c r="CJ98" s="27">
        <v>75241</v>
      </c>
      <c r="CK98" s="27">
        <v>75606</v>
      </c>
      <c r="CL98" s="27">
        <v>75971</v>
      </c>
      <c r="CM98" s="27">
        <v>76337</v>
      </c>
      <c r="CN98" s="27">
        <v>76702</v>
      </c>
      <c r="CO98" s="27">
        <v>77067</v>
      </c>
      <c r="CP98" s="27">
        <v>77432</v>
      </c>
      <c r="CQ98" s="27">
        <v>77798</v>
      </c>
      <c r="CR98" s="27">
        <v>78163</v>
      </c>
      <c r="CS98" s="27">
        <v>78528</v>
      </c>
      <c r="CT98" s="27">
        <v>78893</v>
      </c>
      <c r="CU98" s="27">
        <v>79259</v>
      </c>
      <c r="CV98" s="27">
        <v>79624</v>
      </c>
      <c r="CW98" s="27">
        <v>79989</v>
      </c>
      <c r="CX98" s="27">
        <v>80354</v>
      </c>
      <c r="CY98" s="27">
        <v>80720</v>
      </c>
      <c r="CZ98" s="27">
        <v>81085</v>
      </c>
      <c r="DA98" s="27">
        <v>81450</v>
      </c>
      <c r="DB98" s="27">
        <v>81815</v>
      </c>
      <c r="DC98" s="27">
        <v>82181</v>
      </c>
      <c r="DD98" s="27">
        <v>82546</v>
      </c>
      <c r="DE98" s="27">
        <v>82911</v>
      </c>
      <c r="DF98" s="27">
        <v>83276</v>
      </c>
      <c r="DG98" s="27">
        <v>83642</v>
      </c>
      <c r="DH98" s="27">
        <v>84007</v>
      </c>
      <c r="DI98" s="27">
        <v>84372</v>
      </c>
      <c r="DJ98" s="27">
        <v>84737</v>
      </c>
      <c r="DK98" s="27">
        <v>85103</v>
      </c>
      <c r="DL98" s="27">
        <v>85468</v>
      </c>
      <c r="DM98" s="27">
        <v>85833</v>
      </c>
      <c r="DN98" s="27">
        <v>86198</v>
      </c>
      <c r="DO98" s="27">
        <v>86564</v>
      </c>
      <c r="DP98" s="27">
        <v>86929</v>
      </c>
      <c r="DQ98" s="27">
        <v>87294</v>
      </c>
      <c r="DR98" s="27">
        <v>87659</v>
      </c>
      <c r="DS98" s="27">
        <v>88025</v>
      </c>
      <c r="DT98" s="27">
        <v>88390</v>
      </c>
      <c r="DU98" s="27">
        <v>88755</v>
      </c>
      <c r="DV98" s="27">
        <v>89120</v>
      </c>
      <c r="DW98" s="27">
        <v>89486</v>
      </c>
      <c r="DX98" s="27">
        <v>89851</v>
      </c>
      <c r="DY98" s="27">
        <v>90216</v>
      </c>
      <c r="DZ98" s="27">
        <v>90581</v>
      </c>
      <c r="EA98" s="27">
        <v>90947</v>
      </c>
      <c r="EB98" s="27">
        <v>91312</v>
      </c>
      <c r="EC98" s="27">
        <v>91677</v>
      </c>
      <c r="ED98" s="27">
        <v>92042</v>
      </c>
      <c r="EE98" s="67"/>
      <c r="EF98" s="67"/>
      <c r="EG98" s="2"/>
    </row>
    <row r="99" spans="1:137" s="25" customFormat="1" ht="21" customHeight="1" x14ac:dyDescent="0.3">
      <c r="A99" s="4"/>
      <c r="B99" s="7" t="s">
        <v>121</v>
      </c>
      <c r="C99" s="4"/>
      <c r="F99" s="4">
        <v>9</v>
      </c>
      <c r="G99" s="4">
        <v>10</v>
      </c>
      <c r="H99" s="4">
        <v>11</v>
      </c>
      <c r="I99" s="4">
        <v>12</v>
      </c>
      <c r="J99" s="4">
        <v>13</v>
      </c>
      <c r="K99" s="4">
        <v>14</v>
      </c>
      <c r="L99" s="4">
        <v>15</v>
      </c>
      <c r="M99" s="4">
        <v>16</v>
      </c>
      <c r="N99" s="4">
        <v>17</v>
      </c>
      <c r="O99" s="4">
        <v>18</v>
      </c>
      <c r="P99" s="4">
        <v>19</v>
      </c>
      <c r="Q99" s="4">
        <v>20</v>
      </c>
      <c r="R99" s="4">
        <v>21</v>
      </c>
      <c r="S99" s="4">
        <v>22</v>
      </c>
      <c r="T99" s="4">
        <v>23</v>
      </c>
      <c r="U99" s="4">
        <v>24</v>
      </c>
      <c r="V99" s="4">
        <v>25</v>
      </c>
      <c r="W99" s="4">
        <v>26</v>
      </c>
      <c r="X99" s="4">
        <v>27</v>
      </c>
      <c r="Y99" s="4">
        <v>28</v>
      </c>
      <c r="Z99" s="4">
        <v>29</v>
      </c>
      <c r="AA99" s="4">
        <v>30</v>
      </c>
      <c r="AB99" s="4">
        <v>31</v>
      </c>
      <c r="AC99" s="4">
        <v>32</v>
      </c>
      <c r="AD99" s="4">
        <v>33</v>
      </c>
      <c r="AE99" s="4">
        <v>34</v>
      </c>
      <c r="AF99" s="4">
        <v>35</v>
      </c>
      <c r="AG99" s="4">
        <v>36</v>
      </c>
      <c r="AH99" s="4">
        <v>37</v>
      </c>
      <c r="AI99" s="4">
        <v>38</v>
      </c>
      <c r="AJ99" s="4">
        <v>39</v>
      </c>
      <c r="AK99" s="4">
        <v>40</v>
      </c>
      <c r="AL99" s="4">
        <v>41</v>
      </c>
      <c r="AM99" s="4">
        <v>42</v>
      </c>
      <c r="AN99" s="4">
        <v>43</v>
      </c>
      <c r="AO99" s="4">
        <v>44</v>
      </c>
      <c r="AP99" s="4">
        <v>45</v>
      </c>
      <c r="AQ99" s="4">
        <v>46</v>
      </c>
      <c r="AR99" s="4">
        <v>47</v>
      </c>
      <c r="AS99" s="4">
        <v>48</v>
      </c>
      <c r="AT99" s="4">
        <v>49</v>
      </c>
      <c r="AU99" s="4">
        <v>50</v>
      </c>
      <c r="AV99" s="4">
        <v>51</v>
      </c>
      <c r="AW99" s="4">
        <v>52</v>
      </c>
      <c r="AX99" s="4">
        <v>53</v>
      </c>
      <c r="AY99" s="4">
        <v>54</v>
      </c>
      <c r="AZ99" s="4">
        <v>55</v>
      </c>
      <c r="BA99" s="4">
        <v>56</v>
      </c>
      <c r="BB99" s="4">
        <v>57</v>
      </c>
      <c r="BC99" s="4">
        <v>58</v>
      </c>
      <c r="BD99" s="4">
        <v>59</v>
      </c>
      <c r="BE99" s="4">
        <v>60</v>
      </c>
      <c r="BF99" s="4">
        <v>61</v>
      </c>
      <c r="BG99" s="4">
        <v>62</v>
      </c>
      <c r="BH99" s="4">
        <v>63</v>
      </c>
      <c r="BI99" s="4">
        <v>64</v>
      </c>
      <c r="BJ99" s="4">
        <v>65</v>
      </c>
      <c r="BK99" s="4">
        <v>66</v>
      </c>
      <c r="BL99" s="4">
        <v>67</v>
      </c>
      <c r="BM99" s="4">
        <v>68</v>
      </c>
      <c r="BN99" s="4">
        <v>69</v>
      </c>
      <c r="BO99" s="4">
        <v>70</v>
      </c>
      <c r="BP99" s="4">
        <v>71</v>
      </c>
      <c r="BQ99" s="4">
        <v>72</v>
      </c>
      <c r="BR99" s="4">
        <v>73</v>
      </c>
      <c r="BS99" s="4">
        <v>74</v>
      </c>
      <c r="BT99" s="4">
        <v>75</v>
      </c>
      <c r="BU99" s="4">
        <v>76</v>
      </c>
      <c r="BV99" s="4">
        <v>77</v>
      </c>
      <c r="BW99" s="4">
        <v>78</v>
      </c>
      <c r="BX99" s="4">
        <v>79</v>
      </c>
      <c r="BY99" s="4">
        <v>80</v>
      </c>
      <c r="BZ99" s="30">
        <v>81</v>
      </c>
      <c r="CA99" s="4">
        <v>82</v>
      </c>
      <c r="CB99" s="30">
        <v>83</v>
      </c>
      <c r="CC99" s="4">
        <v>84</v>
      </c>
      <c r="CD99" s="30">
        <v>85</v>
      </c>
      <c r="CE99" s="4">
        <v>86</v>
      </c>
      <c r="CF99" s="30">
        <v>87</v>
      </c>
      <c r="CG99" s="4">
        <v>88</v>
      </c>
      <c r="CH99" s="30">
        <v>89</v>
      </c>
      <c r="CI99" s="4">
        <v>90</v>
      </c>
      <c r="CJ99" s="30">
        <v>91</v>
      </c>
      <c r="CK99" s="4">
        <v>92</v>
      </c>
      <c r="CL99" s="30">
        <v>93</v>
      </c>
      <c r="CM99" s="4">
        <v>94</v>
      </c>
      <c r="CN99" s="30">
        <v>95</v>
      </c>
      <c r="CO99" s="4">
        <v>96</v>
      </c>
      <c r="CP99" s="30">
        <v>97</v>
      </c>
      <c r="CQ99" s="4">
        <v>98</v>
      </c>
      <c r="CR99" s="30">
        <v>99</v>
      </c>
      <c r="CS99" s="4">
        <v>100</v>
      </c>
      <c r="CT99" s="30">
        <v>101</v>
      </c>
      <c r="CU99" s="4">
        <v>102</v>
      </c>
      <c r="CV99" s="30">
        <v>103</v>
      </c>
      <c r="CW99" s="4">
        <v>104</v>
      </c>
      <c r="CX99" s="4">
        <v>105</v>
      </c>
      <c r="CY99" s="30">
        <v>106</v>
      </c>
      <c r="CZ99" s="4">
        <v>107</v>
      </c>
      <c r="DA99" s="4">
        <v>108</v>
      </c>
      <c r="DB99" s="30">
        <v>109</v>
      </c>
      <c r="DC99" s="4">
        <v>110</v>
      </c>
      <c r="DD99" s="4">
        <v>111</v>
      </c>
      <c r="DE99" s="30">
        <v>112</v>
      </c>
      <c r="DF99" s="4">
        <v>113</v>
      </c>
      <c r="DG99" s="4">
        <v>114</v>
      </c>
      <c r="DH99" s="30">
        <v>115</v>
      </c>
      <c r="DI99" s="4">
        <v>116</v>
      </c>
      <c r="DJ99" s="4">
        <v>117</v>
      </c>
      <c r="DK99" s="30">
        <v>118</v>
      </c>
      <c r="DL99" s="4">
        <v>119</v>
      </c>
      <c r="DM99" s="4">
        <v>120</v>
      </c>
      <c r="DN99" s="30">
        <v>121</v>
      </c>
      <c r="DO99" s="4">
        <v>122</v>
      </c>
      <c r="DP99" s="4">
        <v>123</v>
      </c>
      <c r="DQ99" s="30">
        <v>124</v>
      </c>
      <c r="DR99" s="4">
        <v>125</v>
      </c>
      <c r="DS99" s="4">
        <v>126</v>
      </c>
      <c r="DT99" s="30">
        <v>127</v>
      </c>
      <c r="DU99" s="4">
        <v>128</v>
      </c>
      <c r="DV99" s="4">
        <v>129</v>
      </c>
      <c r="DW99" s="30">
        <v>130</v>
      </c>
      <c r="DX99" s="4">
        <v>131</v>
      </c>
      <c r="DY99" s="4">
        <v>132</v>
      </c>
      <c r="DZ99" s="30">
        <v>133</v>
      </c>
      <c r="EA99" s="4">
        <v>134</v>
      </c>
      <c r="EB99" s="4">
        <v>135</v>
      </c>
      <c r="EC99" s="30">
        <v>136</v>
      </c>
      <c r="ED99" s="4">
        <v>137</v>
      </c>
      <c r="EE99" s="1"/>
      <c r="EF99" s="1"/>
      <c r="EG99" s="2"/>
    </row>
    <row r="100" spans="1:137" s="25" customFormat="1" ht="25.5" customHeight="1" x14ac:dyDescent="0.3">
      <c r="A100" s="31" t="s">
        <v>122</v>
      </c>
      <c r="B100" s="7" t="s">
        <v>123</v>
      </c>
      <c r="C100" s="4" t="s">
        <v>124</v>
      </c>
      <c r="D100" s="32">
        <f>SUM(F100:CB100)</f>
        <v>4619000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v>92000</v>
      </c>
      <c r="K100" s="8">
        <v>91000</v>
      </c>
      <c r="L100" s="8">
        <v>94000</v>
      </c>
      <c r="M100" s="8">
        <v>89000</v>
      </c>
      <c r="N100" s="8">
        <v>87000</v>
      </c>
      <c r="O100" s="8">
        <v>85000</v>
      </c>
      <c r="P100" s="8">
        <v>85000</v>
      </c>
      <c r="Q100" s="8">
        <v>83000</v>
      </c>
      <c r="R100" s="8">
        <v>86000</v>
      </c>
      <c r="S100" s="8">
        <v>84000</v>
      </c>
      <c r="T100" s="8">
        <v>85000</v>
      </c>
      <c r="U100" s="8">
        <v>85000</v>
      </c>
      <c r="V100" s="8">
        <v>86000</v>
      </c>
      <c r="W100" s="8">
        <v>86000</v>
      </c>
      <c r="X100" s="8">
        <v>86000</v>
      </c>
      <c r="Y100" s="8">
        <v>86000</v>
      </c>
      <c r="Z100" s="8">
        <v>86000</v>
      </c>
      <c r="AA100" s="8">
        <v>86000</v>
      </c>
      <c r="AB100" s="8">
        <v>86000</v>
      </c>
      <c r="AC100" s="8">
        <v>86000</v>
      </c>
      <c r="AD100" s="8">
        <v>86000</v>
      </c>
      <c r="AE100" s="8">
        <v>86000</v>
      </c>
      <c r="AF100" s="8">
        <v>78000</v>
      </c>
      <c r="AG100" s="8">
        <v>78000</v>
      </c>
      <c r="AH100" s="8">
        <v>78000</v>
      </c>
      <c r="AI100" s="8">
        <v>78000</v>
      </c>
      <c r="AJ100" s="8">
        <v>78000</v>
      </c>
      <c r="AK100" s="8">
        <v>76000</v>
      </c>
      <c r="AL100" s="8">
        <v>71000</v>
      </c>
      <c r="AM100" s="8">
        <v>71000</v>
      </c>
      <c r="AN100" s="8">
        <v>71000</v>
      </c>
      <c r="AO100" s="8">
        <v>71000</v>
      </c>
      <c r="AP100" s="8">
        <v>71000</v>
      </c>
      <c r="AQ100" s="8">
        <v>71000</v>
      </c>
      <c r="AR100" s="8">
        <v>71000</v>
      </c>
      <c r="AS100" s="8">
        <v>71000</v>
      </c>
      <c r="AT100" s="8">
        <v>68000</v>
      </c>
      <c r="AU100" s="8">
        <v>68000</v>
      </c>
      <c r="AV100" s="8">
        <v>60000</v>
      </c>
      <c r="AW100" s="8">
        <v>60000</v>
      </c>
      <c r="AX100" s="8">
        <v>60000</v>
      </c>
      <c r="AY100" s="8">
        <v>60000</v>
      </c>
      <c r="AZ100" s="8">
        <v>60000</v>
      </c>
      <c r="BA100" s="8">
        <v>60000</v>
      </c>
      <c r="BB100" s="8">
        <v>60000</v>
      </c>
      <c r="BC100" s="8">
        <v>60000</v>
      </c>
      <c r="BD100" s="8">
        <v>60000</v>
      </c>
      <c r="BE100" s="8">
        <v>60000</v>
      </c>
      <c r="BF100" s="8">
        <v>60000</v>
      </c>
      <c r="BG100" s="8">
        <v>60000</v>
      </c>
      <c r="BH100" s="8">
        <v>60000</v>
      </c>
      <c r="BI100" s="8">
        <v>60000</v>
      </c>
      <c r="BJ100" s="8">
        <v>60000</v>
      </c>
      <c r="BK100" s="8">
        <v>60000</v>
      </c>
      <c r="BL100" s="8">
        <v>60000</v>
      </c>
      <c r="BM100" s="8">
        <v>60000</v>
      </c>
      <c r="BN100" s="8">
        <v>60000</v>
      </c>
      <c r="BO100" s="8">
        <v>60000</v>
      </c>
      <c r="BP100" s="8">
        <v>60000</v>
      </c>
      <c r="BQ100" s="8">
        <v>60000</v>
      </c>
      <c r="BR100" s="8">
        <v>60000</v>
      </c>
      <c r="BS100" s="8">
        <v>60000</v>
      </c>
      <c r="BT100" s="8">
        <v>15000</v>
      </c>
      <c r="BU100" s="8">
        <v>15000</v>
      </c>
      <c r="BV100" s="8">
        <v>15000</v>
      </c>
      <c r="BW100" s="8">
        <v>13000</v>
      </c>
      <c r="BX100" s="8">
        <v>13000</v>
      </c>
      <c r="BY100" s="8">
        <v>8000</v>
      </c>
      <c r="BZ100" s="33">
        <v>8000</v>
      </c>
      <c r="CA100" s="33">
        <v>8000</v>
      </c>
      <c r="CB100" s="33">
        <v>8000</v>
      </c>
      <c r="CC100" s="33">
        <v>8000</v>
      </c>
      <c r="CD100" s="33">
        <v>8000</v>
      </c>
      <c r="CE100" s="33">
        <v>8000</v>
      </c>
      <c r="CF100" s="33">
        <v>8000</v>
      </c>
      <c r="CG100" s="33">
        <v>8000</v>
      </c>
      <c r="CH100" s="33">
        <v>8000</v>
      </c>
      <c r="CI100" s="33">
        <v>8000</v>
      </c>
      <c r="CJ100" s="33">
        <v>8000</v>
      </c>
      <c r="CK100" s="33">
        <v>8000</v>
      </c>
      <c r="CL100" s="33">
        <v>8000</v>
      </c>
      <c r="CM100" s="33">
        <v>8000</v>
      </c>
      <c r="CN100" s="33">
        <v>8000</v>
      </c>
      <c r="CO100" s="33">
        <v>8000</v>
      </c>
      <c r="CP100" s="33">
        <v>8000</v>
      </c>
      <c r="CQ100" s="33">
        <v>8000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2"/>
    </row>
    <row r="101" spans="1:137" s="25" customFormat="1" ht="21" customHeight="1" x14ac:dyDescent="0.3">
      <c r="A101" s="4" t="s">
        <v>125</v>
      </c>
      <c r="B101" s="4" t="s">
        <v>96</v>
      </c>
      <c r="C101" s="36">
        <v>1.72045</v>
      </c>
      <c r="D101" s="32"/>
      <c r="E101" s="32"/>
      <c r="F101" s="36">
        <f>C101</f>
        <v>1.72045</v>
      </c>
      <c r="G101" s="36">
        <f>F101</f>
        <v>1.72045</v>
      </c>
      <c r="H101" s="36">
        <f t="shared" ref="H101:BS101" si="405">G101</f>
        <v>1.72045</v>
      </c>
      <c r="I101" s="36">
        <f t="shared" si="405"/>
        <v>1.72045</v>
      </c>
      <c r="J101" s="36">
        <f t="shared" si="405"/>
        <v>1.72045</v>
      </c>
      <c r="K101" s="36">
        <f t="shared" si="405"/>
        <v>1.72045</v>
      </c>
      <c r="L101" s="36">
        <f t="shared" si="405"/>
        <v>1.72045</v>
      </c>
      <c r="M101" s="36">
        <f t="shared" si="405"/>
        <v>1.72045</v>
      </c>
      <c r="N101" s="36">
        <f t="shared" si="405"/>
        <v>1.72045</v>
      </c>
      <c r="O101" s="36">
        <f t="shared" si="405"/>
        <v>1.72045</v>
      </c>
      <c r="P101" s="36">
        <f t="shared" si="405"/>
        <v>1.72045</v>
      </c>
      <c r="Q101" s="36">
        <f t="shared" si="405"/>
        <v>1.72045</v>
      </c>
      <c r="R101" s="36">
        <f t="shared" si="405"/>
        <v>1.72045</v>
      </c>
      <c r="S101" s="36">
        <f t="shared" si="405"/>
        <v>1.72045</v>
      </c>
      <c r="T101" s="36">
        <f t="shared" si="405"/>
        <v>1.72045</v>
      </c>
      <c r="U101" s="36">
        <f t="shared" si="405"/>
        <v>1.72045</v>
      </c>
      <c r="V101" s="36">
        <f t="shared" si="405"/>
        <v>1.72045</v>
      </c>
      <c r="W101" s="36">
        <f t="shared" si="405"/>
        <v>1.72045</v>
      </c>
      <c r="X101" s="36">
        <f t="shared" si="405"/>
        <v>1.72045</v>
      </c>
      <c r="Y101" s="36">
        <f t="shared" si="405"/>
        <v>1.72045</v>
      </c>
      <c r="Z101" s="36">
        <f t="shared" si="405"/>
        <v>1.72045</v>
      </c>
      <c r="AA101" s="36">
        <f t="shared" si="405"/>
        <v>1.72045</v>
      </c>
      <c r="AB101" s="36">
        <f t="shared" si="405"/>
        <v>1.72045</v>
      </c>
      <c r="AC101" s="36">
        <f t="shared" si="405"/>
        <v>1.72045</v>
      </c>
      <c r="AD101" s="36">
        <f t="shared" si="405"/>
        <v>1.72045</v>
      </c>
      <c r="AE101" s="36">
        <f t="shared" si="405"/>
        <v>1.72045</v>
      </c>
      <c r="AF101" s="36">
        <f t="shared" si="405"/>
        <v>1.72045</v>
      </c>
      <c r="AG101" s="36">
        <f t="shared" si="405"/>
        <v>1.72045</v>
      </c>
      <c r="AH101" s="36">
        <f t="shared" si="405"/>
        <v>1.72045</v>
      </c>
      <c r="AI101" s="36">
        <f t="shared" si="405"/>
        <v>1.72045</v>
      </c>
      <c r="AJ101" s="36">
        <f t="shared" si="405"/>
        <v>1.72045</v>
      </c>
      <c r="AK101" s="36">
        <f t="shared" si="405"/>
        <v>1.72045</v>
      </c>
      <c r="AL101" s="36">
        <f t="shared" si="405"/>
        <v>1.72045</v>
      </c>
      <c r="AM101" s="36">
        <f t="shared" si="405"/>
        <v>1.72045</v>
      </c>
      <c r="AN101" s="36">
        <f t="shared" si="405"/>
        <v>1.72045</v>
      </c>
      <c r="AO101" s="36">
        <f t="shared" si="405"/>
        <v>1.72045</v>
      </c>
      <c r="AP101" s="36">
        <f t="shared" si="405"/>
        <v>1.72045</v>
      </c>
      <c r="AQ101" s="36">
        <f t="shared" si="405"/>
        <v>1.72045</v>
      </c>
      <c r="AR101" s="36">
        <f t="shared" si="405"/>
        <v>1.72045</v>
      </c>
      <c r="AS101" s="36">
        <f t="shared" si="405"/>
        <v>1.72045</v>
      </c>
      <c r="AT101" s="36">
        <f t="shared" si="405"/>
        <v>1.72045</v>
      </c>
      <c r="AU101" s="36">
        <f t="shared" si="405"/>
        <v>1.72045</v>
      </c>
      <c r="AV101" s="36">
        <f t="shared" si="405"/>
        <v>1.72045</v>
      </c>
      <c r="AW101" s="36">
        <f t="shared" si="405"/>
        <v>1.72045</v>
      </c>
      <c r="AX101" s="36">
        <f t="shared" si="405"/>
        <v>1.72045</v>
      </c>
      <c r="AY101" s="36">
        <f t="shared" si="405"/>
        <v>1.72045</v>
      </c>
      <c r="AZ101" s="36">
        <f t="shared" si="405"/>
        <v>1.72045</v>
      </c>
      <c r="BA101" s="36">
        <f t="shared" si="405"/>
        <v>1.72045</v>
      </c>
      <c r="BB101" s="36">
        <f t="shared" si="405"/>
        <v>1.72045</v>
      </c>
      <c r="BC101" s="36">
        <f t="shared" si="405"/>
        <v>1.72045</v>
      </c>
      <c r="BD101" s="36">
        <f t="shared" si="405"/>
        <v>1.72045</v>
      </c>
      <c r="BE101" s="36">
        <f t="shared" si="405"/>
        <v>1.72045</v>
      </c>
      <c r="BF101" s="36">
        <f t="shared" si="405"/>
        <v>1.72045</v>
      </c>
      <c r="BG101" s="36">
        <f t="shared" si="405"/>
        <v>1.72045</v>
      </c>
      <c r="BH101" s="36">
        <f t="shared" si="405"/>
        <v>1.72045</v>
      </c>
      <c r="BI101" s="36">
        <f t="shared" si="405"/>
        <v>1.72045</v>
      </c>
      <c r="BJ101" s="36">
        <f t="shared" si="405"/>
        <v>1.72045</v>
      </c>
      <c r="BK101" s="36">
        <f t="shared" si="405"/>
        <v>1.72045</v>
      </c>
      <c r="BL101" s="36">
        <f t="shared" si="405"/>
        <v>1.72045</v>
      </c>
      <c r="BM101" s="36">
        <f t="shared" si="405"/>
        <v>1.72045</v>
      </c>
      <c r="BN101" s="36">
        <f t="shared" si="405"/>
        <v>1.72045</v>
      </c>
      <c r="BO101" s="36">
        <f t="shared" si="405"/>
        <v>1.72045</v>
      </c>
      <c r="BP101" s="36">
        <f t="shared" si="405"/>
        <v>1.72045</v>
      </c>
      <c r="BQ101" s="36">
        <f t="shared" si="405"/>
        <v>1.72045</v>
      </c>
      <c r="BR101" s="36">
        <f t="shared" si="405"/>
        <v>1.72045</v>
      </c>
      <c r="BS101" s="36">
        <f t="shared" si="405"/>
        <v>1.72045</v>
      </c>
      <c r="BT101" s="36">
        <f t="shared" ref="BT101:CV101" si="406">BS101</f>
        <v>1.72045</v>
      </c>
      <c r="BU101" s="36">
        <f t="shared" si="406"/>
        <v>1.72045</v>
      </c>
      <c r="BV101" s="36">
        <f t="shared" si="406"/>
        <v>1.72045</v>
      </c>
      <c r="BW101" s="36">
        <f t="shared" si="406"/>
        <v>1.72045</v>
      </c>
      <c r="BX101" s="36">
        <f t="shared" si="406"/>
        <v>1.72045</v>
      </c>
      <c r="BY101" s="36">
        <f t="shared" si="406"/>
        <v>1.72045</v>
      </c>
      <c r="BZ101" s="37">
        <f t="shared" si="406"/>
        <v>1.72045</v>
      </c>
      <c r="CA101" s="37">
        <f t="shared" si="406"/>
        <v>1.72045</v>
      </c>
      <c r="CB101" s="37">
        <f t="shared" si="406"/>
        <v>1.72045</v>
      </c>
      <c r="CC101" s="37">
        <f t="shared" si="406"/>
        <v>1.72045</v>
      </c>
      <c r="CD101" s="37">
        <f t="shared" si="406"/>
        <v>1.72045</v>
      </c>
      <c r="CE101" s="37">
        <f t="shared" si="406"/>
        <v>1.72045</v>
      </c>
      <c r="CF101" s="37">
        <f t="shared" si="406"/>
        <v>1.72045</v>
      </c>
      <c r="CG101" s="37">
        <f t="shared" si="406"/>
        <v>1.72045</v>
      </c>
      <c r="CH101" s="37">
        <f t="shared" si="406"/>
        <v>1.72045</v>
      </c>
      <c r="CI101" s="37">
        <f t="shared" si="406"/>
        <v>1.72045</v>
      </c>
      <c r="CJ101" s="37">
        <f t="shared" si="406"/>
        <v>1.72045</v>
      </c>
      <c r="CK101" s="37">
        <f t="shared" si="406"/>
        <v>1.72045</v>
      </c>
      <c r="CL101" s="37">
        <f t="shared" si="406"/>
        <v>1.72045</v>
      </c>
      <c r="CM101" s="37">
        <f t="shared" si="406"/>
        <v>1.72045</v>
      </c>
      <c r="CN101" s="37">
        <f t="shared" si="406"/>
        <v>1.72045</v>
      </c>
      <c r="CO101" s="37">
        <f t="shared" si="406"/>
        <v>1.72045</v>
      </c>
      <c r="CP101" s="37">
        <f t="shared" si="406"/>
        <v>1.72045</v>
      </c>
      <c r="CQ101" s="37">
        <f t="shared" si="406"/>
        <v>1.72045</v>
      </c>
      <c r="CR101" s="37">
        <f t="shared" si="406"/>
        <v>1.72045</v>
      </c>
      <c r="CS101" s="37">
        <f t="shared" si="406"/>
        <v>1.72045</v>
      </c>
      <c r="CT101" s="37">
        <f t="shared" si="406"/>
        <v>1.72045</v>
      </c>
      <c r="CU101" s="37">
        <f t="shared" si="406"/>
        <v>1.72045</v>
      </c>
      <c r="CV101" s="37">
        <f t="shared" si="406"/>
        <v>1.72045</v>
      </c>
      <c r="CW101" s="37">
        <f>CV101</f>
        <v>1.72045</v>
      </c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2"/>
    </row>
    <row r="102" spans="1:137" s="25" customFormat="1" ht="21" customHeight="1" x14ac:dyDescent="0.3">
      <c r="A102" s="4" t="s">
        <v>98</v>
      </c>
      <c r="B102" s="7" t="s">
        <v>123</v>
      </c>
      <c r="C102" s="4" t="s">
        <v>126</v>
      </c>
      <c r="D102" s="32">
        <f>SUM(F102:CB102)</f>
        <v>9876067.428565301</v>
      </c>
      <c r="E102" s="32"/>
      <c r="F102" s="8">
        <v>0</v>
      </c>
      <c r="G102" s="8">
        <v>0</v>
      </c>
      <c r="H102" s="8">
        <v>0</v>
      </c>
      <c r="I102" s="8">
        <v>0</v>
      </c>
      <c r="J102" s="8">
        <f>J100*POWER((1+(J101/100)),J99)</f>
        <v>114840.57900621874</v>
      </c>
      <c r="K102" s="8">
        <f t="shared" ref="K102:BV102" si="407">K100*POWER((1+(K101/100)),K99)</f>
        <v>115546.61077221244</v>
      </c>
      <c r="L102" s="8">
        <f t="shared" si="407"/>
        <v>121409.29724286638</v>
      </c>
      <c r="M102" s="8">
        <f t="shared" si="407"/>
        <v>116929.03650274506</v>
      </c>
      <c r="N102" s="8">
        <f t="shared" si="407"/>
        <v>116267.91644583506</v>
      </c>
      <c r="O102" s="8">
        <f t="shared" si="407"/>
        <v>115549.43751974519</v>
      </c>
      <c r="P102" s="8">
        <f t="shared" si="407"/>
        <v>117537.40781755366</v>
      </c>
      <c r="Q102" s="8">
        <f t="shared" si="407"/>
        <v>116746.41355857783</v>
      </c>
      <c r="R102" s="8">
        <f t="shared" si="407"/>
        <v>123047.32580524807</v>
      </c>
      <c r="S102" s="8">
        <f t="shared" si="407"/>
        <v>122253.49599829553</v>
      </c>
      <c r="T102" s="8">
        <f t="shared" si="407"/>
        <v>125837.24444008151</v>
      </c>
      <c r="U102" s="8">
        <f t="shared" si="407"/>
        <v>128002.21131205093</v>
      </c>
      <c r="V102" s="8">
        <f t="shared" si="407"/>
        <v>131736.24212546993</v>
      </c>
      <c r="W102" s="8">
        <f t="shared" si="407"/>
        <v>134002.69830311759</v>
      </c>
      <c r="X102" s="8">
        <f t="shared" si="407"/>
        <v>136308.1477260736</v>
      </c>
      <c r="Y102" s="8">
        <f t="shared" si="407"/>
        <v>138653.26125362684</v>
      </c>
      <c r="Z102" s="8">
        <f t="shared" si="407"/>
        <v>141038.72128686486</v>
      </c>
      <c r="AA102" s="8">
        <f t="shared" si="407"/>
        <v>143465.22196724478</v>
      </c>
      <c r="AB102" s="8">
        <f t="shared" si="407"/>
        <v>145933.46937858025</v>
      </c>
      <c r="AC102" s="8">
        <f t="shared" si="407"/>
        <v>148444.18175250408</v>
      </c>
      <c r="AD102" s="8">
        <f t="shared" si="407"/>
        <v>150998.08967746503</v>
      </c>
      <c r="AE102" s="8">
        <f t="shared" si="407"/>
        <v>153595.93631132101</v>
      </c>
      <c r="AF102" s="8">
        <f t="shared" si="407"/>
        <v>141704.66572804595</v>
      </c>
      <c r="AG102" s="8">
        <f t="shared" si="407"/>
        <v>144142.62364956414</v>
      </c>
      <c r="AH102" s="8">
        <f t="shared" si="407"/>
        <v>146622.52541814308</v>
      </c>
      <c r="AI102" s="8">
        <f t="shared" si="407"/>
        <v>149145.09265669956</v>
      </c>
      <c r="AJ102" s="8">
        <f t="shared" si="407"/>
        <v>151711.05940331175</v>
      </c>
      <c r="AK102" s="8">
        <f t="shared" si="407"/>
        <v>150364.21918828232</v>
      </c>
      <c r="AL102" s="8">
        <f t="shared" si="407"/>
        <v>142888.58405537903</v>
      </c>
      <c r="AM102" s="8">
        <f t="shared" si="407"/>
        <v>145346.91069975981</v>
      </c>
      <c r="AN102" s="8">
        <f t="shared" si="407"/>
        <v>147847.53162489383</v>
      </c>
      <c r="AO102" s="8">
        <f t="shared" si="407"/>
        <v>150391.17448273435</v>
      </c>
      <c r="AP102" s="8">
        <f t="shared" si="407"/>
        <v>152978.57944412256</v>
      </c>
      <c r="AQ102" s="8">
        <f t="shared" si="407"/>
        <v>155610.499414169</v>
      </c>
      <c r="AR102" s="8">
        <f t="shared" si="407"/>
        <v>158287.70025134008</v>
      </c>
      <c r="AS102" s="8">
        <f t="shared" si="407"/>
        <v>161010.96099031431</v>
      </c>
      <c r="AT102" s="8">
        <f t="shared" si="407"/>
        <v>156860.74699534799</v>
      </c>
      <c r="AU102" s="8">
        <f t="shared" si="407"/>
        <v>159559.45771702949</v>
      </c>
      <c r="AV102" s="8">
        <f t="shared" si="407"/>
        <v>143209.93977116657</v>
      </c>
      <c r="AW102" s="8">
        <f t="shared" si="407"/>
        <v>145673.79517995965</v>
      </c>
      <c r="AX102" s="8">
        <f t="shared" si="407"/>
        <v>148180.03998913328</v>
      </c>
      <c r="AY102" s="8">
        <f t="shared" si="407"/>
        <v>150729.40348712634</v>
      </c>
      <c r="AZ102" s="8">
        <f t="shared" si="407"/>
        <v>153322.62750942059</v>
      </c>
      <c r="BA102" s="8">
        <f t="shared" si="407"/>
        <v>155960.46665440645</v>
      </c>
      <c r="BB102" s="8">
        <f t="shared" si="407"/>
        <v>158643.68850296218</v>
      </c>
      <c r="BC102" s="8">
        <f t="shared" si="407"/>
        <v>161373.07384181145</v>
      </c>
      <c r="BD102" s="8">
        <f t="shared" si="407"/>
        <v>164149.4168907229</v>
      </c>
      <c r="BE102" s="8">
        <f t="shared" si="407"/>
        <v>166973.52553361937</v>
      </c>
      <c r="BF102" s="8">
        <f t="shared" si="407"/>
        <v>169846.22155366253</v>
      </c>
      <c r="BG102" s="8">
        <f t="shared" si="407"/>
        <v>172768.34087238257</v>
      </c>
      <c r="BH102" s="8">
        <f t="shared" si="407"/>
        <v>175740.73379292147</v>
      </c>
      <c r="BI102" s="8">
        <f t="shared" si="407"/>
        <v>178764.26524746185</v>
      </c>
      <c r="BJ102" s="8">
        <f t="shared" si="407"/>
        <v>181839.81504891181</v>
      </c>
      <c r="BK102" s="8">
        <f t="shared" si="407"/>
        <v>184968.27814692084</v>
      </c>
      <c r="BL102" s="8">
        <f t="shared" si="407"/>
        <v>188150.56488829956</v>
      </c>
      <c r="BM102" s="8">
        <f t="shared" si="407"/>
        <v>191387.60128192033</v>
      </c>
      <c r="BN102" s="8">
        <f t="shared" si="407"/>
        <v>194680.32926817515</v>
      </c>
      <c r="BO102" s="8">
        <f t="shared" si="407"/>
        <v>198029.7069930695</v>
      </c>
      <c r="BP102" s="8">
        <f t="shared" si="407"/>
        <v>201436.70908703178</v>
      </c>
      <c r="BQ102" s="8">
        <f t="shared" si="407"/>
        <v>204902.32694851962</v>
      </c>
      <c r="BR102" s="8">
        <f t="shared" si="407"/>
        <v>208427.56903250545</v>
      </c>
      <c r="BS102" s="8">
        <f t="shared" si="407"/>
        <v>212013.46114392523</v>
      </c>
      <c r="BT102" s="8">
        <f t="shared" si="407"/>
        <v>53915.261684043973</v>
      </c>
      <c r="BU102" s="8">
        <f t="shared" si="407"/>
        <v>54842.84680368712</v>
      </c>
      <c r="BV102" s="8">
        <f t="shared" si="407"/>
        <v>55786.390561521155</v>
      </c>
      <c r="BW102" s="8">
        <f t="shared" ref="BW102:CS102" si="408">BW100*POWER((1+(BW101/100)),BW99)</f>
        <v>49180.01184887861</v>
      </c>
      <c r="BX102" s="8">
        <f t="shared" si="408"/>
        <v>50026.129362732652</v>
      </c>
      <c r="BY102" s="8">
        <f t="shared" si="408"/>
        <v>31314.956249448489</v>
      </c>
      <c r="BZ102" s="33">
        <f t="shared" si="408"/>
        <v>31853.714414242131</v>
      </c>
      <c r="CA102" s="33">
        <f t="shared" si="408"/>
        <v>32401.741643881964</v>
      </c>
      <c r="CB102" s="33">
        <f t="shared" si="408"/>
        <v>32959.197407994128</v>
      </c>
      <c r="CC102" s="33">
        <f t="shared" si="408"/>
        <v>33526.243919799977</v>
      </c>
      <c r="CD102" s="33">
        <f t="shared" si="408"/>
        <v>34103.046183318169</v>
      </c>
      <c r="CE102" s="33">
        <f t="shared" si="408"/>
        <v>34689.772041379074</v>
      </c>
      <c r="CF102" s="33">
        <f t="shared" si="408"/>
        <v>35286.592224464985</v>
      </c>
      <c r="CG102" s="33">
        <f t="shared" si="408"/>
        <v>35893.680400390796</v>
      </c>
      <c r="CH102" s="33">
        <f t="shared" si="408"/>
        <v>36511.213224839325</v>
      </c>
      <c r="CI102" s="33">
        <f t="shared" si="408"/>
        <v>37139.370392766075</v>
      </c>
      <c r="CJ102" s="33">
        <f t="shared" si="408"/>
        <v>37778.334690688418</v>
      </c>
      <c r="CK102" s="33">
        <f t="shared" si="408"/>
        <v>38428.29204987437</v>
      </c>
      <c r="CL102" s="33">
        <f t="shared" si="408"/>
        <v>39089.431600446442</v>
      </c>
      <c r="CM102" s="33">
        <f t="shared" si="408"/>
        <v>39761.945726416328</v>
      </c>
      <c r="CN102" s="33">
        <f t="shared" si="408"/>
        <v>40446.030121666467</v>
      </c>
      <c r="CO102" s="33">
        <f t="shared" si="408"/>
        <v>41141.883846894685</v>
      </c>
      <c r="CP102" s="33">
        <f t="shared" si="408"/>
        <v>41849.709387538591</v>
      </c>
      <c r="CQ102" s="33">
        <f t="shared" si="408"/>
        <v>42569.712712696506</v>
      </c>
      <c r="CR102" s="33">
        <f t="shared" si="408"/>
        <v>0</v>
      </c>
      <c r="CS102" s="33">
        <f t="shared" si="408"/>
        <v>0</v>
      </c>
      <c r="CT102" s="33">
        <f>CT100*POWER((1+(CT101/100)),CT99)</f>
        <v>0</v>
      </c>
      <c r="CU102" s="33">
        <f>CU100*POWER((1+(CU101/100)),CU99)</f>
        <v>0</v>
      </c>
      <c r="CV102" s="33">
        <f>CV100*POWER((1+(CV101/100)),CV99)</f>
        <v>0</v>
      </c>
      <c r="CW102" s="33">
        <f>CW100*POWER((1+(CW101/100)),CW99)</f>
        <v>0</v>
      </c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2"/>
    </row>
    <row r="103" spans="1:137" s="25" customFormat="1" ht="36" customHeight="1" x14ac:dyDescent="0.3">
      <c r="A103" s="4" t="s">
        <v>127</v>
      </c>
      <c r="B103" s="4" t="s">
        <v>96</v>
      </c>
      <c r="C103" s="36">
        <v>1.97</v>
      </c>
      <c r="D103" s="32"/>
      <c r="E103" s="32"/>
      <c r="F103" s="36">
        <f>C103</f>
        <v>1.97</v>
      </c>
      <c r="G103" s="36">
        <f>F103</f>
        <v>1.97</v>
      </c>
      <c r="H103" s="36">
        <f t="shared" ref="H103:BS103" si="409">G103</f>
        <v>1.97</v>
      </c>
      <c r="I103" s="36">
        <f t="shared" si="409"/>
        <v>1.97</v>
      </c>
      <c r="J103" s="36">
        <f t="shared" si="409"/>
        <v>1.97</v>
      </c>
      <c r="K103" s="36">
        <f t="shared" si="409"/>
        <v>1.97</v>
      </c>
      <c r="L103" s="36">
        <f t="shared" si="409"/>
        <v>1.97</v>
      </c>
      <c r="M103" s="36">
        <f t="shared" si="409"/>
        <v>1.97</v>
      </c>
      <c r="N103" s="36">
        <f t="shared" si="409"/>
        <v>1.97</v>
      </c>
      <c r="O103" s="36">
        <f t="shared" si="409"/>
        <v>1.97</v>
      </c>
      <c r="P103" s="36">
        <f t="shared" si="409"/>
        <v>1.97</v>
      </c>
      <c r="Q103" s="36">
        <f t="shared" si="409"/>
        <v>1.97</v>
      </c>
      <c r="R103" s="36">
        <f t="shared" si="409"/>
        <v>1.97</v>
      </c>
      <c r="S103" s="36">
        <f t="shared" si="409"/>
        <v>1.97</v>
      </c>
      <c r="T103" s="36">
        <f t="shared" si="409"/>
        <v>1.97</v>
      </c>
      <c r="U103" s="36">
        <f t="shared" si="409"/>
        <v>1.97</v>
      </c>
      <c r="V103" s="36">
        <f t="shared" si="409"/>
        <v>1.97</v>
      </c>
      <c r="W103" s="36">
        <f t="shared" si="409"/>
        <v>1.97</v>
      </c>
      <c r="X103" s="36">
        <f t="shared" si="409"/>
        <v>1.97</v>
      </c>
      <c r="Y103" s="36">
        <f t="shared" si="409"/>
        <v>1.97</v>
      </c>
      <c r="Z103" s="36">
        <f t="shared" si="409"/>
        <v>1.97</v>
      </c>
      <c r="AA103" s="36">
        <f t="shared" si="409"/>
        <v>1.97</v>
      </c>
      <c r="AB103" s="36">
        <f t="shared" si="409"/>
        <v>1.97</v>
      </c>
      <c r="AC103" s="36">
        <f t="shared" si="409"/>
        <v>1.97</v>
      </c>
      <c r="AD103" s="36">
        <f t="shared" si="409"/>
        <v>1.97</v>
      </c>
      <c r="AE103" s="36">
        <f t="shared" si="409"/>
        <v>1.97</v>
      </c>
      <c r="AF103" s="36">
        <f t="shared" si="409"/>
        <v>1.97</v>
      </c>
      <c r="AG103" s="36">
        <f t="shared" si="409"/>
        <v>1.97</v>
      </c>
      <c r="AH103" s="36">
        <f t="shared" si="409"/>
        <v>1.97</v>
      </c>
      <c r="AI103" s="36">
        <f t="shared" si="409"/>
        <v>1.97</v>
      </c>
      <c r="AJ103" s="36">
        <f t="shared" si="409"/>
        <v>1.97</v>
      </c>
      <c r="AK103" s="36">
        <f t="shared" si="409"/>
        <v>1.97</v>
      </c>
      <c r="AL103" s="36">
        <f t="shared" si="409"/>
        <v>1.97</v>
      </c>
      <c r="AM103" s="36">
        <f t="shared" si="409"/>
        <v>1.97</v>
      </c>
      <c r="AN103" s="36">
        <f t="shared" si="409"/>
        <v>1.97</v>
      </c>
      <c r="AO103" s="36">
        <f t="shared" si="409"/>
        <v>1.97</v>
      </c>
      <c r="AP103" s="36">
        <f t="shared" si="409"/>
        <v>1.97</v>
      </c>
      <c r="AQ103" s="36">
        <f t="shared" si="409"/>
        <v>1.97</v>
      </c>
      <c r="AR103" s="36">
        <f t="shared" si="409"/>
        <v>1.97</v>
      </c>
      <c r="AS103" s="36">
        <f t="shared" si="409"/>
        <v>1.97</v>
      </c>
      <c r="AT103" s="36">
        <f t="shared" si="409"/>
        <v>1.97</v>
      </c>
      <c r="AU103" s="36">
        <f t="shared" si="409"/>
        <v>1.97</v>
      </c>
      <c r="AV103" s="36">
        <f t="shared" si="409"/>
        <v>1.97</v>
      </c>
      <c r="AW103" s="36">
        <f t="shared" si="409"/>
        <v>1.97</v>
      </c>
      <c r="AX103" s="36">
        <f t="shared" si="409"/>
        <v>1.97</v>
      </c>
      <c r="AY103" s="36">
        <f t="shared" si="409"/>
        <v>1.97</v>
      </c>
      <c r="AZ103" s="36">
        <f t="shared" si="409"/>
        <v>1.97</v>
      </c>
      <c r="BA103" s="36">
        <f t="shared" si="409"/>
        <v>1.97</v>
      </c>
      <c r="BB103" s="36">
        <f t="shared" si="409"/>
        <v>1.97</v>
      </c>
      <c r="BC103" s="36">
        <f t="shared" si="409"/>
        <v>1.97</v>
      </c>
      <c r="BD103" s="36">
        <f t="shared" si="409"/>
        <v>1.97</v>
      </c>
      <c r="BE103" s="36">
        <f t="shared" si="409"/>
        <v>1.97</v>
      </c>
      <c r="BF103" s="36">
        <f t="shared" si="409"/>
        <v>1.97</v>
      </c>
      <c r="BG103" s="36">
        <f t="shared" si="409"/>
        <v>1.97</v>
      </c>
      <c r="BH103" s="36">
        <f t="shared" si="409"/>
        <v>1.97</v>
      </c>
      <c r="BI103" s="36">
        <f t="shared" si="409"/>
        <v>1.97</v>
      </c>
      <c r="BJ103" s="36">
        <f t="shared" si="409"/>
        <v>1.97</v>
      </c>
      <c r="BK103" s="36">
        <f t="shared" si="409"/>
        <v>1.97</v>
      </c>
      <c r="BL103" s="36">
        <f t="shared" si="409"/>
        <v>1.97</v>
      </c>
      <c r="BM103" s="36">
        <f t="shared" si="409"/>
        <v>1.97</v>
      </c>
      <c r="BN103" s="36">
        <f t="shared" si="409"/>
        <v>1.97</v>
      </c>
      <c r="BO103" s="36">
        <f t="shared" si="409"/>
        <v>1.97</v>
      </c>
      <c r="BP103" s="36">
        <f t="shared" si="409"/>
        <v>1.97</v>
      </c>
      <c r="BQ103" s="36">
        <f t="shared" si="409"/>
        <v>1.97</v>
      </c>
      <c r="BR103" s="36">
        <f t="shared" si="409"/>
        <v>1.97</v>
      </c>
      <c r="BS103" s="36">
        <f t="shared" si="409"/>
        <v>1.97</v>
      </c>
      <c r="BT103" s="36">
        <f t="shared" ref="BT103:CV103" si="410">BS103</f>
        <v>1.97</v>
      </c>
      <c r="BU103" s="36">
        <f t="shared" si="410"/>
        <v>1.97</v>
      </c>
      <c r="BV103" s="36">
        <f t="shared" si="410"/>
        <v>1.97</v>
      </c>
      <c r="BW103" s="36">
        <f t="shared" si="410"/>
        <v>1.97</v>
      </c>
      <c r="BX103" s="36">
        <f t="shared" si="410"/>
        <v>1.97</v>
      </c>
      <c r="BY103" s="36">
        <f t="shared" si="410"/>
        <v>1.97</v>
      </c>
      <c r="BZ103" s="37">
        <f t="shared" si="410"/>
        <v>1.97</v>
      </c>
      <c r="CA103" s="37">
        <f t="shared" si="410"/>
        <v>1.97</v>
      </c>
      <c r="CB103" s="37">
        <f t="shared" si="410"/>
        <v>1.97</v>
      </c>
      <c r="CC103" s="37">
        <f t="shared" si="410"/>
        <v>1.97</v>
      </c>
      <c r="CD103" s="37">
        <f t="shared" si="410"/>
        <v>1.97</v>
      </c>
      <c r="CE103" s="37">
        <f t="shared" si="410"/>
        <v>1.97</v>
      </c>
      <c r="CF103" s="37">
        <f t="shared" si="410"/>
        <v>1.97</v>
      </c>
      <c r="CG103" s="37">
        <f t="shared" si="410"/>
        <v>1.97</v>
      </c>
      <c r="CH103" s="37">
        <f t="shared" si="410"/>
        <v>1.97</v>
      </c>
      <c r="CI103" s="37">
        <f t="shared" si="410"/>
        <v>1.97</v>
      </c>
      <c r="CJ103" s="37">
        <f t="shared" si="410"/>
        <v>1.97</v>
      </c>
      <c r="CK103" s="37">
        <f t="shared" si="410"/>
        <v>1.97</v>
      </c>
      <c r="CL103" s="37">
        <f t="shared" si="410"/>
        <v>1.97</v>
      </c>
      <c r="CM103" s="37">
        <f t="shared" si="410"/>
        <v>1.97</v>
      </c>
      <c r="CN103" s="37">
        <f t="shared" si="410"/>
        <v>1.97</v>
      </c>
      <c r="CO103" s="37">
        <f t="shared" si="410"/>
        <v>1.97</v>
      </c>
      <c r="CP103" s="37">
        <f t="shared" si="410"/>
        <v>1.97</v>
      </c>
      <c r="CQ103" s="37">
        <f t="shared" si="410"/>
        <v>1.97</v>
      </c>
      <c r="CR103" s="37">
        <f t="shared" si="410"/>
        <v>1.97</v>
      </c>
      <c r="CS103" s="37">
        <f t="shared" si="410"/>
        <v>1.97</v>
      </c>
      <c r="CT103" s="37">
        <f t="shared" si="410"/>
        <v>1.97</v>
      </c>
      <c r="CU103" s="37">
        <f t="shared" si="410"/>
        <v>1.97</v>
      </c>
      <c r="CV103" s="37">
        <f t="shared" si="410"/>
        <v>1.97</v>
      </c>
      <c r="CW103" s="37">
        <f>CV103</f>
        <v>1.97</v>
      </c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2"/>
    </row>
    <row r="104" spans="1:137" s="25" customFormat="1" ht="21" customHeight="1" x14ac:dyDescent="0.3">
      <c r="A104" s="4" t="s">
        <v>98</v>
      </c>
      <c r="B104" s="7" t="s">
        <v>123</v>
      </c>
      <c r="C104" s="4" t="s">
        <v>128</v>
      </c>
      <c r="D104" s="32">
        <f>SUM(F104:CB104)</f>
        <v>28648856.217253115</v>
      </c>
      <c r="E104" s="32"/>
      <c r="F104" s="8">
        <v>430583</v>
      </c>
      <c r="G104" s="8">
        <v>520286</v>
      </c>
      <c r="H104" s="8">
        <v>548842</v>
      </c>
      <c r="I104" s="8">
        <v>541667</v>
      </c>
      <c r="J104" s="8">
        <f>J102*POWER((1+(J103/100)),J99)</f>
        <v>147991.51782613507</v>
      </c>
      <c r="K104" s="8">
        <f t="shared" ref="K104:BV104" si="411">K102*POWER((1+(K103/100)),K99)</f>
        <v>151834.71599847733</v>
      </c>
      <c r="L104" s="8">
        <f t="shared" si="411"/>
        <v>162681.52497333853</v>
      </c>
      <c r="M104" s="8">
        <f t="shared" si="411"/>
        <v>159764.7925955395</v>
      </c>
      <c r="N104" s="8">
        <f t="shared" si="411"/>
        <v>161991.04908644673</v>
      </c>
      <c r="O104" s="8">
        <f t="shared" si="411"/>
        <v>164161.52700032297</v>
      </c>
      <c r="P104" s="8">
        <f t="shared" si="411"/>
        <v>170275.46511823457</v>
      </c>
      <c r="Q104" s="8">
        <f t="shared" si="411"/>
        <v>172461.41061293561</v>
      </c>
      <c r="R104" s="8">
        <f t="shared" si="411"/>
        <v>185350.16840291579</v>
      </c>
      <c r="S104" s="8">
        <f t="shared" si="411"/>
        <v>187782.23849660467</v>
      </c>
      <c r="T104" s="8">
        <f t="shared" si="411"/>
        <v>197094.65352752586</v>
      </c>
      <c r="U104" s="8">
        <f t="shared" si="411"/>
        <v>204435.13419347481</v>
      </c>
      <c r="V104" s="8">
        <f t="shared" si="411"/>
        <v>214543.69363944928</v>
      </c>
      <c r="W104" s="8">
        <f t="shared" si="411"/>
        <v>222534.0363858176</v>
      </c>
      <c r="X104" s="8">
        <f t="shared" si="411"/>
        <v>230821.96689214936</v>
      </c>
      <c r="Y104" s="8">
        <f t="shared" si="411"/>
        <v>239418.56834694985</v>
      </c>
      <c r="Z104" s="8">
        <f t="shared" si="411"/>
        <v>248335.33671466459</v>
      </c>
      <c r="AA104" s="8">
        <f t="shared" si="411"/>
        <v>257584.19610887105</v>
      </c>
      <c r="AB104" s="8">
        <f t="shared" si="411"/>
        <v>267177.51473801938</v>
      </c>
      <c r="AC104" s="8">
        <f t="shared" si="411"/>
        <v>277128.12144504924</v>
      </c>
      <c r="AD104" s="8">
        <f t="shared" si="411"/>
        <v>287449.32286299649</v>
      </c>
      <c r="AE104" s="8">
        <f t="shared" si="411"/>
        <v>298154.92120953539</v>
      </c>
      <c r="AF104" s="8">
        <f t="shared" si="411"/>
        <v>280490.93202385376</v>
      </c>
      <c r="AG104" s="8">
        <f t="shared" si="411"/>
        <v>290937.37603765627</v>
      </c>
      <c r="AH104" s="8">
        <f t="shared" si="411"/>
        <v>301772.881443733</v>
      </c>
      <c r="AI104" s="8">
        <f t="shared" si="411"/>
        <v>313011.93822228763</v>
      </c>
      <c r="AJ104" s="8">
        <f t="shared" si="411"/>
        <v>324669.5760100676</v>
      </c>
      <c r="AK104" s="8">
        <f t="shared" si="411"/>
        <v>328126.47691186995</v>
      </c>
      <c r="AL104" s="8">
        <f t="shared" si="411"/>
        <v>317955.77984140563</v>
      </c>
      <c r="AM104" s="8">
        <f t="shared" si="411"/>
        <v>329797.54324178415</v>
      </c>
      <c r="AN104" s="8">
        <f t="shared" si="411"/>
        <v>342080.33451245481</v>
      </c>
      <c r="AO104" s="8">
        <f t="shared" si="411"/>
        <v>354820.57904343773</v>
      </c>
      <c r="AP104" s="8">
        <f t="shared" si="411"/>
        <v>368035.31396259367</v>
      </c>
      <c r="AQ104" s="8">
        <f t="shared" si="411"/>
        <v>381742.21091883996</v>
      </c>
      <c r="AR104" s="8">
        <f t="shared" si="411"/>
        <v>395959.59971388901</v>
      </c>
      <c r="AS104" s="8">
        <f t="shared" si="411"/>
        <v>410706.49281411601</v>
      </c>
      <c r="AT104" s="8">
        <f t="shared" si="411"/>
        <v>408002.5004608797</v>
      </c>
      <c r="AU104" s="8">
        <f t="shared" si="411"/>
        <v>423197.91247581615</v>
      </c>
      <c r="AV104" s="8">
        <f t="shared" si="411"/>
        <v>387316.98858876893</v>
      </c>
      <c r="AW104" s="8">
        <f t="shared" si="411"/>
        <v>401742.00121820776</v>
      </c>
      <c r="AX104" s="8">
        <f t="shared" si="411"/>
        <v>416704.25077628635</v>
      </c>
      <c r="AY104" s="8">
        <f t="shared" si="411"/>
        <v>432223.74580822472</v>
      </c>
      <c r="AZ104" s="8">
        <f t="shared" si="411"/>
        <v>448321.24004606908</v>
      </c>
      <c r="BA104" s="8">
        <f t="shared" si="411"/>
        <v>465018.26016200456</v>
      </c>
      <c r="BB104" s="8">
        <f t="shared" si="411"/>
        <v>482337.13455529523</v>
      </c>
      <c r="BC104" s="8">
        <f t="shared" si="411"/>
        <v>500301.02321135101</v>
      </c>
      <c r="BD104" s="8">
        <f t="shared" si="411"/>
        <v>518933.94867284509</v>
      </c>
      <c r="BE104" s="8">
        <f t="shared" si="411"/>
        <v>538260.82816430507</v>
      </c>
      <c r="BF104" s="8">
        <f t="shared" si="411"/>
        <v>558307.50691313215</v>
      </c>
      <c r="BG104" s="8">
        <f t="shared" si="411"/>
        <v>579100.79271161102</v>
      </c>
      <c r="BH104" s="8">
        <f t="shared" si="411"/>
        <v>600668.49176612438</v>
      </c>
      <c r="BI104" s="8">
        <f t="shared" si="411"/>
        <v>623039.44588151935</v>
      </c>
      <c r="BJ104" s="8">
        <f t="shared" si="411"/>
        <v>646243.5710303433</v>
      </c>
      <c r="BK104" s="8">
        <f t="shared" si="411"/>
        <v>670311.89735853323</v>
      </c>
      <c r="BL104" s="8">
        <f t="shared" si="411"/>
        <v>695276.61068105197</v>
      </c>
      <c r="BM104" s="8">
        <f t="shared" si="411"/>
        <v>721171.09552296565</v>
      </c>
      <c r="BN104" s="8">
        <f t="shared" si="411"/>
        <v>748029.97976351762</v>
      </c>
      <c r="BO104" s="8">
        <f t="shared" si="411"/>
        <v>775889.18094290129</v>
      </c>
      <c r="BP104" s="8">
        <f t="shared" si="411"/>
        <v>804785.95429365523</v>
      </c>
      <c r="BQ104" s="8">
        <f t="shared" si="411"/>
        <v>834758.94256091327</v>
      </c>
      <c r="BR104" s="8">
        <f t="shared" si="411"/>
        <v>865848.22767813015</v>
      </c>
      <c r="BS104" s="8">
        <f t="shared" si="411"/>
        <v>898095.38436738984</v>
      </c>
      <c r="BT104" s="8">
        <f t="shared" si="411"/>
        <v>232885.88393399274</v>
      </c>
      <c r="BU104" s="8">
        <f t="shared" si="411"/>
        <v>241559.3527358807</v>
      </c>
      <c r="BV104" s="8">
        <f t="shared" si="411"/>
        <v>250555.85125423962</v>
      </c>
      <c r="BW104" s="8">
        <f t="shared" ref="BW104:CS104" si="412">BW102*POWER((1+(BW103/100)),BW99)</f>
        <v>225235.7555268314</v>
      </c>
      <c r="BX104" s="8">
        <f t="shared" si="412"/>
        <v>233624.30731722378</v>
      </c>
      <c r="BY104" s="8">
        <f t="shared" si="412"/>
        <v>149123.24771550679</v>
      </c>
      <c r="BZ104" s="33">
        <f t="shared" si="412"/>
        <v>154677.10875185559</v>
      </c>
      <c r="CA104" s="33">
        <f t="shared" si="412"/>
        <v>160437.81461544364</v>
      </c>
      <c r="CB104" s="33">
        <f t="shared" si="412"/>
        <v>166413.06891683585</v>
      </c>
      <c r="CC104" s="33">
        <f t="shared" si="412"/>
        <v>172610.86217546763</v>
      </c>
      <c r="CD104" s="33">
        <f t="shared" si="412"/>
        <v>179039.4825051146</v>
      </c>
      <c r="CE104" s="33">
        <f t="shared" si="412"/>
        <v>185707.5266973268</v>
      </c>
      <c r="CF104" s="33">
        <f t="shared" si="412"/>
        <v>192623.91171764667</v>
      </c>
      <c r="CG104" s="33">
        <f t="shared" si="412"/>
        <v>199797.88662998681</v>
      </c>
      <c r="CH104" s="33">
        <f t="shared" si="412"/>
        <v>207239.04496511153</v>
      </c>
      <c r="CI104" s="33">
        <f t="shared" si="412"/>
        <v>214957.33754976382</v>
      </c>
      <c r="CJ104" s="33">
        <f t="shared" si="412"/>
        <v>222963.08581359242</v>
      </c>
      <c r="CK104" s="33">
        <f t="shared" si="412"/>
        <v>231266.99559167484</v>
      </c>
      <c r="CL104" s="33">
        <f t="shared" si="412"/>
        <v>239880.17144109326</v>
      </c>
      <c r="CM104" s="33">
        <f t="shared" si="412"/>
        <v>248814.13149070943</v>
      </c>
      <c r="CN104" s="33">
        <f t="shared" si="412"/>
        <v>258080.82284399547</v>
      </c>
      <c r="CO104" s="33">
        <f t="shared" si="412"/>
        <v>267692.63755551912</v>
      </c>
      <c r="CP104" s="33">
        <f t="shared" si="412"/>
        <v>277662.42920244846</v>
      </c>
      <c r="CQ104" s="33">
        <f t="shared" si="412"/>
        <v>288003.53007323563</v>
      </c>
      <c r="CR104" s="33">
        <f t="shared" si="412"/>
        <v>0</v>
      </c>
      <c r="CS104" s="33">
        <f t="shared" si="412"/>
        <v>0</v>
      </c>
      <c r="CT104" s="33">
        <f>CT102*POWER((1+(CT103/100)),CT99)</f>
        <v>0</v>
      </c>
      <c r="CU104" s="33">
        <f>CU102*POWER((1+(CU103/100)),CU99)</f>
        <v>0</v>
      </c>
      <c r="CV104" s="33">
        <f>CV102*POWER((1+(CV103/100)),CV99)</f>
        <v>0</v>
      </c>
      <c r="CW104" s="33">
        <f>CW102*POWER((1+(CW103/100)),CW99)</f>
        <v>0</v>
      </c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2"/>
    </row>
    <row r="105" spans="1:137" s="44" customFormat="1" ht="21" customHeight="1" x14ac:dyDescent="0.3">
      <c r="A105" s="38"/>
      <c r="B105" s="38" t="s">
        <v>121</v>
      </c>
      <c r="C105" s="38"/>
      <c r="D105" s="39"/>
      <c r="E105" s="40"/>
      <c r="F105" s="41">
        <v>1</v>
      </c>
      <c r="G105" s="41">
        <v>2</v>
      </c>
      <c r="H105" s="41">
        <v>3</v>
      </c>
      <c r="I105" s="41">
        <v>4</v>
      </c>
      <c r="J105" s="41">
        <v>5</v>
      </c>
      <c r="K105" s="41">
        <v>6</v>
      </c>
      <c r="L105" s="41">
        <v>7</v>
      </c>
      <c r="M105" s="41">
        <v>8</v>
      </c>
      <c r="N105" s="41">
        <v>9</v>
      </c>
      <c r="O105" s="41">
        <v>10</v>
      </c>
      <c r="P105" s="41">
        <v>11</v>
      </c>
      <c r="Q105" s="41">
        <v>12</v>
      </c>
      <c r="R105" s="41">
        <v>13</v>
      </c>
      <c r="S105" s="41">
        <v>14</v>
      </c>
      <c r="T105" s="41">
        <v>15</v>
      </c>
      <c r="U105" s="41">
        <v>16</v>
      </c>
      <c r="V105" s="41">
        <v>17</v>
      </c>
      <c r="W105" s="41">
        <v>18</v>
      </c>
      <c r="X105" s="41">
        <v>19</v>
      </c>
      <c r="Y105" s="41">
        <v>20</v>
      </c>
      <c r="Z105" s="41">
        <v>21</v>
      </c>
      <c r="AA105" s="41">
        <v>22</v>
      </c>
      <c r="AB105" s="41">
        <v>23</v>
      </c>
      <c r="AC105" s="41">
        <v>24</v>
      </c>
      <c r="AD105" s="41">
        <v>25</v>
      </c>
      <c r="AE105" s="41">
        <v>26</v>
      </c>
      <c r="AF105" s="41">
        <v>27</v>
      </c>
      <c r="AG105" s="41">
        <v>28</v>
      </c>
      <c r="AH105" s="41">
        <v>29</v>
      </c>
      <c r="AI105" s="41">
        <v>30</v>
      </c>
      <c r="AJ105" s="41">
        <v>31</v>
      </c>
      <c r="AK105" s="41">
        <v>32</v>
      </c>
      <c r="AL105" s="41">
        <v>33</v>
      </c>
      <c r="AM105" s="41">
        <v>34</v>
      </c>
      <c r="AN105" s="41">
        <v>35</v>
      </c>
      <c r="AO105" s="41">
        <v>36</v>
      </c>
      <c r="AP105" s="41">
        <v>37</v>
      </c>
      <c r="AQ105" s="41">
        <v>38</v>
      </c>
      <c r="AR105" s="41">
        <v>39</v>
      </c>
      <c r="AS105" s="41">
        <v>40</v>
      </c>
      <c r="AT105" s="41">
        <v>41</v>
      </c>
      <c r="AU105" s="41">
        <v>42</v>
      </c>
      <c r="AV105" s="41">
        <v>43</v>
      </c>
      <c r="AW105" s="41">
        <v>44</v>
      </c>
      <c r="AX105" s="41">
        <v>45</v>
      </c>
      <c r="AY105" s="41">
        <v>46</v>
      </c>
      <c r="AZ105" s="41">
        <v>47</v>
      </c>
      <c r="BA105" s="41">
        <v>48</v>
      </c>
      <c r="BB105" s="41">
        <v>49</v>
      </c>
      <c r="BC105" s="41">
        <v>50</v>
      </c>
      <c r="BD105" s="41">
        <v>51</v>
      </c>
      <c r="BE105" s="41">
        <v>52</v>
      </c>
      <c r="BF105" s="41">
        <v>53</v>
      </c>
      <c r="BG105" s="41">
        <v>54</v>
      </c>
      <c r="BH105" s="41">
        <v>55</v>
      </c>
      <c r="BI105" s="41">
        <v>56</v>
      </c>
      <c r="BJ105" s="41">
        <v>57</v>
      </c>
      <c r="BK105" s="41">
        <v>58</v>
      </c>
      <c r="BL105" s="41">
        <v>59</v>
      </c>
      <c r="BM105" s="41">
        <v>60</v>
      </c>
      <c r="BN105" s="41">
        <v>61</v>
      </c>
      <c r="BO105" s="41">
        <v>62</v>
      </c>
      <c r="BP105" s="41">
        <v>63</v>
      </c>
      <c r="BQ105" s="41">
        <v>64</v>
      </c>
      <c r="BR105" s="41">
        <v>65</v>
      </c>
      <c r="BS105" s="41">
        <v>66</v>
      </c>
      <c r="BT105" s="41">
        <v>67</v>
      </c>
      <c r="BU105" s="41">
        <v>68</v>
      </c>
      <c r="BV105" s="41">
        <v>69</v>
      </c>
      <c r="BW105" s="41">
        <v>70</v>
      </c>
      <c r="BX105" s="41">
        <v>71</v>
      </c>
      <c r="BY105" s="41">
        <v>72</v>
      </c>
      <c r="BZ105" s="42">
        <v>73</v>
      </c>
      <c r="CA105" s="42">
        <v>73</v>
      </c>
      <c r="CB105" s="42">
        <v>73</v>
      </c>
      <c r="CC105" s="42">
        <v>73</v>
      </c>
      <c r="CD105" s="42">
        <v>73</v>
      </c>
      <c r="CE105" s="42">
        <v>73</v>
      </c>
      <c r="CF105" s="42">
        <v>73</v>
      </c>
      <c r="CG105" s="42">
        <v>73</v>
      </c>
      <c r="CH105" s="42">
        <v>73</v>
      </c>
      <c r="CI105" s="42">
        <v>73</v>
      </c>
      <c r="CJ105" s="42">
        <v>73</v>
      </c>
      <c r="CK105" s="42">
        <v>73</v>
      </c>
      <c r="CL105" s="42">
        <v>73</v>
      </c>
      <c r="CM105" s="42">
        <v>73</v>
      </c>
      <c r="CN105" s="42">
        <v>73</v>
      </c>
      <c r="CO105" s="42">
        <v>73</v>
      </c>
      <c r="CP105" s="42">
        <v>73</v>
      </c>
      <c r="CQ105" s="42">
        <v>73</v>
      </c>
      <c r="CR105" s="42">
        <v>73</v>
      </c>
      <c r="CS105" s="42">
        <v>73</v>
      </c>
      <c r="CT105" s="42">
        <v>73</v>
      </c>
      <c r="CU105" s="42">
        <v>73</v>
      </c>
      <c r="CV105" s="42">
        <v>73</v>
      </c>
      <c r="CW105" s="42">
        <v>73</v>
      </c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/>
      <c r="EA105" s="70"/>
      <c r="EB105" s="70"/>
      <c r="EC105" s="70"/>
      <c r="ED105" s="70"/>
      <c r="EE105" s="70"/>
      <c r="EF105" s="70"/>
      <c r="EG105" s="2"/>
    </row>
    <row r="106" spans="1:137" s="25" customFormat="1" ht="55.95" customHeight="1" x14ac:dyDescent="0.3">
      <c r="A106" s="31" t="s">
        <v>129</v>
      </c>
      <c r="B106" s="7" t="s">
        <v>123</v>
      </c>
      <c r="C106" s="4" t="s">
        <v>124</v>
      </c>
      <c r="D106" s="32">
        <f>SUM(F106:CB106)</f>
        <v>6342000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v>95000</v>
      </c>
      <c r="K106" s="8">
        <v>98000</v>
      </c>
      <c r="L106" s="8">
        <v>81000</v>
      </c>
      <c r="M106" s="8">
        <v>78000</v>
      </c>
      <c r="N106" s="8">
        <v>80000</v>
      </c>
      <c r="O106" s="8">
        <v>61000</v>
      </c>
      <c r="P106" s="8">
        <v>54000</v>
      </c>
      <c r="Q106" s="8">
        <v>50000</v>
      </c>
      <c r="R106" s="8">
        <v>49000</v>
      </c>
      <c r="S106" s="8">
        <v>49000</v>
      </c>
      <c r="T106" s="8">
        <v>49000</v>
      </c>
      <c r="U106" s="8">
        <v>49000</v>
      </c>
      <c r="V106" s="8">
        <v>27000</v>
      </c>
      <c r="W106" s="8">
        <v>27000</v>
      </c>
      <c r="X106" s="8">
        <v>7000</v>
      </c>
      <c r="Y106" s="8">
        <v>7000</v>
      </c>
      <c r="Z106" s="8">
        <v>7000</v>
      </c>
      <c r="AA106" s="8">
        <v>7000</v>
      </c>
      <c r="AB106" s="8">
        <v>7000</v>
      </c>
      <c r="AC106" s="8">
        <v>48000</v>
      </c>
      <c r="AD106" s="8">
        <v>105000</v>
      </c>
      <c r="AE106" s="8">
        <v>156000</v>
      </c>
      <c r="AF106" s="8">
        <v>207000</v>
      </c>
      <c r="AG106" s="8">
        <v>207000</v>
      </c>
      <c r="AH106" s="8">
        <v>156000</v>
      </c>
      <c r="AI106" s="8">
        <v>105000</v>
      </c>
      <c r="AJ106" s="8">
        <v>65000</v>
      </c>
      <c r="AK106" s="8">
        <v>86000</v>
      </c>
      <c r="AL106" s="8">
        <v>106000</v>
      </c>
      <c r="AM106" s="8">
        <v>107000</v>
      </c>
      <c r="AN106" s="8">
        <v>106000</v>
      </c>
      <c r="AO106" s="8">
        <v>106000</v>
      </c>
      <c r="AP106" s="8">
        <v>106000</v>
      </c>
      <c r="AQ106" s="8">
        <v>106000</v>
      </c>
      <c r="AR106" s="8">
        <v>106000</v>
      </c>
      <c r="AS106" s="8">
        <v>106000</v>
      </c>
      <c r="AT106" s="8">
        <v>107000</v>
      </c>
      <c r="AU106" s="8">
        <v>106000</v>
      </c>
      <c r="AV106" s="8">
        <v>106000</v>
      </c>
      <c r="AW106" s="8">
        <v>105000</v>
      </c>
      <c r="AX106" s="8">
        <v>105000</v>
      </c>
      <c r="AY106" s="8">
        <v>103000</v>
      </c>
      <c r="AZ106" s="8">
        <v>103000</v>
      </c>
      <c r="BA106" s="8">
        <v>103000</v>
      </c>
      <c r="BB106" s="8">
        <v>103000</v>
      </c>
      <c r="BC106" s="8">
        <v>103000</v>
      </c>
      <c r="BD106" s="8">
        <v>103000</v>
      </c>
      <c r="BE106" s="8">
        <v>103000</v>
      </c>
      <c r="BF106" s="8">
        <v>103000</v>
      </c>
      <c r="BG106" s="8">
        <v>103000</v>
      </c>
      <c r="BH106" s="8">
        <v>103000</v>
      </c>
      <c r="BI106" s="8">
        <v>103000</v>
      </c>
      <c r="BJ106" s="8">
        <v>103000</v>
      </c>
      <c r="BK106" s="8">
        <v>90000</v>
      </c>
      <c r="BL106" s="8">
        <v>105000</v>
      </c>
      <c r="BM106" s="8">
        <v>104000</v>
      </c>
      <c r="BN106" s="8">
        <v>110000</v>
      </c>
      <c r="BO106" s="8">
        <v>105000</v>
      </c>
      <c r="BP106" s="8">
        <v>107000</v>
      </c>
      <c r="BQ106" s="8">
        <v>105000</v>
      </c>
      <c r="BR106" s="8">
        <v>100000</v>
      </c>
      <c r="BS106" s="8">
        <v>104000</v>
      </c>
      <c r="BT106" s="8">
        <v>100000</v>
      </c>
      <c r="BU106" s="8">
        <v>105000</v>
      </c>
      <c r="BV106" s="8">
        <v>100000</v>
      </c>
      <c r="BW106" s="8">
        <v>100000</v>
      </c>
      <c r="BX106" s="8">
        <v>100000</v>
      </c>
      <c r="BY106" s="8">
        <v>69000</v>
      </c>
      <c r="BZ106" s="33">
        <v>69000</v>
      </c>
      <c r="CA106" s="33">
        <v>69000</v>
      </c>
      <c r="CB106" s="33">
        <v>69000</v>
      </c>
      <c r="CC106" s="33">
        <v>69000</v>
      </c>
      <c r="CD106" s="33">
        <v>69000</v>
      </c>
      <c r="CE106" s="33">
        <v>69000</v>
      </c>
      <c r="CF106" s="33">
        <v>69000</v>
      </c>
      <c r="CG106" s="33">
        <v>69000</v>
      </c>
      <c r="CH106" s="33">
        <v>69000</v>
      </c>
      <c r="CI106" s="33">
        <v>69000</v>
      </c>
      <c r="CJ106" s="33">
        <v>69000</v>
      </c>
      <c r="CK106" s="33">
        <v>69000</v>
      </c>
      <c r="CL106" s="33">
        <v>69000</v>
      </c>
      <c r="CM106" s="33">
        <v>69000</v>
      </c>
      <c r="CN106" s="33">
        <v>69000</v>
      </c>
      <c r="CO106" s="33">
        <v>69000</v>
      </c>
      <c r="CP106" s="33">
        <v>69000</v>
      </c>
      <c r="CQ106" s="33">
        <v>69000</v>
      </c>
      <c r="CR106" s="33">
        <v>0</v>
      </c>
      <c r="CS106" s="33">
        <v>0</v>
      </c>
      <c r="CT106" s="33">
        <v>0</v>
      </c>
      <c r="CU106" s="33">
        <v>0</v>
      </c>
      <c r="CV106" s="33">
        <v>0</v>
      </c>
      <c r="CW106" s="33">
        <v>0</v>
      </c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2"/>
    </row>
    <row r="107" spans="1:137" s="25" customFormat="1" ht="21" customHeight="1" x14ac:dyDescent="0.3">
      <c r="A107" s="4" t="s">
        <v>125</v>
      </c>
      <c r="B107" s="4" t="s">
        <v>96</v>
      </c>
      <c r="C107" s="36">
        <v>1.72045</v>
      </c>
      <c r="D107" s="32"/>
      <c r="E107" s="32"/>
      <c r="F107" s="36">
        <f>C107</f>
        <v>1.72045</v>
      </c>
      <c r="G107" s="36">
        <f>F107</f>
        <v>1.72045</v>
      </c>
      <c r="H107" s="36">
        <f t="shared" ref="H107:BS107" si="413">G107</f>
        <v>1.72045</v>
      </c>
      <c r="I107" s="36">
        <f t="shared" si="413"/>
        <v>1.72045</v>
      </c>
      <c r="J107" s="36">
        <f t="shared" si="413"/>
        <v>1.72045</v>
      </c>
      <c r="K107" s="36">
        <f t="shared" si="413"/>
        <v>1.72045</v>
      </c>
      <c r="L107" s="36">
        <f t="shared" si="413"/>
        <v>1.72045</v>
      </c>
      <c r="M107" s="36">
        <f t="shared" si="413"/>
        <v>1.72045</v>
      </c>
      <c r="N107" s="36">
        <f t="shared" si="413"/>
        <v>1.72045</v>
      </c>
      <c r="O107" s="36">
        <f t="shared" si="413"/>
        <v>1.72045</v>
      </c>
      <c r="P107" s="36">
        <f t="shared" si="413"/>
        <v>1.72045</v>
      </c>
      <c r="Q107" s="36">
        <f t="shared" si="413"/>
        <v>1.72045</v>
      </c>
      <c r="R107" s="36">
        <f t="shared" si="413"/>
        <v>1.72045</v>
      </c>
      <c r="S107" s="36">
        <f t="shared" si="413"/>
        <v>1.72045</v>
      </c>
      <c r="T107" s="36">
        <f t="shared" si="413"/>
        <v>1.72045</v>
      </c>
      <c r="U107" s="36">
        <f t="shared" si="413"/>
        <v>1.72045</v>
      </c>
      <c r="V107" s="36">
        <f t="shared" si="413"/>
        <v>1.72045</v>
      </c>
      <c r="W107" s="36">
        <f t="shared" si="413"/>
        <v>1.72045</v>
      </c>
      <c r="X107" s="36">
        <f t="shared" si="413"/>
        <v>1.72045</v>
      </c>
      <c r="Y107" s="36">
        <f t="shared" si="413"/>
        <v>1.72045</v>
      </c>
      <c r="Z107" s="36">
        <f t="shared" si="413"/>
        <v>1.72045</v>
      </c>
      <c r="AA107" s="36">
        <f t="shared" si="413"/>
        <v>1.72045</v>
      </c>
      <c r="AB107" s="36">
        <f t="shared" si="413"/>
        <v>1.72045</v>
      </c>
      <c r="AC107" s="36">
        <f t="shared" si="413"/>
        <v>1.72045</v>
      </c>
      <c r="AD107" s="36">
        <f t="shared" si="413"/>
        <v>1.72045</v>
      </c>
      <c r="AE107" s="36">
        <f t="shared" si="413"/>
        <v>1.72045</v>
      </c>
      <c r="AF107" s="36">
        <f t="shared" si="413"/>
        <v>1.72045</v>
      </c>
      <c r="AG107" s="36">
        <f t="shared" si="413"/>
        <v>1.72045</v>
      </c>
      <c r="AH107" s="36">
        <f t="shared" si="413"/>
        <v>1.72045</v>
      </c>
      <c r="AI107" s="36">
        <f t="shared" si="413"/>
        <v>1.72045</v>
      </c>
      <c r="AJ107" s="36">
        <f t="shared" si="413"/>
        <v>1.72045</v>
      </c>
      <c r="AK107" s="36">
        <f t="shared" si="413"/>
        <v>1.72045</v>
      </c>
      <c r="AL107" s="36">
        <f t="shared" si="413"/>
        <v>1.72045</v>
      </c>
      <c r="AM107" s="36">
        <f t="shared" si="413"/>
        <v>1.72045</v>
      </c>
      <c r="AN107" s="36">
        <f t="shared" si="413"/>
        <v>1.72045</v>
      </c>
      <c r="AO107" s="36">
        <f t="shared" si="413"/>
        <v>1.72045</v>
      </c>
      <c r="AP107" s="36">
        <f t="shared" si="413"/>
        <v>1.72045</v>
      </c>
      <c r="AQ107" s="36">
        <f t="shared" si="413"/>
        <v>1.72045</v>
      </c>
      <c r="AR107" s="36">
        <f t="shared" si="413"/>
        <v>1.72045</v>
      </c>
      <c r="AS107" s="36">
        <f t="shared" si="413"/>
        <v>1.72045</v>
      </c>
      <c r="AT107" s="36">
        <f t="shared" si="413"/>
        <v>1.72045</v>
      </c>
      <c r="AU107" s="36">
        <f t="shared" si="413"/>
        <v>1.72045</v>
      </c>
      <c r="AV107" s="36">
        <f t="shared" si="413"/>
        <v>1.72045</v>
      </c>
      <c r="AW107" s="36">
        <f t="shared" si="413"/>
        <v>1.72045</v>
      </c>
      <c r="AX107" s="36">
        <f t="shared" si="413"/>
        <v>1.72045</v>
      </c>
      <c r="AY107" s="36">
        <f t="shared" si="413"/>
        <v>1.72045</v>
      </c>
      <c r="AZ107" s="36">
        <f t="shared" si="413"/>
        <v>1.72045</v>
      </c>
      <c r="BA107" s="36">
        <f t="shared" si="413"/>
        <v>1.72045</v>
      </c>
      <c r="BB107" s="36">
        <f t="shared" si="413"/>
        <v>1.72045</v>
      </c>
      <c r="BC107" s="36">
        <f t="shared" si="413"/>
        <v>1.72045</v>
      </c>
      <c r="BD107" s="36">
        <f t="shared" si="413"/>
        <v>1.72045</v>
      </c>
      <c r="BE107" s="36">
        <f t="shared" si="413"/>
        <v>1.72045</v>
      </c>
      <c r="BF107" s="36">
        <f t="shared" si="413"/>
        <v>1.72045</v>
      </c>
      <c r="BG107" s="36">
        <f t="shared" si="413"/>
        <v>1.72045</v>
      </c>
      <c r="BH107" s="36">
        <f t="shared" si="413"/>
        <v>1.72045</v>
      </c>
      <c r="BI107" s="36">
        <f t="shared" si="413"/>
        <v>1.72045</v>
      </c>
      <c r="BJ107" s="36">
        <f t="shared" si="413"/>
        <v>1.72045</v>
      </c>
      <c r="BK107" s="36">
        <f t="shared" si="413"/>
        <v>1.72045</v>
      </c>
      <c r="BL107" s="36">
        <f t="shared" si="413"/>
        <v>1.72045</v>
      </c>
      <c r="BM107" s="36">
        <f t="shared" si="413"/>
        <v>1.72045</v>
      </c>
      <c r="BN107" s="36">
        <f t="shared" si="413"/>
        <v>1.72045</v>
      </c>
      <c r="BO107" s="36">
        <f t="shared" si="413"/>
        <v>1.72045</v>
      </c>
      <c r="BP107" s="36">
        <f t="shared" si="413"/>
        <v>1.72045</v>
      </c>
      <c r="BQ107" s="36">
        <f t="shared" si="413"/>
        <v>1.72045</v>
      </c>
      <c r="BR107" s="36">
        <f t="shared" si="413"/>
        <v>1.72045</v>
      </c>
      <c r="BS107" s="36">
        <f t="shared" si="413"/>
        <v>1.72045</v>
      </c>
      <c r="BT107" s="36">
        <f t="shared" ref="BT107:CV107" si="414">BS107</f>
        <v>1.72045</v>
      </c>
      <c r="BU107" s="36">
        <f t="shared" si="414"/>
        <v>1.72045</v>
      </c>
      <c r="BV107" s="36">
        <f t="shared" si="414"/>
        <v>1.72045</v>
      </c>
      <c r="BW107" s="36">
        <f t="shared" si="414"/>
        <v>1.72045</v>
      </c>
      <c r="BX107" s="36">
        <f t="shared" si="414"/>
        <v>1.72045</v>
      </c>
      <c r="BY107" s="36">
        <f t="shared" si="414"/>
        <v>1.72045</v>
      </c>
      <c r="BZ107" s="37">
        <f t="shared" si="414"/>
        <v>1.72045</v>
      </c>
      <c r="CA107" s="36">
        <f t="shared" si="414"/>
        <v>1.72045</v>
      </c>
      <c r="CB107" s="37">
        <f t="shared" si="414"/>
        <v>1.72045</v>
      </c>
      <c r="CC107" s="36">
        <f t="shared" si="414"/>
        <v>1.72045</v>
      </c>
      <c r="CD107" s="37">
        <f t="shared" si="414"/>
        <v>1.72045</v>
      </c>
      <c r="CE107" s="36">
        <f t="shared" si="414"/>
        <v>1.72045</v>
      </c>
      <c r="CF107" s="37">
        <f t="shared" si="414"/>
        <v>1.72045</v>
      </c>
      <c r="CG107" s="37">
        <f t="shared" si="414"/>
        <v>1.72045</v>
      </c>
      <c r="CH107" s="37">
        <f t="shared" si="414"/>
        <v>1.72045</v>
      </c>
      <c r="CI107" s="37">
        <f t="shared" si="414"/>
        <v>1.72045</v>
      </c>
      <c r="CJ107" s="37">
        <f t="shared" si="414"/>
        <v>1.72045</v>
      </c>
      <c r="CK107" s="37">
        <f t="shared" si="414"/>
        <v>1.72045</v>
      </c>
      <c r="CL107" s="37">
        <f t="shared" si="414"/>
        <v>1.72045</v>
      </c>
      <c r="CM107" s="37">
        <f t="shared" si="414"/>
        <v>1.72045</v>
      </c>
      <c r="CN107" s="37">
        <f t="shared" si="414"/>
        <v>1.72045</v>
      </c>
      <c r="CO107" s="37">
        <f t="shared" si="414"/>
        <v>1.72045</v>
      </c>
      <c r="CP107" s="37">
        <f t="shared" si="414"/>
        <v>1.72045</v>
      </c>
      <c r="CQ107" s="37">
        <f t="shared" si="414"/>
        <v>1.72045</v>
      </c>
      <c r="CR107" s="37">
        <f t="shared" si="414"/>
        <v>1.72045</v>
      </c>
      <c r="CS107" s="37">
        <f t="shared" si="414"/>
        <v>1.72045</v>
      </c>
      <c r="CT107" s="37">
        <f t="shared" si="414"/>
        <v>1.72045</v>
      </c>
      <c r="CU107" s="37">
        <f t="shared" si="414"/>
        <v>1.72045</v>
      </c>
      <c r="CV107" s="37">
        <f t="shared" si="414"/>
        <v>1.72045</v>
      </c>
      <c r="CW107" s="37">
        <f>CV107</f>
        <v>1.72045</v>
      </c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2"/>
    </row>
    <row r="108" spans="1:137" s="25" customFormat="1" ht="21" customHeight="1" x14ac:dyDescent="0.3">
      <c r="A108" s="4" t="s">
        <v>98</v>
      </c>
      <c r="B108" s="7" t="s">
        <v>123</v>
      </c>
      <c r="C108" s="4" t="s">
        <v>126</v>
      </c>
      <c r="D108" s="32">
        <f>SUM(F108:CB108)</f>
        <v>15864294.610533377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 t="shared" ref="J108:AO108" si="415">J106*POWER((1+(J107/100)),J99)</f>
        <v>118585.38049555197</v>
      </c>
      <c r="K108" s="8">
        <f t="shared" si="415"/>
        <v>124434.81160084417</v>
      </c>
      <c r="L108" s="8">
        <f t="shared" si="415"/>
        <v>104618.64975183168</v>
      </c>
      <c r="M108" s="8">
        <f t="shared" si="415"/>
        <v>102477.13311476534</v>
      </c>
      <c r="N108" s="8">
        <f t="shared" si="415"/>
        <v>106913.02661685983</v>
      </c>
      <c r="O108" s="8">
        <f t="shared" si="415"/>
        <v>82923.713984758317</v>
      </c>
      <c r="P108" s="8">
        <f t="shared" si="415"/>
        <v>74670.823789975271</v>
      </c>
      <c r="Q108" s="8">
        <f t="shared" si="415"/>
        <v>70329.164794323995</v>
      </c>
      <c r="R108" s="8">
        <f t="shared" si="415"/>
        <v>70108.360051827389</v>
      </c>
      <c r="S108" s="8">
        <f t="shared" si="415"/>
        <v>71314.53933233906</v>
      </c>
      <c r="T108" s="8">
        <f t="shared" si="415"/>
        <v>72541.470324282287</v>
      </c>
      <c r="U108" s="8">
        <f t="shared" si="415"/>
        <v>73789.510050476412</v>
      </c>
      <c r="V108" s="8">
        <f t="shared" si="415"/>
        <v>41359.052760321953</v>
      </c>
      <c r="W108" s="8">
        <f t="shared" si="415"/>
        <v>42070.614583536924</v>
      </c>
      <c r="X108" s="8">
        <f t="shared" si="415"/>
        <v>11094.849233517618</v>
      </c>
      <c r="Y108" s="8">
        <f t="shared" si="415"/>
        <v>11285.730567155673</v>
      </c>
      <c r="Z108" s="8">
        <f t="shared" si="415"/>
        <v>11479.895918698303</v>
      </c>
      <c r="AA108" s="8">
        <f t="shared" si="415"/>
        <v>11677.401788031551</v>
      </c>
      <c r="AB108" s="8">
        <f t="shared" si="415"/>
        <v>11878.305647093743</v>
      </c>
      <c r="AC108" s="8">
        <f t="shared" si="415"/>
        <v>82852.566559537154</v>
      </c>
      <c r="AD108" s="8">
        <f t="shared" si="415"/>
        <v>184358.13274574222</v>
      </c>
      <c r="AE108" s="8">
        <f t="shared" si="415"/>
        <v>278615.88447169861</v>
      </c>
      <c r="AF108" s="8">
        <f t="shared" si="415"/>
        <v>376062.38212442969</v>
      </c>
      <c r="AG108" s="8">
        <f t="shared" si="415"/>
        <v>382532.3473776895</v>
      </c>
      <c r="AH108" s="8">
        <f t="shared" si="415"/>
        <v>293245.05083628616</v>
      </c>
      <c r="AI108" s="8">
        <f t="shared" si="415"/>
        <v>200772.24011478786</v>
      </c>
      <c r="AJ108" s="8">
        <f t="shared" si="415"/>
        <v>126425.88283609312</v>
      </c>
      <c r="AK108" s="8">
        <f t="shared" si="415"/>
        <v>170148.98487095104</v>
      </c>
      <c r="AL108" s="8">
        <f t="shared" si="415"/>
        <v>213326.61844887573</v>
      </c>
      <c r="AM108" s="8">
        <f t="shared" si="415"/>
        <v>219043.93584329999</v>
      </c>
      <c r="AN108" s="8">
        <f t="shared" si="415"/>
        <v>220730.11763716544</v>
      </c>
      <c r="AO108" s="8">
        <f t="shared" si="415"/>
        <v>224527.66894605412</v>
      </c>
      <c r="AP108" s="8">
        <f t="shared" ref="AP108:BU108" si="416">AP106*POWER((1+(AP107/100)),AP99)</f>
        <v>228390.5552264365</v>
      </c>
      <c r="AQ108" s="8">
        <f t="shared" si="416"/>
        <v>232319.90053382979</v>
      </c>
      <c r="AR108" s="8">
        <f t="shared" si="416"/>
        <v>236316.84826256408</v>
      </c>
      <c r="AS108" s="8">
        <f t="shared" si="416"/>
        <v>240382.56147849743</v>
      </c>
      <c r="AT108" s="8">
        <f t="shared" si="416"/>
        <v>246824.99894856228</v>
      </c>
      <c r="AU108" s="8">
        <f t="shared" si="416"/>
        <v>248725.03702948714</v>
      </c>
      <c r="AV108" s="8">
        <f t="shared" si="416"/>
        <v>253004.22692906094</v>
      </c>
      <c r="AW108" s="8">
        <f t="shared" si="416"/>
        <v>254929.14156492936</v>
      </c>
      <c r="AX108" s="8">
        <f t="shared" si="416"/>
        <v>259315.06998098321</v>
      </c>
      <c r="AY108" s="8">
        <f t="shared" si="416"/>
        <v>258752.14265290019</v>
      </c>
      <c r="AZ108" s="8">
        <f t="shared" si="416"/>
        <v>263203.84389117203</v>
      </c>
      <c r="BA108" s="8">
        <f t="shared" si="416"/>
        <v>267732.13442339777</v>
      </c>
      <c r="BB108" s="8">
        <f t="shared" si="416"/>
        <v>272338.33193008509</v>
      </c>
      <c r="BC108" s="8">
        <f t="shared" si="416"/>
        <v>277023.7767617763</v>
      </c>
      <c r="BD108" s="8">
        <f t="shared" si="416"/>
        <v>281789.83232907433</v>
      </c>
      <c r="BE108" s="8">
        <f t="shared" si="416"/>
        <v>286637.88549937995</v>
      </c>
      <c r="BF108" s="8">
        <f t="shared" si="416"/>
        <v>291569.34700045397</v>
      </c>
      <c r="BG108" s="8">
        <f t="shared" si="416"/>
        <v>296585.65183092339</v>
      </c>
      <c r="BH108" s="8">
        <f t="shared" si="416"/>
        <v>301688.25967784855</v>
      </c>
      <c r="BI108" s="8">
        <f t="shared" si="416"/>
        <v>306878.65534147614</v>
      </c>
      <c r="BJ108" s="8">
        <f t="shared" si="416"/>
        <v>312158.34916729858</v>
      </c>
      <c r="BK108" s="8">
        <f t="shared" si="416"/>
        <v>277452.41722038126</v>
      </c>
      <c r="BL108" s="8">
        <f t="shared" si="416"/>
        <v>329263.4885545242</v>
      </c>
      <c r="BM108" s="8">
        <f t="shared" si="416"/>
        <v>331738.50888866192</v>
      </c>
      <c r="BN108" s="8">
        <f t="shared" si="416"/>
        <v>356913.93699165439</v>
      </c>
      <c r="BO108" s="8">
        <f t="shared" si="416"/>
        <v>346551.98723787162</v>
      </c>
      <c r="BP108" s="8">
        <f t="shared" si="416"/>
        <v>359228.79787187331</v>
      </c>
      <c r="BQ108" s="8">
        <f t="shared" si="416"/>
        <v>358579.07215990935</v>
      </c>
      <c r="BR108" s="8">
        <f t="shared" si="416"/>
        <v>347379.28172084241</v>
      </c>
      <c r="BS108" s="8">
        <f t="shared" si="416"/>
        <v>367489.99931613705</v>
      </c>
      <c r="BT108" s="8">
        <f t="shared" si="416"/>
        <v>359435.07789362647</v>
      </c>
      <c r="BU108" s="8">
        <f t="shared" si="416"/>
        <v>383899.92762580985</v>
      </c>
      <c r="BV108" s="8">
        <f t="shared" ref="BV108:CS108" si="417">BV106*POWER((1+(BV107/100)),BV99)</f>
        <v>371909.27041014103</v>
      </c>
      <c r="BW108" s="8">
        <f t="shared" si="417"/>
        <v>378307.78345291241</v>
      </c>
      <c r="BX108" s="8">
        <f t="shared" si="417"/>
        <v>384816.37971332809</v>
      </c>
      <c r="BY108" s="8">
        <f t="shared" si="417"/>
        <v>270091.49765149324</v>
      </c>
      <c r="BZ108" s="33">
        <f t="shared" si="417"/>
        <v>274738.28682283836</v>
      </c>
      <c r="CA108" s="8">
        <f t="shared" si="417"/>
        <v>279465.02167848195</v>
      </c>
      <c r="CB108" s="33">
        <f t="shared" si="417"/>
        <v>284273.07764394931</v>
      </c>
      <c r="CC108" s="8">
        <f t="shared" si="417"/>
        <v>289163.85380827478</v>
      </c>
      <c r="CD108" s="33">
        <f t="shared" si="417"/>
        <v>294138.77333111921</v>
      </c>
      <c r="CE108" s="8">
        <f t="shared" si="417"/>
        <v>299199.28385689447</v>
      </c>
      <c r="CF108" s="33">
        <f t="shared" si="417"/>
        <v>304346.85793601046</v>
      </c>
      <c r="CG108" s="33">
        <f t="shared" si="417"/>
        <v>309582.99345337064</v>
      </c>
      <c r="CH108" s="33">
        <f t="shared" si="417"/>
        <v>314909.21406423918</v>
      </c>
      <c r="CI108" s="33">
        <f t="shared" si="417"/>
        <v>320327.06963760738</v>
      </c>
      <c r="CJ108" s="33">
        <f t="shared" si="417"/>
        <v>325838.13670718763</v>
      </c>
      <c r="CK108" s="33">
        <f t="shared" si="417"/>
        <v>331444.01893016644</v>
      </c>
      <c r="CL108" s="33">
        <f t="shared" si="417"/>
        <v>337146.34755385056</v>
      </c>
      <c r="CM108" s="33">
        <f t="shared" si="417"/>
        <v>342946.78189034085</v>
      </c>
      <c r="CN108" s="33">
        <f t="shared" si="417"/>
        <v>348847.00979937328</v>
      </c>
      <c r="CO108" s="33">
        <f t="shared" si="417"/>
        <v>354848.74817946664</v>
      </c>
      <c r="CP108" s="33">
        <f t="shared" si="417"/>
        <v>360953.74346752034</v>
      </c>
      <c r="CQ108" s="33">
        <f t="shared" si="417"/>
        <v>367163.7721470074</v>
      </c>
      <c r="CR108" s="33">
        <f t="shared" si="417"/>
        <v>0</v>
      </c>
      <c r="CS108" s="33">
        <f t="shared" si="417"/>
        <v>0</v>
      </c>
      <c r="CT108" s="33">
        <f>CT106*POWER((1+(CT107/100)),CT99)</f>
        <v>0</v>
      </c>
      <c r="CU108" s="33">
        <f>CU106*POWER((1+(CU107/100)),CU99)</f>
        <v>0</v>
      </c>
      <c r="CV108" s="33">
        <f>CV106*POWER((1+(CV107/100)),CV99)</f>
        <v>0</v>
      </c>
      <c r="CW108" s="33">
        <f>CW106*POWER((1+(CW107/100)),CW99)</f>
        <v>0</v>
      </c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2"/>
    </row>
    <row r="109" spans="1:137" s="25" customFormat="1" ht="36.6" customHeight="1" x14ac:dyDescent="0.3">
      <c r="A109" s="4" t="s">
        <v>127</v>
      </c>
      <c r="B109" s="4" t="s">
        <v>96</v>
      </c>
      <c r="C109" s="36">
        <v>1.97</v>
      </c>
      <c r="D109" s="32"/>
      <c r="E109" s="32"/>
      <c r="F109" s="36">
        <f>C109</f>
        <v>1.97</v>
      </c>
      <c r="G109" s="36">
        <f>F109</f>
        <v>1.97</v>
      </c>
      <c r="H109" s="36">
        <f t="shared" ref="H109:BS109" si="418">G109</f>
        <v>1.97</v>
      </c>
      <c r="I109" s="36">
        <f t="shared" si="418"/>
        <v>1.97</v>
      </c>
      <c r="J109" s="36">
        <f t="shared" si="418"/>
        <v>1.97</v>
      </c>
      <c r="K109" s="36">
        <f t="shared" si="418"/>
        <v>1.97</v>
      </c>
      <c r="L109" s="36">
        <f t="shared" si="418"/>
        <v>1.97</v>
      </c>
      <c r="M109" s="36">
        <f t="shared" si="418"/>
        <v>1.97</v>
      </c>
      <c r="N109" s="36">
        <f t="shared" si="418"/>
        <v>1.97</v>
      </c>
      <c r="O109" s="36">
        <f t="shared" si="418"/>
        <v>1.97</v>
      </c>
      <c r="P109" s="36">
        <f t="shared" si="418"/>
        <v>1.97</v>
      </c>
      <c r="Q109" s="36">
        <f t="shared" si="418"/>
        <v>1.97</v>
      </c>
      <c r="R109" s="36">
        <f t="shared" si="418"/>
        <v>1.97</v>
      </c>
      <c r="S109" s="36">
        <f t="shared" si="418"/>
        <v>1.97</v>
      </c>
      <c r="T109" s="36">
        <f t="shared" si="418"/>
        <v>1.97</v>
      </c>
      <c r="U109" s="36">
        <f t="shared" si="418"/>
        <v>1.97</v>
      </c>
      <c r="V109" s="36">
        <f t="shared" si="418"/>
        <v>1.97</v>
      </c>
      <c r="W109" s="36">
        <f t="shared" si="418"/>
        <v>1.97</v>
      </c>
      <c r="X109" s="36">
        <f t="shared" si="418"/>
        <v>1.97</v>
      </c>
      <c r="Y109" s="36">
        <f t="shared" si="418"/>
        <v>1.97</v>
      </c>
      <c r="Z109" s="36">
        <f t="shared" si="418"/>
        <v>1.97</v>
      </c>
      <c r="AA109" s="36">
        <f t="shared" si="418"/>
        <v>1.97</v>
      </c>
      <c r="AB109" s="36">
        <f t="shared" si="418"/>
        <v>1.97</v>
      </c>
      <c r="AC109" s="36">
        <f t="shared" si="418"/>
        <v>1.97</v>
      </c>
      <c r="AD109" s="36">
        <f t="shared" si="418"/>
        <v>1.97</v>
      </c>
      <c r="AE109" s="36">
        <f t="shared" si="418"/>
        <v>1.97</v>
      </c>
      <c r="AF109" s="36">
        <f t="shared" si="418"/>
        <v>1.97</v>
      </c>
      <c r="AG109" s="36">
        <f t="shared" si="418"/>
        <v>1.97</v>
      </c>
      <c r="AH109" s="36">
        <f t="shared" si="418"/>
        <v>1.97</v>
      </c>
      <c r="AI109" s="36">
        <f t="shared" si="418"/>
        <v>1.97</v>
      </c>
      <c r="AJ109" s="36">
        <f t="shared" si="418"/>
        <v>1.97</v>
      </c>
      <c r="AK109" s="36">
        <f t="shared" si="418"/>
        <v>1.97</v>
      </c>
      <c r="AL109" s="36">
        <f t="shared" si="418"/>
        <v>1.97</v>
      </c>
      <c r="AM109" s="36">
        <f t="shared" si="418"/>
        <v>1.97</v>
      </c>
      <c r="AN109" s="36">
        <f t="shared" si="418"/>
        <v>1.97</v>
      </c>
      <c r="AO109" s="36">
        <f t="shared" si="418"/>
        <v>1.97</v>
      </c>
      <c r="AP109" s="36">
        <f t="shared" si="418"/>
        <v>1.97</v>
      </c>
      <c r="AQ109" s="36">
        <f t="shared" si="418"/>
        <v>1.97</v>
      </c>
      <c r="AR109" s="36">
        <f t="shared" si="418"/>
        <v>1.97</v>
      </c>
      <c r="AS109" s="36">
        <f t="shared" si="418"/>
        <v>1.97</v>
      </c>
      <c r="AT109" s="36">
        <f t="shared" si="418"/>
        <v>1.97</v>
      </c>
      <c r="AU109" s="36">
        <f t="shared" si="418"/>
        <v>1.97</v>
      </c>
      <c r="AV109" s="36">
        <f t="shared" si="418"/>
        <v>1.97</v>
      </c>
      <c r="AW109" s="36">
        <f t="shared" si="418"/>
        <v>1.97</v>
      </c>
      <c r="AX109" s="36">
        <f t="shared" si="418"/>
        <v>1.97</v>
      </c>
      <c r="AY109" s="36">
        <f t="shared" si="418"/>
        <v>1.97</v>
      </c>
      <c r="AZ109" s="36">
        <f t="shared" si="418"/>
        <v>1.97</v>
      </c>
      <c r="BA109" s="36">
        <f t="shared" si="418"/>
        <v>1.97</v>
      </c>
      <c r="BB109" s="36">
        <f t="shared" si="418"/>
        <v>1.97</v>
      </c>
      <c r="BC109" s="36">
        <f t="shared" si="418"/>
        <v>1.97</v>
      </c>
      <c r="BD109" s="36">
        <f t="shared" si="418"/>
        <v>1.97</v>
      </c>
      <c r="BE109" s="36">
        <f t="shared" si="418"/>
        <v>1.97</v>
      </c>
      <c r="BF109" s="36">
        <f t="shared" si="418"/>
        <v>1.97</v>
      </c>
      <c r="BG109" s="36">
        <f t="shared" si="418"/>
        <v>1.97</v>
      </c>
      <c r="BH109" s="36">
        <f t="shared" si="418"/>
        <v>1.97</v>
      </c>
      <c r="BI109" s="36">
        <f t="shared" si="418"/>
        <v>1.97</v>
      </c>
      <c r="BJ109" s="36">
        <f t="shared" si="418"/>
        <v>1.97</v>
      </c>
      <c r="BK109" s="36">
        <f t="shared" si="418"/>
        <v>1.97</v>
      </c>
      <c r="BL109" s="36">
        <f t="shared" si="418"/>
        <v>1.97</v>
      </c>
      <c r="BM109" s="36">
        <f t="shared" si="418"/>
        <v>1.97</v>
      </c>
      <c r="BN109" s="36">
        <f t="shared" si="418"/>
        <v>1.97</v>
      </c>
      <c r="BO109" s="36">
        <f t="shared" si="418"/>
        <v>1.97</v>
      </c>
      <c r="BP109" s="36">
        <f t="shared" si="418"/>
        <v>1.97</v>
      </c>
      <c r="BQ109" s="36">
        <f t="shared" si="418"/>
        <v>1.97</v>
      </c>
      <c r="BR109" s="36">
        <f t="shared" si="418"/>
        <v>1.97</v>
      </c>
      <c r="BS109" s="36">
        <f t="shared" si="418"/>
        <v>1.97</v>
      </c>
      <c r="BT109" s="36">
        <f t="shared" ref="BT109:CV109" si="419">BS109</f>
        <v>1.97</v>
      </c>
      <c r="BU109" s="36">
        <f t="shared" si="419"/>
        <v>1.97</v>
      </c>
      <c r="BV109" s="36">
        <f t="shared" si="419"/>
        <v>1.97</v>
      </c>
      <c r="BW109" s="36">
        <f t="shared" si="419"/>
        <v>1.97</v>
      </c>
      <c r="BX109" s="36">
        <f t="shared" si="419"/>
        <v>1.97</v>
      </c>
      <c r="BY109" s="36">
        <f t="shared" si="419"/>
        <v>1.97</v>
      </c>
      <c r="BZ109" s="37">
        <f t="shared" si="419"/>
        <v>1.97</v>
      </c>
      <c r="CA109" s="36">
        <f t="shared" si="419"/>
        <v>1.97</v>
      </c>
      <c r="CB109" s="37">
        <f t="shared" si="419"/>
        <v>1.97</v>
      </c>
      <c r="CC109" s="36">
        <f t="shared" si="419"/>
        <v>1.97</v>
      </c>
      <c r="CD109" s="37">
        <f t="shared" si="419"/>
        <v>1.97</v>
      </c>
      <c r="CE109" s="36">
        <f t="shared" si="419"/>
        <v>1.97</v>
      </c>
      <c r="CF109" s="37">
        <f t="shared" si="419"/>
        <v>1.97</v>
      </c>
      <c r="CG109" s="37">
        <f t="shared" si="419"/>
        <v>1.97</v>
      </c>
      <c r="CH109" s="37">
        <f t="shared" si="419"/>
        <v>1.97</v>
      </c>
      <c r="CI109" s="37">
        <f t="shared" si="419"/>
        <v>1.97</v>
      </c>
      <c r="CJ109" s="37">
        <f t="shared" si="419"/>
        <v>1.97</v>
      </c>
      <c r="CK109" s="37">
        <f t="shared" si="419"/>
        <v>1.97</v>
      </c>
      <c r="CL109" s="37">
        <f t="shared" si="419"/>
        <v>1.97</v>
      </c>
      <c r="CM109" s="37">
        <f t="shared" si="419"/>
        <v>1.97</v>
      </c>
      <c r="CN109" s="37">
        <f t="shared" si="419"/>
        <v>1.97</v>
      </c>
      <c r="CO109" s="37">
        <f t="shared" si="419"/>
        <v>1.97</v>
      </c>
      <c r="CP109" s="37">
        <f t="shared" si="419"/>
        <v>1.97</v>
      </c>
      <c r="CQ109" s="37">
        <f t="shared" si="419"/>
        <v>1.97</v>
      </c>
      <c r="CR109" s="37">
        <f t="shared" si="419"/>
        <v>1.97</v>
      </c>
      <c r="CS109" s="37">
        <f t="shared" si="419"/>
        <v>1.97</v>
      </c>
      <c r="CT109" s="37">
        <f t="shared" si="419"/>
        <v>1.97</v>
      </c>
      <c r="CU109" s="37">
        <f t="shared" si="419"/>
        <v>1.97</v>
      </c>
      <c r="CV109" s="37">
        <f t="shared" si="419"/>
        <v>1.97</v>
      </c>
      <c r="CW109" s="37">
        <f>CV109</f>
        <v>1.97</v>
      </c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2"/>
    </row>
    <row r="110" spans="1:137" s="25" customFormat="1" ht="21" customHeight="1" x14ac:dyDescent="0.3">
      <c r="A110" s="4" t="s">
        <v>98</v>
      </c>
      <c r="B110" s="7" t="s">
        <v>123</v>
      </c>
      <c r="C110" s="4" t="s">
        <v>128</v>
      </c>
      <c r="D110" s="32">
        <f>SUM(F110:CB110)</f>
        <v>50698612.395549081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f>J108*POWER((1+(J109/100)),J99)</f>
        <v>152817.32819003079</v>
      </c>
      <c r="K110" s="8">
        <f>K108*POWER((1+(K109/100)),K99)</f>
        <v>163514.30953682176</v>
      </c>
      <c r="L110" s="8">
        <f t="shared" ref="L110:BW110" si="420">L108*POWER((1+(L109/100)),L99)</f>
        <v>140183.01620043002</v>
      </c>
      <c r="M110" s="8">
        <f t="shared" si="420"/>
        <v>140018.58227474248</v>
      </c>
      <c r="N110" s="8">
        <f t="shared" si="420"/>
        <v>148957.28651627287</v>
      </c>
      <c r="O110" s="8">
        <f t="shared" si="420"/>
        <v>117810.03702376119</v>
      </c>
      <c r="P110" s="8">
        <f t="shared" si="420"/>
        <v>108175.00136923138</v>
      </c>
      <c r="Q110" s="8">
        <f t="shared" si="420"/>
        <v>103892.41603188892</v>
      </c>
      <c r="R110" s="8">
        <f t="shared" si="420"/>
        <v>105606.49129933574</v>
      </c>
      <c r="S110" s="8">
        <f t="shared" si="420"/>
        <v>109539.63912301938</v>
      </c>
      <c r="T110" s="8">
        <f t="shared" si="420"/>
        <v>113619.27085704432</v>
      </c>
      <c r="U110" s="8">
        <f t="shared" si="420"/>
        <v>117850.84206447371</v>
      </c>
      <c r="V110" s="8">
        <f t="shared" si="420"/>
        <v>67356.741026338728</v>
      </c>
      <c r="W110" s="8">
        <f t="shared" si="420"/>
        <v>69865.337004849716</v>
      </c>
      <c r="X110" s="8">
        <f t="shared" si="420"/>
        <v>18787.834514477272</v>
      </c>
      <c r="Y110" s="8">
        <f t="shared" si="420"/>
        <v>19487.557888705222</v>
      </c>
      <c r="Z110" s="8">
        <f t="shared" si="420"/>
        <v>20213.341360495957</v>
      </c>
      <c r="AA110" s="8">
        <f t="shared" si="420"/>
        <v>20966.155497233689</v>
      </c>
      <c r="AB110" s="8">
        <f t="shared" si="420"/>
        <v>21747.00701355972</v>
      </c>
      <c r="AC110" s="8">
        <f t="shared" si="420"/>
        <v>154676.16080653909</v>
      </c>
      <c r="AD110" s="8">
        <f t="shared" si="420"/>
        <v>350955.56861179805</v>
      </c>
      <c r="AE110" s="8">
        <f t="shared" si="420"/>
        <v>540839.15940334322</v>
      </c>
      <c r="AF110" s="8">
        <f t="shared" si="420"/>
        <v>744379.78114022734</v>
      </c>
      <c r="AG110" s="8">
        <f t="shared" si="420"/>
        <v>772103.03640762635</v>
      </c>
      <c r="AH110" s="8">
        <f t="shared" si="420"/>
        <v>603545.762887466</v>
      </c>
      <c r="AI110" s="8">
        <f t="shared" si="420"/>
        <v>421362.22453000257</v>
      </c>
      <c r="AJ110" s="8">
        <f t="shared" si="420"/>
        <v>270557.98000838968</v>
      </c>
      <c r="AK110" s="8">
        <f t="shared" si="420"/>
        <v>371301.01334764226</v>
      </c>
      <c r="AL110" s="8">
        <f t="shared" si="420"/>
        <v>474694.54455195769</v>
      </c>
      <c r="AM110" s="8">
        <f t="shared" si="420"/>
        <v>497018.83277282963</v>
      </c>
      <c r="AN110" s="8">
        <f t="shared" si="420"/>
        <v>510711.48532845371</v>
      </c>
      <c r="AO110" s="8">
        <f t="shared" si="420"/>
        <v>529732.13209301978</v>
      </c>
      <c r="AP110" s="8">
        <f t="shared" si="420"/>
        <v>549461.17295823852</v>
      </c>
      <c r="AQ110" s="8">
        <f t="shared" si="420"/>
        <v>569924.99094925402</v>
      </c>
      <c r="AR110" s="8">
        <f t="shared" si="420"/>
        <v>591150.95168552455</v>
      </c>
      <c r="AS110" s="8">
        <f t="shared" si="420"/>
        <v>613167.43997600419</v>
      </c>
      <c r="AT110" s="8">
        <f t="shared" si="420"/>
        <v>642003.93454873713</v>
      </c>
      <c r="AU110" s="8">
        <f t="shared" si="420"/>
        <v>659690.86356524285</v>
      </c>
      <c r="AV110" s="8">
        <f t="shared" si="420"/>
        <v>684260.01317349181</v>
      </c>
      <c r="AW110" s="8">
        <f t="shared" si="420"/>
        <v>703048.5021318635</v>
      </c>
      <c r="AX110" s="8">
        <f t="shared" si="420"/>
        <v>729232.43885850115</v>
      </c>
      <c r="AY110" s="8">
        <f t="shared" si="420"/>
        <v>741984.09697078564</v>
      </c>
      <c r="AZ110" s="8">
        <f t="shared" si="420"/>
        <v>769618.12874575192</v>
      </c>
      <c r="BA110" s="8">
        <f t="shared" si="420"/>
        <v>798281.34661144123</v>
      </c>
      <c r="BB110" s="8">
        <f t="shared" si="420"/>
        <v>828012.08098659024</v>
      </c>
      <c r="BC110" s="8">
        <f t="shared" si="420"/>
        <v>858850.08984615246</v>
      </c>
      <c r="BD110" s="8">
        <f t="shared" si="420"/>
        <v>890836.6118883841</v>
      </c>
      <c r="BE110" s="8">
        <f t="shared" si="420"/>
        <v>924014.42168205709</v>
      </c>
      <c r="BF110" s="8">
        <f t="shared" si="420"/>
        <v>958427.88686754345</v>
      </c>
      <c r="BG110" s="8">
        <f t="shared" si="420"/>
        <v>994123.02748826565</v>
      </c>
      <c r="BH110" s="8">
        <f t="shared" si="420"/>
        <v>1031147.5775318469</v>
      </c>
      <c r="BI110" s="8">
        <f t="shared" si="420"/>
        <v>1069551.0487632747</v>
      </c>
      <c r="BJ110" s="8">
        <f t="shared" si="420"/>
        <v>1109384.7969354226</v>
      </c>
      <c r="BK110" s="8">
        <f t="shared" si="420"/>
        <v>1005467.8460377998</v>
      </c>
      <c r="BL110" s="8">
        <f t="shared" si="420"/>
        <v>1216734.0686918409</v>
      </c>
      <c r="BM110" s="8">
        <f t="shared" si="420"/>
        <v>1250029.898906474</v>
      </c>
      <c r="BN110" s="8">
        <f t="shared" si="420"/>
        <v>1371388.2962331155</v>
      </c>
      <c r="BO110" s="8">
        <f t="shared" si="420"/>
        <v>1357806.0666500772</v>
      </c>
      <c r="BP110" s="8">
        <f t="shared" si="420"/>
        <v>1435201.6184903516</v>
      </c>
      <c r="BQ110" s="8">
        <f t="shared" si="420"/>
        <v>1460828.1494815983</v>
      </c>
      <c r="BR110" s="8">
        <f t="shared" si="420"/>
        <v>1443080.3794635502</v>
      </c>
      <c r="BS110" s="8">
        <f t="shared" si="420"/>
        <v>1556698.666236809</v>
      </c>
      <c r="BT110" s="8">
        <f t="shared" si="420"/>
        <v>1552572.5595599515</v>
      </c>
      <c r="BU110" s="8">
        <f t="shared" si="420"/>
        <v>1690915.4691511649</v>
      </c>
      <c r="BV110" s="8">
        <f t="shared" si="420"/>
        <v>1670372.3416949308</v>
      </c>
      <c r="BW110" s="8">
        <f t="shared" si="420"/>
        <v>1732582.7348217801</v>
      </c>
      <c r="BX110" s="8">
        <f t="shared" ref="BX110:CS110" si="421">BX108*POWER((1+(BX109/100)),BX99)</f>
        <v>1797110.0562863369</v>
      </c>
      <c r="BY110" s="8">
        <f t="shared" si="421"/>
        <v>1286188.0115462462</v>
      </c>
      <c r="BZ110" s="33">
        <f t="shared" si="421"/>
        <v>1334090.0629847543</v>
      </c>
      <c r="CA110" s="8">
        <f t="shared" si="421"/>
        <v>1383776.1510582014</v>
      </c>
      <c r="CB110" s="33">
        <f t="shared" si="421"/>
        <v>1435312.7194077088</v>
      </c>
      <c r="CC110" s="8">
        <f t="shared" si="421"/>
        <v>1488768.686263408</v>
      </c>
      <c r="CD110" s="33">
        <f t="shared" si="421"/>
        <v>1544215.5366066135</v>
      </c>
      <c r="CE110" s="8">
        <f t="shared" si="421"/>
        <v>1601727.4177644434</v>
      </c>
      <c r="CF110" s="33">
        <f t="shared" si="421"/>
        <v>1661381.2385647024</v>
      </c>
      <c r="CG110" s="33">
        <f t="shared" si="421"/>
        <v>1723256.7721836362</v>
      </c>
      <c r="CH110" s="33">
        <f t="shared" si="421"/>
        <v>1787436.7628240869</v>
      </c>
      <c r="CI110" s="33">
        <f t="shared" si="421"/>
        <v>1854007.036366713</v>
      </c>
      <c r="CJ110" s="33">
        <f t="shared" si="421"/>
        <v>1923056.6151422348</v>
      </c>
      <c r="CK110" s="33">
        <f t="shared" si="421"/>
        <v>1994677.8369781955</v>
      </c>
      <c r="CL110" s="33">
        <f t="shared" si="421"/>
        <v>2068966.4786794295</v>
      </c>
      <c r="CM110" s="33">
        <f t="shared" si="421"/>
        <v>2146021.884107369</v>
      </c>
      <c r="CN110" s="33">
        <f t="shared" si="421"/>
        <v>2225947.0970294611</v>
      </c>
      <c r="CO110" s="33">
        <f t="shared" si="421"/>
        <v>2308848.9989163526</v>
      </c>
      <c r="CP110" s="33">
        <f t="shared" si="421"/>
        <v>2394838.451871118</v>
      </c>
      <c r="CQ110" s="33">
        <f t="shared" si="421"/>
        <v>2484030.4468816575</v>
      </c>
      <c r="CR110" s="33">
        <f t="shared" si="421"/>
        <v>0</v>
      </c>
      <c r="CS110" s="33">
        <f t="shared" si="421"/>
        <v>0</v>
      </c>
      <c r="CT110" s="33">
        <f>CT108*POWER((1+(CT109/100)),CT99)</f>
        <v>0</v>
      </c>
      <c r="CU110" s="33">
        <f>CU108*POWER((1+(CU109/100)),CU99)</f>
        <v>0</v>
      </c>
      <c r="CV110" s="33">
        <f>CV108*POWER((1+(CV109/100)),CV99)</f>
        <v>0</v>
      </c>
      <c r="CW110" s="33">
        <f>CW108*POWER((1+(CW109/100)),CW99)</f>
        <v>0</v>
      </c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2"/>
    </row>
    <row r="111" spans="1:137" s="44" customFormat="1" ht="21" customHeight="1" x14ac:dyDescent="0.3">
      <c r="A111" s="38"/>
      <c r="B111" s="38" t="s">
        <v>121</v>
      </c>
      <c r="C111" s="38"/>
      <c r="D111" s="39"/>
      <c r="E111" s="39"/>
      <c r="F111" s="41">
        <v>1</v>
      </c>
      <c r="G111" s="41">
        <v>2</v>
      </c>
      <c r="H111" s="41">
        <v>3</v>
      </c>
      <c r="I111" s="41">
        <v>4</v>
      </c>
      <c r="J111" s="41">
        <v>5</v>
      </c>
      <c r="K111" s="41">
        <v>6</v>
      </c>
      <c r="L111" s="41">
        <v>7</v>
      </c>
      <c r="M111" s="41">
        <v>8</v>
      </c>
      <c r="N111" s="41">
        <v>9</v>
      </c>
      <c r="O111" s="41">
        <v>10</v>
      </c>
      <c r="P111" s="41">
        <v>11</v>
      </c>
      <c r="Q111" s="41">
        <v>12</v>
      </c>
      <c r="R111" s="41">
        <v>13</v>
      </c>
      <c r="S111" s="41">
        <v>14</v>
      </c>
      <c r="T111" s="41">
        <v>15</v>
      </c>
      <c r="U111" s="41">
        <v>16</v>
      </c>
      <c r="V111" s="41">
        <v>17</v>
      </c>
      <c r="W111" s="41">
        <v>18</v>
      </c>
      <c r="X111" s="41">
        <v>19</v>
      </c>
      <c r="Y111" s="41">
        <v>20</v>
      </c>
      <c r="Z111" s="41">
        <v>21</v>
      </c>
      <c r="AA111" s="41">
        <v>22</v>
      </c>
      <c r="AB111" s="41">
        <v>23</v>
      </c>
      <c r="AC111" s="41">
        <v>24</v>
      </c>
      <c r="AD111" s="41">
        <v>25</v>
      </c>
      <c r="AE111" s="41">
        <v>26</v>
      </c>
      <c r="AF111" s="41">
        <v>27</v>
      </c>
      <c r="AG111" s="41">
        <v>28</v>
      </c>
      <c r="AH111" s="41">
        <v>29</v>
      </c>
      <c r="AI111" s="41">
        <v>30</v>
      </c>
      <c r="AJ111" s="41">
        <v>31</v>
      </c>
      <c r="AK111" s="41">
        <v>32</v>
      </c>
      <c r="AL111" s="41">
        <v>33</v>
      </c>
      <c r="AM111" s="41">
        <v>34</v>
      </c>
      <c r="AN111" s="41">
        <v>35</v>
      </c>
      <c r="AO111" s="41">
        <v>36</v>
      </c>
      <c r="AP111" s="41">
        <v>37</v>
      </c>
      <c r="AQ111" s="41">
        <v>38</v>
      </c>
      <c r="AR111" s="41">
        <v>39</v>
      </c>
      <c r="AS111" s="41">
        <v>40</v>
      </c>
      <c r="AT111" s="41">
        <v>41</v>
      </c>
      <c r="AU111" s="41">
        <v>42</v>
      </c>
      <c r="AV111" s="41">
        <v>43</v>
      </c>
      <c r="AW111" s="41">
        <v>44</v>
      </c>
      <c r="AX111" s="41">
        <v>45</v>
      </c>
      <c r="AY111" s="41">
        <v>46</v>
      </c>
      <c r="AZ111" s="41">
        <v>47</v>
      </c>
      <c r="BA111" s="41">
        <v>48</v>
      </c>
      <c r="BB111" s="41">
        <v>49</v>
      </c>
      <c r="BC111" s="41">
        <v>50</v>
      </c>
      <c r="BD111" s="41">
        <v>51</v>
      </c>
      <c r="BE111" s="41">
        <v>52</v>
      </c>
      <c r="BF111" s="41">
        <v>53</v>
      </c>
      <c r="BG111" s="41">
        <v>54</v>
      </c>
      <c r="BH111" s="41">
        <v>55</v>
      </c>
      <c r="BI111" s="41">
        <v>56</v>
      </c>
      <c r="BJ111" s="41">
        <v>57</v>
      </c>
      <c r="BK111" s="41">
        <v>58</v>
      </c>
      <c r="BL111" s="41">
        <v>59</v>
      </c>
      <c r="BM111" s="41">
        <v>60</v>
      </c>
      <c r="BN111" s="41">
        <v>61</v>
      </c>
      <c r="BO111" s="41">
        <v>62</v>
      </c>
      <c r="BP111" s="41">
        <v>63</v>
      </c>
      <c r="BQ111" s="41">
        <v>64</v>
      </c>
      <c r="BR111" s="41">
        <v>65</v>
      </c>
      <c r="BS111" s="41">
        <v>66</v>
      </c>
      <c r="BT111" s="41">
        <v>67</v>
      </c>
      <c r="BU111" s="41">
        <v>68</v>
      </c>
      <c r="BV111" s="41">
        <v>69</v>
      </c>
      <c r="BW111" s="41">
        <v>70</v>
      </c>
      <c r="BX111" s="41">
        <v>71</v>
      </c>
      <c r="BY111" s="41">
        <v>72</v>
      </c>
      <c r="BZ111" s="42">
        <v>73</v>
      </c>
      <c r="CA111" s="42">
        <v>73</v>
      </c>
      <c r="CB111" s="42">
        <v>73</v>
      </c>
      <c r="CC111" s="42">
        <v>73</v>
      </c>
      <c r="CD111" s="42">
        <v>73</v>
      </c>
      <c r="CE111" s="42">
        <v>73</v>
      </c>
      <c r="CF111" s="42">
        <v>73</v>
      </c>
      <c r="CG111" s="42">
        <v>73</v>
      </c>
      <c r="CH111" s="42">
        <v>73</v>
      </c>
      <c r="CI111" s="42">
        <v>73</v>
      </c>
      <c r="CJ111" s="42">
        <v>73</v>
      </c>
      <c r="CK111" s="42">
        <v>73</v>
      </c>
      <c r="CL111" s="42">
        <v>73</v>
      </c>
      <c r="CM111" s="42">
        <v>73</v>
      </c>
      <c r="CN111" s="42">
        <v>73</v>
      </c>
      <c r="CO111" s="42">
        <v>73</v>
      </c>
      <c r="CP111" s="42">
        <v>73</v>
      </c>
      <c r="CQ111" s="42">
        <v>73</v>
      </c>
      <c r="CR111" s="42">
        <v>73</v>
      </c>
      <c r="CS111" s="42">
        <v>73</v>
      </c>
      <c r="CT111" s="42">
        <v>73</v>
      </c>
      <c r="CU111" s="42">
        <v>73</v>
      </c>
      <c r="CV111" s="42">
        <v>73</v>
      </c>
      <c r="CW111" s="42">
        <v>73</v>
      </c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/>
      <c r="EA111" s="70"/>
      <c r="EB111" s="70"/>
      <c r="EC111" s="70"/>
      <c r="ED111" s="70"/>
      <c r="EE111" s="70"/>
      <c r="EF111" s="70"/>
      <c r="EG111" s="2"/>
    </row>
    <row r="112" spans="1:137" s="25" customFormat="1" ht="37.200000000000003" customHeight="1" x14ac:dyDescent="0.3">
      <c r="A112" s="31" t="s">
        <v>130</v>
      </c>
      <c r="B112" s="7" t="s">
        <v>123</v>
      </c>
      <c r="C112" s="4" t="s">
        <v>124</v>
      </c>
      <c r="D112" s="32">
        <f>SUM(F112:CB112)</f>
        <v>2055000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53000</v>
      </c>
      <c r="L112" s="8">
        <v>53000</v>
      </c>
      <c r="M112" s="8">
        <v>53000</v>
      </c>
      <c r="N112" s="8">
        <v>53000</v>
      </c>
      <c r="O112" s="8">
        <v>53000</v>
      </c>
      <c r="P112" s="8">
        <v>53000</v>
      </c>
      <c r="Q112" s="8">
        <v>53000</v>
      </c>
      <c r="R112" s="8">
        <v>53000</v>
      </c>
      <c r="S112" s="8">
        <v>53000</v>
      </c>
      <c r="T112" s="8">
        <v>53000</v>
      </c>
      <c r="U112" s="8">
        <v>53000</v>
      </c>
      <c r="V112" s="8">
        <v>53000</v>
      </c>
      <c r="W112" s="8">
        <v>53000</v>
      </c>
      <c r="X112" s="8">
        <v>53000</v>
      </c>
      <c r="Y112" s="8">
        <v>53000</v>
      </c>
      <c r="Z112" s="8">
        <v>53000</v>
      </c>
      <c r="AA112" s="8">
        <v>53000</v>
      </c>
      <c r="AB112" s="8">
        <v>53000</v>
      </c>
      <c r="AC112" s="8">
        <v>53000</v>
      </c>
      <c r="AD112" s="8">
        <v>53000</v>
      </c>
      <c r="AE112" s="8">
        <v>53000</v>
      </c>
      <c r="AF112" s="8">
        <v>53000</v>
      </c>
      <c r="AG112" s="8">
        <v>53000</v>
      </c>
      <c r="AH112" s="8">
        <v>53000</v>
      </c>
      <c r="AI112" s="8">
        <v>53000</v>
      </c>
      <c r="AJ112" s="8">
        <v>53000</v>
      </c>
      <c r="AK112" s="8">
        <v>53000</v>
      </c>
      <c r="AL112" s="8">
        <v>53000</v>
      </c>
      <c r="AM112" s="8">
        <v>53000</v>
      </c>
      <c r="AN112" s="8">
        <v>53000</v>
      </c>
      <c r="AO112" s="8">
        <v>93000</v>
      </c>
      <c r="AP112" s="8">
        <v>93000</v>
      </c>
      <c r="AQ112" s="8">
        <v>93000</v>
      </c>
      <c r="AR112" s="8">
        <v>93000</v>
      </c>
      <c r="AS112" s="8">
        <v>93000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2"/>
    </row>
    <row r="113" spans="1:137" s="25" customFormat="1" ht="21" customHeight="1" x14ac:dyDescent="0.3">
      <c r="A113" s="4" t="s">
        <v>125</v>
      </c>
      <c r="B113" s="4" t="s">
        <v>96</v>
      </c>
      <c r="C113" s="36">
        <v>1.72045</v>
      </c>
      <c r="D113" s="32"/>
      <c r="E113" s="32"/>
      <c r="F113" s="36">
        <f>C113</f>
        <v>1.72045</v>
      </c>
      <c r="G113" s="36">
        <f>F113</f>
        <v>1.72045</v>
      </c>
      <c r="H113" s="36">
        <f t="shared" ref="H113:BS113" si="422">G113</f>
        <v>1.72045</v>
      </c>
      <c r="I113" s="36">
        <f t="shared" si="422"/>
        <v>1.72045</v>
      </c>
      <c r="J113" s="36">
        <f t="shared" si="422"/>
        <v>1.72045</v>
      </c>
      <c r="K113" s="36">
        <f t="shared" si="422"/>
        <v>1.72045</v>
      </c>
      <c r="L113" s="36">
        <f t="shared" si="422"/>
        <v>1.72045</v>
      </c>
      <c r="M113" s="36">
        <f t="shared" si="422"/>
        <v>1.72045</v>
      </c>
      <c r="N113" s="36">
        <f t="shared" si="422"/>
        <v>1.72045</v>
      </c>
      <c r="O113" s="36">
        <f t="shared" si="422"/>
        <v>1.72045</v>
      </c>
      <c r="P113" s="36">
        <f t="shared" si="422"/>
        <v>1.72045</v>
      </c>
      <c r="Q113" s="36">
        <f t="shared" si="422"/>
        <v>1.72045</v>
      </c>
      <c r="R113" s="36">
        <f t="shared" si="422"/>
        <v>1.72045</v>
      </c>
      <c r="S113" s="36">
        <f t="shared" si="422"/>
        <v>1.72045</v>
      </c>
      <c r="T113" s="36">
        <f t="shared" si="422"/>
        <v>1.72045</v>
      </c>
      <c r="U113" s="36">
        <f t="shared" si="422"/>
        <v>1.72045</v>
      </c>
      <c r="V113" s="36">
        <f t="shared" si="422"/>
        <v>1.72045</v>
      </c>
      <c r="W113" s="36">
        <f t="shared" si="422"/>
        <v>1.72045</v>
      </c>
      <c r="X113" s="36">
        <f t="shared" si="422"/>
        <v>1.72045</v>
      </c>
      <c r="Y113" s="36">
        <f t="shared" si="422"/>
        <v>1.72045</v>
      </c>
      <c r="Z113" s="36">
        <f t="shared" si="422"/>
        <v>1.72045</v>
      </c>
      <c r="AA113" s="36">
        <f t="shared" si="422"/>
        <v>1.72045</v>
      </c>
      <c r="AB113" s="36">
        <f t="shared" si="422"/>
        <v>1.72045</v>
      </c>
      <c r="AC113" s="36">
        <f t="shared" si="422"/>
        <v>1.72045</v>
      </c>
      <c r="AD113" s="36">
        <f t="shared" si="422"/>
        <v>1.72045</v>
      </c>
      <c r="AE113" s="36">
        <f t="shared" si="422"/>
        <v>1.72045</v>
      </c>
      <c r="AF113" s="36">
        <f t="shared" si="422"/>
        <v>1.72045</v>
      </c>
      <c r="AG113" s="36">
        <f t="shared" si="422"/>
        <v>1.72045</v>
      </c>
      <c r="AH113" s="36">
        <f t="shared" si="422"/>
        <v>1.72045</v>
      </c>
      <c r="AI113" s="36">
        <f t="shared" si="422"/>
        <v>1.72045</v>
      </c>
      <c r="AJ113" s="36">
        <f t="shared" si="422"/>
        <v>1.72045</v>
      </c>
      <c r="AK113" s="36">
        <f t="shared" si="422"/>
        <v>1.72045</v>
      </c>
      <c r="AL113" s="36">
        <f t="shared" si="422"/>
        <v>1.72045</v>
      </c>
      <c r="AM113" s="36">
        <f t="shared" si="422"/>
        <v>1.72045</v>
      </c>
      <c r="AN113" s="36">
        <f t="shared" si="422"/>
        <v>1.72045</v>
      </c>
      <c r="AO113" s="36">
        <f t="shared" si="422"/>
        <v>1.72045</v>
      </c>
      <c r="AP113" s="36">
        <f t="shared" si="422"/>
        <v>1.72045</v>
      </c>
      <c r="AQ113" s="36">
        <f t="shared" si="422"/>
        <v>1.72045</v>
      </c>
      <c r="AR113" s="36">
        <f t="shared" si="422"/>
        <v>1.72045</v>
      </c>
      <c r="AS113" s="36">
        <f t="shared" si="422"/>
        <v>1.72045</v>
      </c>
      <c r="AT113" s="36">
        <f t="shared" si="422"/>
        <v>1.72045</v>
      </c>
      <c r="AU113" s="36">
        <f t="shared" si="422"/>
        <v>1.72045</v>
      </c>
      <c r="AV113" s="36">
        <f t="shared" si="422"/>
        <v>1.72045</v>
      </c>
      <c r="AW113" s="36">
        <f t="shared" si="422"/>
        <v>1.72045</v>
      </c>
      <c r="AX113" s="36">
        <f t="shared" si="422"/>
        <v>1.72045</v>
      </c>
      <c r="AY113" s="36">
        <f t="shared" si="422"/>
        <v>1.72045</v>
      </c>
      <c r="AZ113" s="36">
        <f t="shared" si="422"/>
        <v>1.72045</v>
      </c>
      <c r="BA113" s="36">
        <f t="shared" si="422"/>
        <v>1.72045</v>
      </c>
      <c r="BB113" s="36">
        <f t="shared" si="422"/>
        <v>1.72045</v>
      </c>
      <c r="BC113" s="36">
        <f t="shared" si="422"/>
        <v>1.72045</v>
      </c>
      <c r="BD113" s="36">
        <f t="shared" si="422"/>
        <v>1.72045</v>
      </c>
      <c r="BE113" s="36">
        <f t="shared" si="422"/>
        <v>1.72045</v>
      </c>
      <c r="BF113" s="36">
        <f t="shared" si="422"/>
        <v>1.72045</v>
      </c>
      <c r="BG113" s="36">
        <f t="shared" si="422"/>
        <v>1.72045</v>
      </c>
      <c r="BH113" s="36">
        <f t="shared" si="422"/>
        <v>1.72045</v>
      </c>
      <c r="BI113" s="36">
        <f t="shared" si="422"/>
        <v>1.72045</v>
      </c>
      <c r="BJ113" s="36">
        <f t="shared" si="422"/>
        <v>1.72045</v>
      </c>
      <c r="BK113" s="36">
        <f t="shared" si="422"/>
        <v>1.72045</v>
      </c>
      <c r="BL113" s="36">
        <f t="shared" si="422"/>
        <v>1.72045</v>
      </c>
      <c r="BM113" s="36">
        <f t="shared" si="422"/>
        <v>1.72045</v>
      </c>
      <c r="BN113" s="36">
        <f t="shared" si="422"/>
        <v>1.72045</v>
      </c>
      <c r="BO113" s="36">
        <f t="shared" si="422"/>
        <v>1.72045</v>
      </c>
      <c r="BP113" s="36">
        <f t="shared" si="422"/>
        <v>1.72045</v>
      </c>
      <c r="BQ113" s="36">
        <f t="shared" si="422"/>
        <v>1.72045</v>
      </c>
      <c r="BR113" s="36">
        <f t="shared" si="422"/>
        <v>1.72045</v>
      </c>
      <c r="BS113" s="36">
        <f t="shared" si="422"/>
        <v>1.72045</v>
      </c>
      <c r="BT113" s="36">
        <f t="shared" ref="BT113:CV113" si="423">BS113</f>
        <v>1.72045</v>
      </c>
      <c r="BU113" s="36">
        <f t="shared" si="423"/>
        <v>1.72045</v>
      </c>
      <c r="BV113" s="36">
        <f t="shared" si="423"/>
        <v>1.72045</v>
      </c>
      <c r="BW113" s="36">
        <f t="shared" si="423"/>
        <v>1.72045</v>
      </c>
      <c r="BX113" s="36">
        <f t="shared" si="423"/>
        <v>1.72045</v>
      </c>
      <c r="BY113" s="36">
        <f t="shared" si="423"/>
        <v>1.72045</v>
      </c>
      <c r="BZ113" s="37">
        <f t="shared" si="423"/>
        <v>1.72045</v>
      </c>
      <c r="CA113" s="37">
        <f t="shared" si="423"/>
        <v>1.72045</v>
      </c>
      <c r="CB113" s="37">
        <f t="shared" si="423"/>
        <v>1.72045</v>
      </c>
      <c r="CC113" s="37">
        <f t="shared" si="423"/>
        <v>1.72045</v>
      </c>
      <c r="CD113" s="37">
        <f t="shared" si="423"/>
        <v>1.72045</v>
      </c>
      <c r="CE113" s="37">
        <f t="shared" si="423"/>
        <v>1.72045</v>
      </c>
      <c r="CF113" s="37">
        <f t="shared" si="423"/>
        <v>1.72045</v>
      </c>
      <c r="CG113" s="37">
        <f t="shared" si="423"/>
        <v>1.72045</v>
      </c>
      <c r="CH113" s="37">
        <f t="shared" si="423"/>
        <v>1.72045</v>
      </c>
      <c r="CI113" s="37">
        <f t="shared" si="423"/>
        <v>1.72045</v>
      </c>
      <c r="CJ113" s="37">
        <f t="shared" si="423"/>
        <v>1.72045</v>
      </c>
      <c r="CK113" s="37">
        <f t="shared" si="423"/>
        <v>1.72045</v>
      </c>
      <c r="CL113" s="37">
        <f t="shared" si="423"/>
        <v>1.72045</v>
      </c>
      <c r="CM113" s="37">
        <f t="shared" si="423"/>
        <v>1.72045</v>
      </c>
      <c r="CN113" s="37">
        <f t="shared" si="423"/>
        <v>1.72045</v>
      </c>
      <c r="CO113" s="37">
        <f t="shared" si="423"/>
        <v>1.72045</v>
      </c>
      <c r="CP113" s="37">
        <f t="shared" si="423"/>
        <v>1.72045</v>
      </c>
      <c r="CQ113" s="37">
        <f t="shared" si="423"/>
        <v>1.72045</v>
      </c>
      <c r="CR113" s="37">
        <f t="shared" si="423"/>
        <v>1.72045</v>
      </c>
      <c r="CS113" s="37">
        <f t="shared" si="423"/>
        <v>1.72045</v>
      </c>
      <c r="CT113" s="37">
        <f t="shared" si="423"/>
        <v>1.72045</v>
      </c>
      <c r="CU113" s="37">
        <f t="shared" si="423"/>
        <v>1.72045</v>
      </c>
      <c r="CV113" s="37">
        <f t="shared" si="423"/>
        <v>1.72045</v>
      </c>
      <c r="CW113" s="37">
        <f>CV113</f>
        <v>1.72045</v>
      </c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2"/>
    </row>
    <row r="114" spans="1:137" s="25" customFormat="1" ht="21" customHeight="1" x14ac:dyDescent="0.3">
      <c r="A114" s="4" t="s">
        <v>98</v>
      </c>
      <c r="B114" s="7" t="s">
        <v>123</v>
      </c>
      <c r="C114" s="4" t="s">
        <v>126</v>
      </c>
      <c r="D114" s="32">
        <f>SUM(F114:CB114)</f>
        <v>3633138.9651985047</v>
      </c>
      <c r="E114" s="32"/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f>K112*POWER((1+(K113/100)),K99)</f>
        <v>67296.377702497353</v>
      </c>
      <c r="L114" s="8">
        <f t="shared" ref="L114:BW114" si="424">L112*POWER((1+(L113/100)),L99)</f>
        <v>68454.178232679988</v>
      </c>
      <c r="M114" s="8">
        <f t="shared" si="424"/>
        <v>69631.898142084145</v>
      </c>
      <c r="N114" s="8">
        <f t="shared" si="424"/>
        <v>70829.880133669634</v>
      </c>
      <c r="O114" s="8">
        <f t="shared" si="424"/>
        <v>72048.472806429359</v>
      </c>
      <c r="P114" s="8">
        <f t="shared" si="424"/>
        <v>73288.030756827575</v>
      </c>
      <c r="Q114" s="8">
        <f t="shared" si="424"/>
        <v>74548.914681983428</v>
      </c>
      <c r="R114" s="8">
        <f t="shared" si="424"/>
        <v>75831.491484629616</v>
      </c>
      <c r="S114" s="8">
        <f t="shared" si="424"/>
        <v>77136.134379876938</v>
      </c>
      <c r="T114" s="8">
        <f t="shared" si="424"/>
        <v>78463.223003815539</v>
      </c>
      <c r="U114" s="8">
        <f t="shared" si="424"/>
        <v>79813.143523984691</v>
      </c>
      <c r="V114" s="8">
        <f t="shared" si="424"/>
        <v>81186.288751743094</v>
      </c>
      <c r="W114" s="8">
        <f t="shared" si="424"/>
        <v>82583.058256572476</v>
      </c>
      <c r="X114" s="8">
        <f t="shared" si="424"/>
        <v>84003.858482347685</v>
      </c>
      <c r="Y114" s="8">
        <f t="shared" si="424"/>
        <v>85449.102865607245</v>
      </c>
      <c r="Z114" s="8">
        <f t="shared" si="424"/>
        <v>86919.211955858584</v>
      </c>
      <c r="AA114" s="8">
        <f t="shared" si="424"/>
        <v>88414.613537953177</v>
      </c>
      <c r="AB114" s="8">
        <f t="shared" si="424"/>
        <v>89935.742756566906</v>
      </c>
      <c r="AC114" s="8">
        <f t="shared" si="424"/>
        <v>91483.042242822281</v>
      </c>
      <c r="AD114" s="8">
        <f t="shared" si="424"/>
        <v>93056.962243088914</v>
      </c>
      <c r="AE114" s="8">
        <f t="shared" si="424"/>
        <v>94657.960750000158</v>
      </c>
      <c r="AF114" s="8">
        <f t="shared" si="424"/>
        <v>96286.503635723537</v>
      </c>
      <c r="AG114" s="8">
        <f t="shared" si="424"/>
        <v>97943.064787524359</v>
      </c>
      <c r="AH114" s="8">
        <f t="shared" si="424"/>
        <v>99628.126245661319</v>
      </c>
      <c r="AI114" s="8">
        <f t="shared" si="424"/>
        <v>101342.17834365483</v>
      </c>
      <c r="AJ114" s="8">
        <f t="shared" si="424"/>
        <v>103085.71985096825</v>
      </c>
      <c r="AK114" s="8">
        <f t="shared" si="424"/>
        <v>104859.25811814425</v>
      </c>
      <c r="AL114" s="8">
        <f t="shared" si="424"/>
        <v>106663.30922443786</v>
      </c>
      <c r="AM114" s="8">
        <f t="shared" si="424"/>
        <v>108498.39812798971</v>
      </c>
      <c r="AN114" s="8">
        <f t="shared" si="424"/>
        <v>110365.05881858272</v>
      </c>
      <c r="AO114" s="8">
        <f t="shared" si="424"/>
        <v>196991.25671682105</v>
      </c>
      <c r="AP114" s="8">
        <f t="shared" si="424"/>
        <v>200380.39279300559</v>
      </c>
      <c r="AQ114" s="8">
        <f t="shared" si="424"/>
        <v>203827.83726081293</v>
      </c>
      <c r="AR114" s="8">
        <f t="shared" si="424"/>
        <v>207334.59328696658</v>
      </c>
      <c r="AS114" s="8">
        <f t="shared" si="424"/>
        <v>210901.68129717227</v>
      </c>
      <c r="AT114" s="8">
        <f t="shared" si="424"/>
        <v>0</v>
      </c>
      <c r="AU114" s="8">
        <f t="shared" si="424"/>
        <v>0</v>
      </c>
      <c r="AV114" s="8">
        <f t="shared" si="424"/>
        <v>0</v>
      </c>
      <c r="AW114" s="8">
        <f t="shared" si="424"/>
        <v>0</v>
      </c>
      <c r="AX114" s="8">
        <f t="shared" si="424"/>
        <v>0</v>
      </c>
      <c r="AY114" s="8">
        <f t="shared" si="424"/>
        <v>0</v>
      </c>
      <c r="AZ114" s="8">
        <f t="shared" si="424"/>
        <v>0</v>
      </c>
      <c r="BA114" s="8">
        <f t="shared" si="424"/>
        <v>0</v>
      </c>
      <c r="BB114" s="8">
        <f t="shared" si="424"/>
        <v>0</v>
      </c>
      <c r="BC114" s="8">
        <f t="shared" si="424"/>
        <v>0</v>
      </c>
      <c r="BD114" s="8">
        <f t="shared" si="424"/>
        <v>0</v>
      </c>
      <c r="BE114" s="8">
        <f t="shared" si="424"/>
        <v>0</v>
      </c>
      <c r="BF114" s="8">
        <f t="shared" si="424"/>
        <v>0</v>
      </c>
      <c r="BG114" s="8">
        <f t="shared" si="424"/>
        <v>0</v>
      </c>
      <c r="BH114" s="8">
        <f t="shared" si="424"/>
        <v>0</v>
      </c>
      <c r="BI114" s="8">
        <f t="shared" si="424"/>
        <v>0</v>
      </c>
      <c r="BJ114" s="8">
        <f t="shared" si="424"/>
        <v>0</v>
      </c>
      <c r="BK114" s="8">
        <f t="shared" si="424"/>
        <v>0</v>
      </c>
      <c r="BL114" s="8">
        <f t="shared" si="424"/>
        <v>0</v>
      </c>
      <c r="BM114" s="8">
        <f t="shared" si="424"/>
        <v>0</v>
      </c>
      <c r="BN114" s="8">
        <f t="shared" si="424"/>
        <v>0</v>
      </c>
      <c r="BO114" s="8">
        <f t="shared" si="424"/>
        <v>0</v>
      </c>
      <c r="BP114" s="8">
        <f t="shared" si="424"/>
        <v>0</v>
      </c>
      <c r="BQ114" s="8">
        <f t="shared" si="424"/>
        <v>0</v>
      </c>
      <c r="BR114" s="8">
        <f t="shared" si="424"/>
        <v>0</v>
      </c>
      <c r="BS114" s="8">
        <f t="shared" si="424"/>
        <v>0</v>
      </c>
      <c r="BT114" s="8">
        <f t="shared" si="424"/>
        <v>0</v>
      </c>
      <c r="BU114" s="8">
        <f t="shared" si="424"/>
        <v>0</v>
      </c>
      <c r="BV114" s="8">
        <f t="shared" si="424"/>
        <v>0</v>
      </c>
      <c r="BW114" s="8">
        <f t="shared" si="424"/>
        <v>0</v>
      </c>
      <c r="BX114" s="8">
        <f t="shared" ref="BX114:CS114" si="425">BX112*POWER((1+(BX113/100)),BX99)</f>
        <v>0</v>
      </c>
      <c r="BY114" s="8">
        <f t="shared" si="425"/>
        <v>0</v>
      </c>
      <c r="BZ114" s="33">
        <f t="shared" si="425"/>
        <v>0</v>
      </c>
      <c r="CA114" s="33">
        <f t="shared" si="425"/>
        <v>0</v>
      </c>
      <c r="CB114" s="33">
        <f t="shared" si="425"/>
        <v>0</v>
      </c>
      <c r="CC114" s="33">
        <f t="shared" si="425"/>
        <v>0</v>
      </c>
      <c r="CD114" s="33">
        <f t="shared" si="425"/>
        <v>0</v>
      </c>
      <c r="CE114" s="33">
        <f t="shared" si="425"/>
        <v>0</v>
      </c>
      <c r="CF114" s="33">
        <f t="shared" si="425"/>
        <v>0</v>
      </c>
      <c r="CG114" s="33">
        <f t="shared" si="425"/>
        <v>0</v>
      </c>
      <c r="CH114" s="33">
        <f t="shared" si="425"/>
        <v>0</v>
      </c>
      <c r="CI114" s="33">
        <f t="shared" si="425"/>
        <v>0</v>
      </c>
      <c r="CJ114" s="33">
        <f t="shared" si="425"/>
        <v>0</v>
      </c>
      <c r="CK114" s="33">
        <f t="shared" si="425"/>
        <v>0</v>
      </c>
      <c r="CL114" s="33">
        <f t="shared" si="425"/>
        <v>0</v>
      </c>
      <c r="CM114" s="33">
        <f t="shared" si="425"/>
        <v>0</v>
      </c>
      <c r="CN114" s="33">
        <f t="shared" si="425"/>
        <v>0</v>
      </c>
      <c r="CO114" s="33">
        <f t="shared" si="425"/>
        <v>0</v>
      </c>
      <c r="CP114" s="33">
        <f t="shared" si="425"/>
        <v>0</v>
      </c>
      <c r="CQ114" s="33">
        <f t="shared" si="425"/>
        <v>0</v>
      </c>
      <c r="CR114" s="33">
        <f t="shared" si="425"/>
        <v>0</v>
      </c>
      <c r="CS114" s="33">
        <f t="shared" si="425"/>
        <v>0</v>
      </c>
      <c r="CT114" s="33">
        <f>CT112*POWER((1+(CT113/100)),CT99)</f>
        <v>0</v>
      </c>
      <c r="CU114" s="33">
        <f>CU112*POWER((1+(CU113/100)),CU99)</f>
        <v>0</v>
      </c>
      <c r="CV114" s="33">
        <f>CV112*POWER((1+(CV113/100)),CV99)</f>
        <v>0</v>
      </c>
      <c r="CW114" s="33">
        <f>CW112*POWER((1+(CW113/100)),CW99)</f>
        <v>0</v>
      </c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2"/>
    </row>
    <row r="115" spans="1:137" s="25" customFormat="1" ht="30.6" customHeight="1" x14ac:dyDescent="0.3">
      <c r="A115" s="4" t="s">
        <v>127</v>
      </c>
      <c r="B115" s="4" t="s">
        <v>96</v>
      </c>
      <c r="C115" s="36">
        <v>1.97</v>
      </c>
      <c r="D115" s="32"/>
      <c r="E115" s="32"/>
      <c r="F115" s="36">
        <f>C115</f>
        <v>1.97</v>
      </c>
      <c r="G115" s="36">
        <f>F115</f>
        <v>1.97</v>
      </c>
      <c r="H115" s="36">
        <f t="shared" ref="H115:BS115" si="426">G115</f>
        <v>1.97</v>
      </c>
      <c r="I115" s="36">
        <f t="shared" si="426"/>
        <v>1.97</v>
      </c>
      <c r="J115" s="36">
        <f t="shared" si="426"/>
        <v>1.97</v>
      </c>
      <c r="K115" s="36">
        <f t="shared" si="426"/>
        <v>1.97</v>
      </c>
      <c r="L115" s="36">
        <f t="shared" si="426"/>
        <v>1.97</v>
      </c>
      <c r="M115" s="36">
        <f t="shared" si="426"/>
        <v>1.97</v>
      </c>
      <c r="N115" s="36">
        <f t="shared" si="426"/>
        <v>1.97</v>
      </c>
      <c r="O115" s="36">
        <f t="shared" si="426"/>
        <v>1.97</v>
      </c>
      <c r="P115" s="36">
        <f t="shared" si="426"/>
        <v>1.97</v>
      </c>
      <c r="Q115" s="36">
        <f t="shared" si="426"/>
        <v>1.97</v>
      </c>
      <c r="R115" s="36">
        <f t="shared" si="426"/>
        <v>1.97</v>
      </c>
      <c r="S115" s="36">
        <f t="shared" si="426"/>
        <v>1.97</v>
      </c>
      <c r="T115" s="36">
        <f t="shared" si="426"/>
        <v>1.97</v>
      </c>
      <c r="U115" s="36">
        <f t="shared" si="426"/>
        <v>1.97</v>
      </c>
      <c r="V115" s="36">
        <f t="shared" si="426"/>
        <v>1.97</v>
      </c>
      <c r="W115" s="36">
        <f t="shared" si="426"/>
        <v>1.97</v>
      </c>
      <c r="X115" s="36">
        <f t="shared" si="426"/>
        <v>1.97</v>
      </c>
      <c r="Y115" s="36">
        <f t="shared" si="426"/>
        <v>1.97</v>
      </c>
      <c r="Z115" s="36">
        <f t="shared" si="426"/>
        <v>1.97</v>
      </c>
      <c r="AA115" s="36">
        <f t="shared" si="426"/>
        <v>1.97</v>
      </c>
      <c r="AB115" s="36">
        <f t="shared" si="426"/>
        <v>1.97</v>
      </c>
      <c r="AC115" s="36">
        <f t="shared" si="426"/>
        <v>1.97</v>
      </c>
      <c r="AD115" s="36">
        <f t="shared" si="426"/>
        <v>1.97</v>
      </c>
      <c r="AE115" s="36">
        <f t="shared" si="426"/>
        <v>1.97</v>
      </c>
      <c r="AF115" s="36">
        <f t="shared" si="426"/>
        <v>1.97</v>
      </c>
      <c r="AG115" s="36">
        <f t="shared" si="426"/>
        <v>1.97</v>
      </c>
      <c r="AH115" s="36">
        <f t="shared" si="426"/>
        <v>1.97</v>
      </c>
      <c r="AI115" s="36">
        <f t="shared" si="426"/>
        <v>1.97</v>
      </c>
      <c r="AJ115" s="36">
        <f t="shared" si="426"/>
        <v>1.97</v>
      </c>
      <c r="AK115" s="36">
        <f t="shared" si="426"/>
        <v>1.97</v>
      </c>
      <c r="AL115" s="36">
        <f t="shared" si="426"/>
        <v>1.97</v>
      </c>
      <c r="AM115" s="36">
        <f t="shared" si="426"/>
        <v>1.97</v>
      </c>
      <c r="AN115" s="36">
        <f t="shared" si="426"/>
        <v>1.97</v>
      </c>
      <c r="AO115" s="36">
        <f t="shared" si="426"/>
        <v>1.97</v>
      </c>
      <c r="AP115" s="36">
        <f t="shared" si="426"/>
        <v>1.97</v>
      </c>
      <c r="AQ115" s="36">
        <f t="shared" si="426"/>
        <v>1.97</v>
      </c>
      <c r="AR115" s="36">
        <f t="shared" si="426"/>
        <v>1.97</v>
      </c>
      <c r="AS115" s="36">
        <f t="shared" si="426"/>
        <v>1.97</v>
      </c>
      <c r="AT115" s="36">
        <f t="shared" si="426"/>
        <v>1.97</v>
      </c>
      <c r="AU115" s="36">
        <f t="shared" si="426"/>
        <v>1.97</v>
      </c>
      <c r="AV115" s="36">
        <f t="shared" si="426"/>
        <v>1.97</v>
      </c>
      <c r="AW115" s="36">
        <f t="shared" si="426"/>
        <v>1.97</v>
      </c>
      <c r="AX115" s="36">
        <f t="shared" si="426"/>
        <v>1.97</v>
      </c>
      <c r="AY115" s="36">
        <f t="shared" si="426"/>
        <v>1.97</v>
      </c>
      <c r="AZ115" s="36">
        <f t="shared" si="426"/>
        <v>1.97</v>
      </c>
      <c r="BA115" s="36">
        <f t="shared" si="426"/>
        <v>1.97</v>
      </c>
      <c r="BB115" s="36">
        <f t="shared" si="426"/>
        <v>1.97</v>
      </c>
      <c r="BC115" s="36">
        <f t="shared" si="426"/>
        <v>1.97</v>
      </c>
      <c r="BD115" s="36">
        <f t="shared" si="426"/>
        <v>1.97</v>
      </c>
      <c r="BE115" s="36">
        <f t="shared" si="426"/>
        <v>1.97</v>
      </c>
      <c r="BF115" s="36">
        <f t="shared" si="426"/>
        <v>1.97</v>
      </c>
      <c r="BG115" s="36">
        <f t="shared" si="426"/>
        <v>1.97</v>
      </c>
      <c r="BH115" s="36">
        <f t="shared" si="426"/>
        <v>1.97</v>
      </c>
      <c r="BI115" s="36">
        <f t="shared" si="426"/>
        <v>1.97</v>
      </c>
      <c r="BJ115" s="36">
        <f t="shared" si="426"/>
        <v>1.97</v>
      </c>
      <c r="BK115" s="36">
        <f t="shared" si="426"/>
        <v>1.97</v>
      </c>
      <c r="BL115" s="36">
        <f t="shared" si="426"/>
        <v>1.97</v>
      </c>
      <c r="BM115" s="36">
        <f t="shared" si="426"/>
        <v>1.97</v>
      </c>
      <c r="BN115" s="36">
        <f t="shared" si="426"/>
        <v>1.97</v>
      </c>
      <c r="BO115" s="36">
        <f t="shared" si="426"/>
        <v>1.97</v>
      </c>
      <c r="BP115" s="36">
        <f t="shared" si="426"/>
        <v>1.97</v>
      </c>
      <c r="BQ115" s="36">
        <f t="shared" si="426"/>
        <v>1.97</v>
      </c>
      <c r="BR115" s="36">
        <f t="shared" si="426"/>
        <v>1.97</v>
      </c>
      <c r="BS115" s="36">
        <f t="shared" si="426"/>
        <v>1.97</v>
      </c>
      <c r="BT115" s="36">
        <f t="shared" ref="BT115:CV115" si="427">BS115</f>
        <v>1.97</v>
      </c>
      <c r="BU115" s="36">
        <f t="shared" si="427"/>
        <v>1.97</v>
      </c>
      <c r="BV115" s="36">
        <f t="shared" si="427"/>
        <v>1.97</v>
      </c>
      <c r="BW115" s="36">
        <f t="shared" si="427"/>
        <v>1.97</v>
      </c>
      <c r="BX115" s="36">
        <f t="shared" si="427"/>
        <v>1.97</v>
      </c>
      <c r="BY115" s="36">
        <f t="shared" si="427"/>
        <v>1.97</v>
      </c>
      <c r="BZ115" s="37">
        <f t="shared" si="427"/>
        <v>1.97</v>
      </c>
      <c r="CA115" s="37">
        <f t="shared" si="427"/>
        <v>1.97</v>
      </c>
      <c r="CB115" s="37">
        <f t="shared" si="427"/>
        <v>1.97</v>
      </c>
      <c r="CC115" s="37">
        <f t="shared" si="427"/>
        <v>1.97</v>
      </c>
      <c r="CD115" s="37">
        <f t="shared" si="427"/>
        <v>1.97</v>
      </c>
      <c r="CE115" s="37">
        <f t="shared" si="427"/>
        <v>1.97</v>
      </c>
      <c r="CF115" s="37">
        <f t="shared" si="427"/>
        <v>1.97</v>
      </c>
      <c r="CG115" s="37">
        <f t="shared" si="427"/>
        <v>1.97</v>
      </c>
      <c r="CH115" s="37">
        <f t="shared" si="427"/>
        <v>1.97</v>
      </c>
      <c r="CI115" s="37">
        <f t="shared" si="427"/>
        <v>1.97</v>
      </c>
      <c r="CJ115" s="37">
        <f t="shared" si="427"/>
        <v>1.97</v>
      </c>
      <c r="CK115" s="37">
        <f t="shared" si="427"/>
        <v>1.97</v>
      </c>
      <c r="CL115" s="37">
        <f t="shared" si="427"/>
        <v>1.97</v>
      </c>
      <c r="CM115" s="37">
        <f t="shared" si="427"/>
        <v>1.97</v>
      </c>
      <c r="CN115" s="37">
        <f t="shared" si="427"/>
        <v>1.97</v>
      </c>
      <c r="CO115" s="37">
        <f t="shared" si="427"/>
        <v>1.97</v>
      </c>
      <c r="CP115" s="37">
        <f t="shared" si="427"/>
        <v>1.97</v>
      </c>
      <c r="CQ115" s="37">
        <f t="shared" si="427"/>
        <v>1.97</v>
      </c>
      <c r="CR115" s="37">
        <f t="shared" si="427"/>
        <v>1.97</v>
      </c>
      <c r="CS115" s="37">
        <f t="shared" si="427"/>
        <v>1.97</v>
      </c>
      <c r="CT115" s="37">
        <f t="shared" si="427"/>
        <v>1.97</v>
      </c>
      <c r="CU115" s="37">
        <f t="shared" si="427"/>
        <v>1.97</v>
      </c>
      <c r="CV115" s="37">
        <f t="shared" si="427"/>
        <v>1.97</v>
      </c>
      <c r="CW115" s="37">
        <f>CV115</f>
        <v>1.97</v>
      </c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2"/>
    </row>
    <row r="116" spans="1:137" s="25" customFormat="1" ht="27.75" customHeight="1" x14ac:dyDescent="0.3">
      <c r="A116" s="4" t="s">
        <v>98</v>
      </c>
      <c r="B116" s="7" t="s">
        <v>123</v>
      </c>
      <c r="C116" s="4" t="s">
        <v>128</v>
      </c>
      <c r="D116" s="32">
        <f>SUM(F116:CB116)</f>
        <v>8946591.8799726944</v>
      </c>
      <c r="E116" s="32"/>
      <c r="F116" s="8">
        <v>362418</v>
      </c>
      <c r="G116" s="8">
        <v>376362</v>
      </c>
      <c r="H116" s="8">
        <v>341195</v>
      </c>
      <c r="I116" s="8">
        <v>325815</v>
      </c>
      <c r="J116" s="8">
        <v>299973</v>
      </c>
      <c r="K116" s="8">
        <f>K114*POWER((1+(K115/100)),K99)</f>
        <v>88431.2082188934</v>
      </c>
      <c r="L116" s="8">
        <f t="shared" ref="L116:BW116" si="428">L114*POWER((1+(L115/100)),L99)</f>
        <v>91724.689612627059</v>
      </c>
      <c r="M116" s="8">
        <f t="shared" si="428"/>
        <v>95140.831545658366</v>
      </c>
      <c r="N116" s="8">
        <f t="shared" si="428"/>
        <v>98684.202317030766</v>
      </c>
      <c r="O116" s="8">
        <f t="shared" si="428"/>
        <v>102359.54036490727</v>
      </c>
      <c r="P116" s="8">
        <f t="shared" si="428"/>
        <v>106171.76060313449</v>
      </c>
      <c r="Q116" s="8">
        <f t="shared" si="428"/>
        <v>110125.96099380225</v>
      </c>
      <c r="R116" s="8">
        <f t="shared" si="428"/>
        <v>114227.42936458762</v>
      </c>
      <c r="S116" s="8">
        <f t="shared" si="428"/>
        <v>118481.65048000056</v>
      </c>
      <c r="T116" s="8">
        <f t="shared" si="428"/>
        <v>122894.31337598672</v>
      </c>
      <c r="U116" s="8">
        <f t="shared" si="428"/>
        <v>127471.31896769605</v>
      </c>
      <c r="V116" s="8">
        <f t="shared" si="428"/>
        <v>132218.78794059085</v>
      </c>
      <c r="W116" s="8">
        <f t="shared" si="428"/>
        <v>137143.06893544574</v>
      </c>
      <c r="X116" s="8">
        <f t="shared" si="428"/>
        <v>142250.74703818507</v>
      </c>
      <c r="Y116" s="8">
        <f t="shared" si="428"/>
        <v>147548.65258591095</v>
      </c>
      <c r="Z116" s="8">
        <f t="shared" si="428"/>
        <v>153043.87030089795</v>
      </c>
      <c r="AA116" s="8">
        <f t="shared" si="428"/>
        <v>158743.74876476938</v>
      </c>
      <c r="AB116" s="8">
        <f t="shared" si="428"/>
        <v>164655.91024552358</v>
      </c>
      <c r="AC116" s="8">
        <f t="shared" si="428"/>
        <v>170788.26089055359</v>
      </c>
      <c r="AD116" s="8">
        <f t="shared" si="428"/>
        <v>177149.0012992885</v>
      </c>
      <c r="AE116" s="8">
        <f t="shared" si="428"/>
        <v>183746.63748959737</v>
      </c>
      <c r="AF116" s="8">
        <f t="shared" si="428"/>
        <v>190589.99227261861</v>
      </c>
      <c r="AG116" s="8">
        <f t="shared" si="428"/>
        <v>197688.21705122798</v>
      </c>
      <c r="AH116" s="8">
        <f t="shared" si="428"/>
        <v>205050.80405792114</v>
      </c>
      <c r="AI116" s="8">
        <f t="shared" si="428"/>
        <v>212687.59904847748</v>
      </c>
      <c r="AJ116" s="8">
        <f t="shared" si="428"/>
        <v>220608.81446837928</v>
      </c>
      <c r="AK116" s="8">
        <f t="shared" si="428"/>
        <v>228825.04310959351</v>
      </c>
      <c r="AL116" s="8">
        <f t="shared" si="428"/>
        <v>237347.27227597884</v>
      </c>
      <c r="AM116" s="8">
        <f t="shared" si="428"/>
        <v>246186.89847626138</v>
      </c>
      <c r="AN116" s="8">
        <f t="shared" si="428"/>
        <v>255355.74266422685</v>
      </c>
      <c r="AO116" s="8">
        <f t="shared" si="428"/>
        <v>464764.98381746066</v>
      </c>
      <c r="AP116" s="8">
        <f t="shared" si="428"/>
        <v>482074.42533128464</v>
      </c>
      <c r="AQ116" s="8">
        <f t="shared" si="428"/>
        <v>500028.52979510027</v>
      </c>
      <c r="AR116" s="8">
        <f t="shared" si="428"/>
        <v>518651.30666748842</v>
      </c>
      <c r="AS116" s="8">
        <f t="shared" si="428"/>
        <v>537967.65960158862</v>
      </c>
      <c r="AT116" s="8">
        <f t="shared" si="428"/>
        <v>0</v>
      </c>
      <c r="AU116" s="8">
        <f t="shared" si="428"/>
        <v>0</v>
      </c>
      <c r="AV116" s="8">
        <f t="shared" si="428"/>
        <v>0</v>
      </c>
      <c r="AW116" s="8">
        <f t="shared" si="428"/>
        <v>0</v>
      </c>
      <c r="AX116" s="8">
        <f t="shared" si="428"/>
        <v>0</v>
      </c>
      <c r="AY116" s="8">
        <f t="shared" si="428"/>
        <v>0</v>
      </c>
      <c r="AZ116" s="8">
        <f t="shared" si="428"/>
        <v>0</v>
      </c>
      <c r="BA116" s="8">
        <f t="shared" si="428"/>
        <v>0</v>
      </c>
      <c r="BB116" s="8">
        <f t="shared" si="428"/>
        <v>0</v>
      </c>
      <c r="BC116" s="8">
        <f t="shared" si="428"/>
        <v>0</v>
      </c>
      <c r="BD116" s="8">
        <f t="shared" si="428"/>
        <v>0</v>
      </c>
      <c r="BE116" s="8">
        <f t="shared" si="428"/>
        <v>0</v>
      </c>
      <c r="BF116" s="8">
        <f t="shared" si="428"/>
        <v>0</v>
      </c>
      <c r="BG116" s="8">
        <f t="shared" si="428"/>
        <v>0</v>
      </c>
      <c r="BH116" s="8">
        <f t="shared" si="428"/>
        <v>0</v>
      </c>
      <c r="BI116" s="8">
        <f t="shared" si="428"/>
        <v>0</v>
      </c>
      <c r="BJ116" s="8">
        <f t="shared" si="428"/>
        <v>0</v>
      </c>
      <c r="BK116" s="8">
        <f t="shared" si="428"/>
        <v>0</v>
      </c>
      <c r="BL116" s="8">
        <f t="shared" si="428"/>
        <v>0</v>
      </c>
      <c r="BM116" s="8">
        <f t="shared" si="428"/>
        <v>0</v>
      </c>
      <c r="BN116" s="8">
        <f t="shared" si="428"/>
        <v>0</v>
      </c>
      <c r="BO116" s="8">
        <f t="shared" si="428"/>
        <v>0</v>
      </c>
      <c r="BP116" s="8">
        <f t="shared" si="428"/>
        <v>0</v>
      </c>
      <c r="BQ116" s="8">
        <f t="shared" si="428"/>
        <v>0</v>
      </c>
      <c r="BR116" s="8">
        <f t="shared" si="428"/>
        <v>0</v>
      </c>
      <c r="BS116" s="8">
        <f t="shared" si="428"/>
        <v>0</v>
      </c>
      <c r="BT116" s="8">
        <f t="shared" si="428"/>
        <v>0</v>
      </c>
      <c r="BU116" s="8">
        <f t="shared" si="428"/>
        <v>0</v>
      </c>
      <c r="BV116" s="8">
        <f t="shared" si="428"/>
        <v>0</v>
      </c>
      <c r="BW116" s="8">
        <f t="shared" si="428"/>
        <v>0</v>
      </c>
      <c r="BX116" s="8">
        <f t="shared" ref="BX116:CS116" si="429">BX114*POWER((1+(BX115/100)),BX99)</f>
        <v>0</v>
      </c>
      <c r="BY116" s="8">
        <f t="shared" si="429"/>
        <v>0</v>
      </c>
      <c r="BZ116" s="33">
        <f t="shared" si="429"/>
        <v>0</v>
      </c>
      <c r="CA116" s="33">
        <f t="shared" si="429"/>
        <v>0</v>
      </c>
      <c r="CB116" s="33">
        <f t="shared" si="429"/>
        <v>0</v>
      </c>
      <c r="CC116" s="33">
        <f t="shared" si="429"/>
        <v>0</v>
      </c>
      <c r="CD116" s="33">
        <f t="shared" si="429"/>
        <v>0</v>
      </c>
      <c r="CE116" s="33">
        <f t="shared" si="429"/>
        <v>0</v>
      </c>
      <c r="CF116" s="33">
        <f t="shared" si="429"/>
        <v>0</v>
      </c>
      <c r="CG116" s="33">
        <f t="shared" si="429"/>
        <v>0</v>
      </c>
      <c r="CH116" s="33">
        <f t="shared" si="429"/>
        <v>0</v>
      </c>
      <c r="CI116" s="33">
        <f t="shared" si="429"/>
        <v>0</v>
      </c>
      <c r="CJ116" s="33">
        <f t="shared" si="429"/>
        <v>0</v>
      </c>
      <c r="CK116" s="33">
        <f t="shared" si="429"/>
        <v>0</v>
      </c>
      <c r="CL116" s="33">
        <f t="shared" si="429"/>
        <v>0</v>
      </c>
      <c r="CM116" s="33">
        <f t="shared" si="429"/>
        <v>0</v>
      </c>
      <c r="CN116" s="33">
        <f t="shared" si="429"/>
        <v>0</v>
      </c>
      <c r="CO116" s="33">
        <f t="shared" si="429"/>
        <v>0</v>
      </c>
      <c r="CP116" s="33">
        <f t="shared" si="429"/>
        <v>0</v>
      </c>
      <c r="CQ116" s="33">
        <f t="shared" si="429"/>
        <v>0</v>
      </c>
      <c r="CR116" s="33">
        <f t="shared" si="429"/>
        <v>0</v>
      </c>
      <c r="CS116" s="33">
        <f t="shared" si="429"/>
        <v>0</v>
      </c>
      <c r="CT116" s="33">
        <f>CT114*POWER((1+(CT115/100)),CT99)</f>
        <v>0</v>
      </c>
      <c r="CU116" s="33">
        <f>CU114*POWER((1+(CU115/100)),CU99)</f>
        <v>0</v>
      </c>
      <c r="CV116" s="33">
        <f>CV114*POWER((1+(CV115/100)),CV99)</f>
        <v>0</v>
      </c>
      <c r="CW116" s="33">
        <f>CW114*POWER((1+(CW115/100)),CW99)</f>
        <v>0</v>
      </c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2"/>
    </row>
    <row r="117" spans="1:137" s="44" customFormat="1" ht="21" customHeight="1" x14ac:dyDescent="0.3">
      <c r="A117" s="38" t="s">
        <v>172</v>
      </c>
      <c r="B117" s="38" t="s">
        <v>121</v>
      </c>
      <c r="C117" s="38"/>
      <c r="D117" s="39"/>
      <c r="E117" s="39"/>
      <c r="F117" s="41">
        <v>1</v>
      </c>
      <c r="G117" s="41">
        <v>2</v>
      </c>
      <c r="H117" s="41">
        <v>3</v>
      </c>
      <c r="I117" s="41">
        <v>4</v>
      </c>
      <c r="J117" s="41">
        <v>5</v>
      </c>
      <c r="K117" s="41">
        <v>6</v>
      </c>
      <c r="L117" s="41">
        <v>7</v>
      </c>
      <c r="M117" s="41">
        <v>8</v>
      </c>
      <c r="N117" s="41">
        <v>9</v>
      </c>
      <c r="O117" s="41">
        <v>10</v>
      </c>
      <c r="P117" s="41">
        <v>11</v>
      </c>
      <c r="Q117" s="41">
        <v>12</v>
      </c>
      <c r="R117" s="41">
        <v>13</v>
      </c>
      <c r="S117" s="41">
        <v>14</v>
      </c>
      <c r="T117" s="41">
        <v>15</v>
      </c>
      <c r="U117" s="41">
        <v>16</v>
      </c>
      <c r="V117" s="41">
        <v>17</v>
      </c>
      <c r="W117" s="41">
        <v>18</v>
      </c>
      <c r="X117" s="41">
        <v>19</v>
      </c>
      <c r="Y117" s="41">
        <v>20</v>
      </c>
      <c r="Z117" s="41">
        <v>21</v>
      </c>
      <c r="AA117" s="41">
        <v>22</v>
      </c>
      <c r="AB117" s="41">
        <v>23</v>
      </c>
      <c r="AC117" s="41">
        <v>24</v>
      </c>
      <c r="AD117" s="41">
        <v>25</v>
      </c>
      <c r="AE117" s="41">
        <v>26</v>
      </c>
      <c r="AF117" s="41">
        <v>27</v>
      </c>
      <c r="AG117" s="41">
        <v>28</v>
      </c>
      <c r="AH117" s="41">
        <v>29</v>
      </c>
      <c r="AI117" s="41">
        <v>30</v>
      </c>
      <c r="AJ117" s="41">
        <v>31</v>
      </c>
      <c r="AK117" s="41">
        <v>32</v>
      </c>
      <c r="AL117" s="41">
        <v>33</v>
      </c>
      <c r="AM117" s="41">
        <v>34</v>
      </c>
      <c r="AN117" s="41">
        <v>35</v>
      </c>
      <c r="AO117" s="41">
        <v>36</v>
      </c>
      <c r="AP117" s="41">
        <v>37</v>
      </c>
      <c r="AQ117" s="41">
        <v>38</v>
      </c>
      <c r="AR117" s="41">
        <v>39</v>
      </c>
      <c r="AS117" s="41">
        <v>40</v>
      </c>
      <c r="AT117" s="41">
        <v>41</v>
      </c>
      <c r="AU117" s="41">
        <v>42</v>
      </c>
      <c r="AV117" s="41">
        <v>43</v>
      </c>
      <c r="AW117" s="41">
        <v>44</v>
      </c>
      <c r="AX117" s="41">
        <v>45</v>
      </c>
      <c r="AY117" s="41">
        <v>46</v>
      </c>
      <c r="AZ117" s="41">
        <v>47</v>
      </c>
      <c r="BA117" s="41">
        <v>48</v>
      </c>
      <c r="BB117" s="41">
        <v>49</v>
      </c>
      <c r="BC117" s="41">
        <v>50</v>
      </c>
      <c r="BD117" s="41">
        <v>51</v>
      </c>
      <c r="BE117" s="41">
        <v>52</v>
      </c>
      <c r="BF117" s="41">
        <v>53</v>
      </c>
      <c r="BG117" s="41">
        <v>54</v>
      </c>
      <c r="BH117" s="41">
        <v>55</v>
      </c>
      <c r="BI117" s="41">
        <v>56</v>
      </c>
      <c r="BJ117" s="41">
        <v>57</v>
      </c>
      <c r="BK117" s="41">
        <v>58</v>
      </c>
      <c r="BL117" s="41">
        <v>59</v>
      </c>
      <c r="BM117" s="41">
        <v>60</v>
      </c>
      <c r="BN117" s="41">
        <v>61</v>
      </c>
      <c r="BO117" s="41">
        <v>62</v>
      </c>
      <c r="BP117" s="41">
        <v>63</v>
      </c>
      <c r="BQ117" s="41">
        <v>64</v>
      </c>
      <c r="BR117" s="41">
        <v>65</v>
      </c>
      <c r="BS117" s="41">
        <v>66</v>
      </c>
      <c r="BT117" s="41">
        <v>67</v>
      </c>
      <c r="BU117" s="41">
        <v>68</v>
      </c>
      <c r="BV117" s="41">
        <v>69</v>
      </c>
      <c r="BW117" s="41">
        <v>70</v>
      </c>
      <c r="BX117" s="41">
        <v>71</v>
      </c>
      <c r="BY117" s="41">
        <v>72</v>
      </c>
      <c r="BZ117" s="42">
        <v>73</v>
      </c>
      <c r="CA117" s="42">
        <v>73</v>
      </c>
      <c r="CB117" s="42">
        <v>73</v>
      </c>
      <c r="CC117" s="42">
        <v>73</v>
      </c>
      <c r="CD117" s="42">
        <v>73</v>
      </c>
      <c r="CE117" s="42">
        <v>73</v>
      </c>
      <c r="CF117" s="42">
        <v>73</v>
      </c>
      <c r="CG117" s="42">
        <v>73</v>
      </c>
      <c r="CH117" s="42">
        <v>73</v>
      </c>
      <c r="CI117" s="42">
        <v>73</v>
      </c>
      <c r="CJ117" s="42">
        <v>73</v>
      </c>
      <c r="CK117" s="42">
        <v>73</v>
      </c>
      <c r="CL117" s="42">
        <v>73</v>
      </c>
      <c r="CM117" s="42">
        <v>73</v>
      </c>
      <c r="CN117" s="42">
        <v>73</v>
      </c>
      <c r="CO117" s="42">
        <v>73</v>
      </c>
      <c r="CP117" s="42">
        <v>73</v>
      </c>
      <c r="CQ117" s="42">
        <v>73</v>
      </c>
      <c r="CR117" s="42">
        <v>73</v>
      </c>
      <c r="CS117" s="42">
        <v>73</v>
      </c>
      <c r="CT117" s="42">
        <v>73</v>
      </c>
      <c r="CU117" s="42">
        <v>73</v>
      </c>
      <c r="CV117" s="42">
        <v>73</v>
      </c>
      <c r="CW117" s="42">
        <v>73</v>
      </c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  <c r="DT117" s="70"/>
      <c r="DU117" s="70"/>
      <c r="DV117" s="70"/>
      <c r="DW117" s="70"/>
      <c r="DX117" s="70"/>
      <c r="DY117" s="70"/>
      <c r="DZ117" s="70"/>
      <c r="EA117" s="70"/>
      <c r="EB117" s="70"/>
      <c r="EC117" s="70"/>
      <c r="ED117" s="70"/>
      <c r="EE117" s="70"/>
      <c r="EF117" s="70"/>
      <c r="EG117" s="2"/>
    </row>
    <row r="118" spans="1:137" s="25" customFormat="1" ht="37.200000000000003" customHeight="1" x14ac:dyDescent="0.3">
      <c r="A118" s="31" t="s">
        <v>170</v>
      </c>
      <c r="B118" s="7" t="s">
        <v>123</v>
      </c>
      <c r="C118" s="4" t="s">
        <v>124</v>
      </c>
      <c r="D118" s="32">
        <f>SUM(F118:CB118)</f>
        <v>2335000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53000</v>
      </c>
      <c r="L118" s="8">
        <v>53000</v>
      </c>
      <c r="M118" s="8">
        <v>53000</v>
      </c>
      <c r="N118" s="8">
        <v>53000</v>
      </c>
      <c r="O118" s="8">
        <v>53000</v>
      </c>
      <c r="P118" s="8">
        <v>53000</v>
      </c>
      <c r="Q118" s="8">
        <v>53000</v>
      </c>
      <c r="R118" s="8">
        <v>53000</v>
      </c>
      <c r="S118" s="8">
        <v>53000</v>
      </c>
      <c r="T118" s="8">
        <v>53000</v>
      </c>
      <c r="U118" s="8">
        <v>53000</v>
      </c>
      <c r="V118" s="8">
        <v>53000</v>
      </c>
      <c r="W118" s="8">
        <v>53000</v>
      </c>
      <c r="X118" s="8">
        <v>53000</v>
      </c>
      <c r="Y118" s="8">
        <v>53000</v>
      </c>
      <c r="Z118" s="8">
        <v>53000</v>
      </c>
      <c r="AA118" s="8">
        <v>53000</v>
      </c>
      <c r="AB118" s="8">
        <v>53000</v>
      </c>
      <c r="AC118" s="8">
        <v>53000</v>
      </c>
      <c r="AD118" s="8">
        <v>53000</v>
      </c>
      <c r="AE118" s="8">
        <v>53000</v>
      </c>
      <c r="AF118" s="8">
        <v>53000</v>
      </c>
      <c r="AG118" s="8">
        <v>53000</v>
      </c>
      <c r="AH118" s="8">
        <v>53000</v>
      </c>
      <c r="AI118" s="8">
        <v>53000</v>
      </c>
      <c r="AJ118" s="8">
        <v>53000</v>
      </c>
      <c r="AK118" s="8">
        <v>53000</v>
      </c>
      <c r="AL118" s="8">
        <v>53000</v>
      </c>
      <c r="AM118" s="8">
        <v>53000</v>
      </c>
      <c r="AN118" s="8">
        <v>53000</v>
      </c>
      <c r="AO118" s="8">
        <v>93000</v>
      </c>
      <c r="AP118" s="8">
        <v>93000</v>
      </c>
      <c r="AQ118" s="8">
        <v>93000</v>
      </c>
      <c r="AR118" s="8">
        <v>93000</v>
      </c>
      <c r="AS118" s="8">
        <v>93000</v>
      </c>
      <c r="AT118" s="8">
        <v>8000</v>
      </c>
      <c r="AU118" s="33">
        <v>8000</v>
      </c>
      <c r="AV118" s="33">
        <v>8000</v>
      </c>
      <c r="AW118" s="33">
        <v>8000</v>
      </c>
      <c r="AX118" s="33">
        <v>8000</v>
      </c>
      <c r="AY118" s="33">
        <v>8000</v>
      </c>
      <c r="AZ118" s="33">
        <v>8000</v>
      </c>
      <c r="BA118" s="33">
        <v>8000</v>
      </c>
      <c r="BB118" s="33">
        <v>8000</v>
      </c>
      <c r="BC118" s="33">
        <v>8000</v>
      </c>
      <c r="BD118" s="33">
        <v>8000</v>
      </c>
      <c r="BE118" s="33">
        <v>8000</v>
      </c>
      <c r="BF118" s="33">
        <v>8000</v>
      </c>
      <c r="BG118" s="33">
        <v>8000</v>
      </c>
      <c r="BH118" s="33">
        <v>8000</v>
      </c>
      <c r="BI118" s="33">
        <v>8000</v>
      </c>
      <c r="BJ118" s="33">
        <v>8000</v>
      </c>
      <c r="BK118" s="33">
        <v>8000</v>
      </c>
      <c r="BL118" s="33">
        <v>8000</v>
      </c>
      <c r="BM118" s="33">
        <v>8000</v>
      </c>
      <c r="BN118" s="33">
        <v>8000</v>
      </c>
      <c r="BO118" s="33">
        <v>8000</v>
      </c>
      <c r="BP118" s="33">
        <v>8000</v>
      </c>
      <c r="BQ118" s="33">
        <v>8000</v>
      </c>
      <c r="BR118" s="33">
        <v>8000</v>
      </c>
      <c r="BS118" s="33">
        <v>8000</v>
      </c>
      <c r="BT118" s="33">
        <v>8000</v>
      </c>
      <c r="BU118" s="33">
        <v>8000</v>
      </c>
      <c r="BV118" s="33">
        <v>8000</v>
      </c>
      <c r="BW118" s="33">
        <v>8000</v>
      </c>
      <c r="BX118" s="33">
        <v>8000</v>
      </c>
      <c r="BY118" s="33">
        <v>8000</v>
      </c>
      <c r="BZ118" s="33">
        <v>8000</v>
      </c>
      <c r="CA118" s="33">
        <v>8000</v>
      </c>
      <c r="CB118" s="33">
        <v>8000</v>
      </c>
      <c r="CC118" s="33">
        <v>8000</v>
      </c>
      <c r="CD118" s="33">
        <v>8000</v>
      </c>
      <c r="CE118" s="33">
        <v>8000</v>
      </c>
      <c r="CF118" s="33">
        <v>8000</v>
      </c>
      <c r="CG118" s="33">
        <v>8000</v>
      </c>
      <c r="CH118" s="33">
        <v>8000</v>
      </c>
      <c r="CI118" s="33">
        <v>8000</v>
      </c>
      <c r="CJ118" s="33">
        <v>8000</v>
      </c>
      <c r="CK118" s="33">
        <v>8000</v>
      </c>
      <c r="CL118" s="33">
        <v>8000</v>
      </c>
      <c r="CM118" s="33">
        <v>8000</v>
      </c>
      <c r="CN118" s="33">
        <v>8000</v>
      </c>
      <c r="CO118" s="33">
        <v>8000</v>
      </c>
      <c r="CP118" s="33">
        <v>8000</v>
      </c>
      <c r="CQ118" s="33">
        <v>8000</v>
      </c>
      <c r="CR118" s="33">
        <v>8000</v>
      </c>
      <c r="CS118" s="33">
        <v>8000</v>
      </c>
      <c r="CT118" s="33">
        <v>7000</v>
      </c>
      <c r="CU118" s="33">
        <v>6000</v>
      </c>
      <c r="CV118" s="33">
        <v>5000</v>
      </c>
      <c r="CW118" s="33">
        <v>0</v>
      </c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2"/>
    </row>
    <row r="119" spans="1:137" s="25" customFormat="1" ht="21" customHeight="1" x14ac:dyDescent="0.3">
      <c r="A119" s="4" t="s">
        <v>125</v>
      </c>
      <c r="B119" s="4" t="s">
        <v>96</v>
      </c>
      <c r="C119" s="36">
        <v>1.72045</v>
      </c>
      <c r="D119" s="32"/>
      <c r="E119" s="32"/>
      <c r="F119" s="36">
        <f>C119</f>
        <v>1.72045</v>
      </c>
      <c r="G119" s="36">
        <f>F119</f>
        <v>1.72045</v>
      </c>
      <c r="H119" s="36">
        <f t="shared" ref="H119:BS119" si="430">G119</f>
        <v>1.72045</v>
      </c>
      <c r="I119" s="36">
        <f t="shared" si="430"/>
        <v>1.72045</v>
      </c>
      <c r="J119" s="36">
        <f t="shared" si="430"/>
        <v>1.72045</v>
      </c>
      <c r="K119" s="36">
        <f t="shared" si="430"/>
        <v>1.72045</v>
      </c>
      <c r="L119" s="36">
        <f t="shared" si="430"/>
        <v>1.72045</v>
      </c>
      <c r="M119" s="36">
        <f t="shared" si="430"/>
        <v>1.72045</v>
      </c>
      <c r="N119" s="36">
        <f t="shared" si="430"/>
        <v>1.72045</v>
      </c>
      <c r="O119" s="36">
        <f t="shared" si="430"/>
        <v>1.72045</v>
      </c>
      <c r="P119" s="36">
        <f t="shared" si="430"/>
        <v>1.72045</v>
      </c>
      <c r="Q119" s="36">
        <f t="shared" si="430"/>
        <v>1.72045</v>
      </c>
      <c r="R119" s="36">
        <f t="shared" si="430"/>
        <v>1.72045</v>
      </c>
      <c r="S119" s="36">
        <f t="shared" si="430"/>
        <v>1.72045</v>
      </c>
      <c r="T119" s="36">
        <f t="shared" si="430"/>
        <v>1.72045</v>
      </c>
      <c r="U119" s="36">
        <f t="shared" si="430"/>
        <v>1.72045</v>
      </c>
      <c r="V119" s="36">
        <f t="shared" si="430"/>
        <v>1.72045</v>
      </c>
      <c r="W119" s="36">
        <f t="shared" si="430"/>
        <v>1.72045</v>
      </c>
      <c r="X119" s="36">
        <f t="shared" si="430"/>
        <v>1.72045</v>
      </c>
      <c r="Y119" s="36">
        <f t="shared" si="430"/>
        <v>1.72045</v>
      </c>
      <c r="Z119" s="36">
        <f t="shared" si="430"/>
        <v>1.72045</v>
      </c>
      <c r="AA119" s="36">
        <f t="shared" si="430"/>
        <v>1.72045</v>
      </c>
      <c r="AB119" s="36">
        <f t="shared" si="430"/>
        <v>1.72045</v>
      </c>
      <c r="AC119" s="36">
        <f t="shared" si="430"/>
        <v>1.72045</v>
      </c>
      <c r="AD119" s="36">
        <f t="shared" si="430"/>
        <v>1.72045</v>
      </c>
      <c r="AE119" s="36">
        <f t="shared" si="430"/>
        <v>1.72045</v>
      </c>
      <c r="AF119" s="36">
        <f t="shared" si="430"/>
        <v>1.72045</v>
      </c>
      <c r="AG119" s="36">
        <f t="shared" si="430"/>
        <v>1.72045</v>
      </c>
      <c r="AH119" s="36">
        <f t="shared" si="430"/>
        <v>1.72045</v>
      </c>
      <c r="AI119" s="36">
        <f t="shared" si="430"/>
        <v>1.72045</v>
      </c>
      <c r="AJ119" s="36">
        <f t="shared" si="430"/>
        <v>1.72045</v>
      </c>
      <c r="AK119" s="36">
        <f t="shared" si="430"/>
        <v>1.72045</v>
      </c>
      <c r="AL119" s="36">
        <f t="shared" si="430"/>
        <v>1.72045</v>
      </c>
      <c r="AM119" s="36">
        <f t="shared" si="430"/>
        <v>1.72045</v>
      </c>
      <c r="AN119" s="36">
        <f t="shared" si="430"/>
        <v>1.72045</v>
      </c>
      <c r="AO119" s="36">
        <f t="shared" si="430"/>
        <v>1.72045</v>
      </c>
      <c r="AP119" s="36">
        <f t="shared" si="430"/>
        <v>1.72045</v>
      </c>
      <c r="AQ119" s="36">
        <f t="shared" si="430"/>
        <v>1.72045</v>
      </c>
      <c r="AR119" s="36">
        <f t="shared" si="430"/>
        <v>1.72045</v>
      </c>
      <c r="AS119" s="36">
        <f t="shared" si="430"/>
        <v>1.72045</v>
      </c>
      <c r="AT119" s="36">
        <f t="shared" si="430"/>
        <v>1.72045</v>
      </c>
      <c r="AU119" s="36">
        <f t="shared" si="430"/>
        <v>1.72045</v>
      </c>
      <c r="AV119" s="36">
        <f t="shared" si="430"/>
        <v>1.72045</v>
      </c>
      <c r="AW119" s="36">
        <f t="shared" si="430"/>
        <v>1.72045</v>
      </c>
      <c r="AX119" s="36">
        <f t="shared" si="430"/>
        <v>1.72045</v>
      </c>
      <c r="AY119" s="36">
        <f t="shared" si="430"/>
        <v>1.72045</v>
      </c>
      <c r="AZ119" s="36">
        <f t="shared" si="430"/>
        <v>1.72045</v>
      </c>
      <c r="BA119" s="36">
        <f t="shared" si="430"/>
        <v>1.72045</v>
      </c>
      <c r="BB119" s="36">
        <f t="shared" si="430"/>
        <v>1.72045</v>
      </c>
      <c r="BC119" s="36">
        <f t="shared" si="430"/>
        <v>1.72045</v>
      </c>
      <c r="BD119" s="36">
        <f t="shared" si="430"/>
        <v>1.72045</v>
      </c>
      <c r="BE119" s="36">
        <f t="shared" si="430"/>
        <v>1.72045</v>
      </c>
      <c r="BF119" s="36">
        <f t="shared" si="430"/>
        <v>1.72045</v>
      </c>
      <c r="BG119" s="36">
        <f t="shared" si="430"/>
        <v>1.72045</v>
      </c>
      <c r="BH119" s="36">
        <f t="shared" si="430"/>
        <v>1.72045</v>
      </c>
      <c r="BI119" s="36">
        <f t="shared" si="430"/>
        <v>1.72045</v>
      </c>
      <c r="BJ119" s="36">
        <f t="shared" si="430"/>
        <v>1.72045</v>
      </c>
      <c r="BK119" s="36">
        <f t="shared" si="430"/>
        <v>1.72045</v>
      </c>
      <c r="BL119" s="36">
        <f t="shared" si="430"/>
        <v>1.72045</v>
      </c>
      <c r="BM119" s="36">
        <f t="shared" si="430"/>
        <v>1.72045</v>
      </c>
      <c r="BN119" s="36">
        <f t="shared" si="430"/>
        <v>1.72045</v>
      </c>
      <c r="BO119" s="36">
        <f t="shared" si="430"/>
        <v>1.72045</v>
      </c>
      <c r="BP119" s="36">
        <f t="shared" si="430"/>
        <v>1.72045</v>
      </c>
      <c r="BQ119" s="36">
        <f t="shared" si="430"/>
        <v>1.72045</v>
      </c>
      <c r="BR119" s="36">
        <f t="shared" si="430"/>
        <v>1.72045</v>
      </c>
      <c r="BS119" s="36">
        <f t="shared" si="430"/>
        <v>1.72045</v>
      </c>
      <c r="BT119" s="36">
        <f t="shared" ref="BT119:CV119" si="431">BS119</f>
        <v>1.72045</v>
      </c>
      <c r="BU119" s="36">
        <f t="shared" si="431"/>
        <v>1.72045</v>
      </c>
      <c r="BV119" s="36">
        <f t="shared" si="431"/>
        <v>1.72045</v>
      </c>
      <c r="BW119" s="36">
        <f t="shared" si="431"/>
        <v>1.72045</v>
      </c>
      <c r="BX119" s="36">
        <f t="shared" si="431"/>
        <v>1.72045</v>
      </c>
      <c r="BY119" s="36">
        <f t="shared" si="431"/>
        <v>1.72045</v>
      </c>
      <c r="BZ119" s="37">
        <f t="shared" si="431"/>
        <v>1.72045</v>
      </c>
      <c r="CA119" s="37">
        <f t="shared" si="431"/>
        <v>1.72045</v>
      </c>
      <c r="CB119" s="37">
        <f t="shared" si="431"/>
        <v>1.72045</v>
      </c>
      <c r="CC119" s="37">
        <f t="shared" si="431"/>
        <v>1.72045</v>
      </c>
      <c r="CD119" s="37">
        <f t="shared" si="431"/>
        <v>1.72045</v>
      </c>
      <c r="CE119" s="37">
        <f t="shared" si="431"/>
        <v>1.72045</v>
      </c>
      <c r="CF119" s="37">
        <f t="shared" si="431"/>
        <v>1.72045</v>
      </c>
      <c r="CG119" s="37">
        <f t="shared" si="431"/>
        <v>1.72045</v>
      </c>
      <c r="CH119" s="37">
        <f t="shared" si="431"/>
        <v>1.72045</v>
      </c>
      <c r="CI119" s="37">
        <f t="shared" si="431"/>
        <v>1.72045</v>
      </c>
      <c r="CJ119" s="37">
        <f t="shared" si="431"/>
        <v>1.72045</v>
      </c>
      <c r="CK119" s="37">
        <f t="shared" si="431"/>
        <v>1.72045</v>
      </c>
      <c r="CL119" s="37">
        <f t="shared" si="431"/>
        <v>1.72045</v>
      </c>
      <c r="CM119" s="37">
        <f t="shared" si="431"/>
        <v>1.72045</v>
      </c>
      <c r="CN119" s="37">
        <f t="shared" si="431"/>
        <v>1.72045</v>
      </c>
      <c r="CO119" s="37">
        <f t="shared" si="431"/>
        <v>1.72045</v>
      </c>
      <c r="CP119" s="37">
        <f t="shared" si="431"/>
        <v>1.72045</v>
      </c>
      <c r="CQ119" s="37">
        <f t="shared" si="431"/>
        <v>1.72045</v>
      </c>
      <c r="CR119" s="37">
        <f t="shared" si="431"/>
        <v>1.72045</v>
      </c>
      <c r="CS119" s="37">
        <f t="shared" si="431"/>
        <v>1.72045</v>
      </c>
      <c r="CT119" s="37">
        <f t="shared" si="431"/>
        <v>1.72045</v>
      </c>
      <c r="CU119" s="37">
        <f t="shared" si="431"/>
        <v>1.72045</v>
      </c>
      <c r="CV119" s="37">
        <f t="shared" si="431"/>
        <v>1.72045</v>
      </c>
      <c r="CW119" s="37">
        <f>CV119</f>
        <v>1.72045</v>
      </c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2"/>
    </row>
    <row r="120" spans="1:137" s="25" customFormat="1" ht="21" customHeight="1" x14ac:dyDescent="0.3">
      <c r="A120" s="4" t="s">
        <v>98</v>
      </c>
      <c r="B120" s="7" t="s">
        <v>123</v>
      </c>
      <c r="C120" s="4" t="s">
        <v>126</v>
      </c>
      <c r="D120" s="32">
        <f>SUM(F120:CB120)</f>
        <v>3932540.208154975</v>
      </c>
      <c r="E120" s="32"/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f>K118*POWER((1+(K119/100)),K105)</f>
        <v>58711.815004546632</v>
      </c>
      <c r="L120" s="8">
        <f t="shared" ref="L120:BW120" si="432">L118*POWER((1+(L119/100)),L105)</f>
        <v>59721.922425792349</v>
      </c>
      <c r="M120" s="8">
        <f t="shared" si="432"/>
        <v>60749.408240166907</v>
      </c>
      <c r="N120" s="8">
        <f t="shared" si="432"/>
        <v>61794.571434234858</v>
      </c>
      <c r="O120" s="8">
        <f t="shared" si="432"/>
        <v>62857.716138475167</v>
      </c>
      <c r="P120" s="8">
        <f t="shared" si="432"/>
        <v>63939.151715779561</v>
      </c>
      <c r="Q120" s="8">
        <f t="shared" si="432"/>
        <v>65039.192851473701</v>
      </c>
      <c r="R120" s="8">
        <f t="shared" si="432"/>
        <v>66158.15964488688</v>
      </c>
      <c r="S120" s="8">
        <f t="shared" si="432"/>
        <v>67296.377702497353</v>
      </c>
      <c r="T120" s="8">
        <f t="shared" si="432"/>
        <v>68454.178232679988</v>
      </c>
      <c r="U120" s="8">
        <f t="shared" si="432"/>
        <v>69631.898142084145</v>
      </c>
      <c r="V120" s="8">
        <f t="shared" si="432"/>
        <v>70829.880133669634</v>
      </c>
      <c r="W120" s="8">
        <f t="shared" si="432"/>
        <v>72048.472806429359</v>
      </c>
      <c r="X120" s="8">
        <f t="shared" si="432"/>
        <v>73288.030756827575</v>
      </c>
      <c r="Y120" s="8">
        <f t="shared" si="432"/>
        <v>74548.914681983428</v>
      </c>
      <c r="Z120" s="8">
        <f t="shared" si="432"/>
        <v>75831.491484629616</v>
      </c>
      <c r="AA120" s="8">
        <f t="shared" si="432"/>
        <v>77136.134379876938</v>
      </c>
      <c r="AB120" s="8">
        <f t="shared" si="432"/>
        <v>78463.223003815539</v>
      </c>
      <c r="AC120" s="8">
        <f t="shared" si="432"/>
        <v>79813.143523984691</v>
      </c>
      <c r="AD120" s="8">
        <f t="shared" si="432"/>
        <v>81186.288751743094</v>
      </c>
      <c r="AE120" s="8">
        <f t="shared" si="432"/>
        <v>82583.058256572476</v>
      </c>
      <c r="AF120" s="8">
        <f t="shared" si="432"/>
        <v>84003.858482347685</v>
      </c>
      <c r="AG120" s="8">
        <f t="shared" si="432"/>
        <v>85449.102865607245</v>
      </c>
      <c r="AH120" s="8">
        <f t="shared" si="432"/>
        <v>86919.211955858584</v>
      </c>
      <c r="AI120" s="8">
        <f t="shared" si="432"/>
        <v>88414.613537953177</v>
      </c>
      <c r="AJ120" s="8">
        <f t="shared" si="432"/>
        <v>89935.742756566906</v>
      </c>
      <c r="AK120" s="8">
        <f t="shared" si="432"/>
        <v>91483.042242822281</v>
      </c>
      <c r="AL120" s="8">
        <f t="shared" si="432"/>
        <v>93056.962243088914</v>
      </c>
      <c r="AM120" s="8">
        <f t="shared" si="432"/>
        <v>94657.960750000158</v>
      </c>
      <c r="AN120" s="8">
        <f t="shared" si="432"/>
        <v>96286.503635723537</v>
      </c>
      <c r="AO120" s="8">
        <f t="shared" si="432"/>
        <v>171862.35896678802</v>
      </c>
      <c r="AP120" s="8">
        <f t="shared" si="432"/>
        <v>174819.16492163212</v>
      </c>
      <c r="AQ120" s="8">
        <f t="shared" si="432"/>
        <v>177826.84124452641</v>
      </c>
      <c r="AR120" s="8">
        <f t="shared" si="432"/>
        <v>180886.26313471785</v>
      </c>
      <c r="AS120" s="8">
        <f t="shared" si="432"/>
        <v>183998.32084881916</v>
      </c>
      <c r="AT120" s="8">
        <f t="shared" si="432"/>
        <v>16100.12214708496</v>
      </c>
      <c r="AU120" s="8">
        <f t="shared" si="432"/>
        <v>16377.116698564485</v>
      </c>
      <c r="AV120" s="8">
        <f t="shared" si="432"/>
        <v>16658.876802804942</v>
      </c>
      <c r="AW120" s="8">
        <f t="shared" si="432"/>
        <v>16945.484448758802</v>
      </c>
      <c r="AX120" s="8">
        <f t="shared" si="432"/>
        <v>17237.023035957471</v>
      </c>
      <c r="AY120" s="8">
        <f t="shared" si="432"/>
        <v>17533.577398779606</v>
      </c>
      <c r="AZ120" s="8">
        <f t="shared" si="432"/>
        <v>17835.233831136909</v>
      </c>
      <c r="BA120" s="8">
        <f t="shared" si="432"/>
        <v>18142.08011158471</v>
      </c>
      <c r="BB120" s="8">
        <f t="shared" si="432"/>
        <v>18454.20552886447</v>
      </c>
      <c r="BC120" s="8">
        <f t="shared" si="432"/>
        <v>18771.700907885821</v>
      </c>
      <c r="BD120" s="8">
        <f t="shared" si="432"/>
        <v>19094.658636155542</v>
      </c>
      <c r="BE120" s="8">
        <f t="shared" si="432"/>
        <v>19423.172690661286</v>
      </c>
      <c r="BF120" s="8">
        <f t="shared" si="432"/>
        <v>19757.338665217769</v>
      </c>
      <c r="BG120" s="8">
        <f t="shared" si="432"/>
        <v>20097.253798283509</v>
      </c>
      <c r="BH120" s="8">
        <f t="shared" si="432"/>
        <v>20443.017001256081</v>
      </c>
      <c r="BI120" s="8">
        <f t="shared" si="432"/>
        <v>20794.728887254194</v>
      </c>
      <c r="BJ120" s="8">
        <f t="shared" si="432"/>
        <v>21152.491800394957</v>
      </c>
      <c r="BK120" s="8">
        <f t="shared" si="432"/>
        <v>21516.409845574861</v>
      </c>
      <c r="BL120" s="8">
        <f t="shared" si="432"/>
        <v>21886.588918763053</v>
      </c>
      <c r="BM120" s="8">
        <f t="shared" si="432"/>
        <v>22263.136737815916</v>
      </c>
      <c r="BN120" s="8">
        <f t="shared" si="432"/>
        <v>22646.162873821671</v>
      </c>
      <c r="BO120" s="8">
        <f t="shared" si="432"/>
        <v>23035.77878298434</v>
      </c>
      <c r="BP120" s="8">
        <f t="shared" si="432"/>
        <v>23432.097839056198</v>
      </c>
      <c r="BQ120" s="8">
        <f t="shared" si="432"/>
        <v>23835.235366328245</v>
      </c>
      <c r="BR120" s="8">
        <f t="shared" si="432"/>
        <v>24245.308673188239</v>
      </c>
      <c r="BS120" s="8">
        <f t="shared" si="432"/>
        <v>24662.437086256112</v>
      </c>
      <c r="BT120" s="8">
        <f t="shared" si="432"/>
        <v>25086.741985106604</v>
      </c>
      <c r="BU120" s="8">
        <f t="shared" si="432"/>
        <v>25518.346837589375</v>
      </c>
      <c r="BV120" s="8">
        <f t="shared" si="432"/>
        <v>25957.377235756685</v>
      </c>
      <c r="BW120" s="8">
        <f t="shared" si="432"/>
        <v>26403.960932409267</v>
      </c>
      <c r="BX120" s="8">
        <f t="shared" ref="BX120:CV120" si="433">BX118*POWER((1+(BX119/100)),BX105)</f>
        <v>26858.227878270904</v>
      </c>
      <c r="BY120" s="8">
        <f t="shared" si="433"/>
        <v>27320.310259802616</v>
      </c>
      <c r="BZ120" s="33">
        <f t="shared" si="433"/>
        <v>27790.342537667391</v>
      </c>
      <c r="CA120" s="33">
        <f t="shared" si="433"/>
        <v>27790.342537667391</v>
      </c>
      <c r="CB120" s="33">
        <f t="shared" si="433"/>
        <v>27790.342537667391</v>
      </c>
      <c r="CC120" s="33">
        <f t="shared" si="433"/>
        <v>27790.342537667391</v>
      </c>
      <c r="CD120" s="33">
        <f t="shared" si="433"/>
        <v>27790.342537667391</v>
      </c>
      <c r="CE120" s="33">
        <f t="shared" si="433"/>
        <v>27790.342537667391</v>
      </c>
      <c r="CF120" s="33">
        <f t="shared" si="433"/>
        <v>27790.342537667391</v>
      </c>
      <c r="CG120" s="33">
        <f t="shared" si="433"/>
        <v>27790.342537667391</v>
      </c>
      <c r="CH120" s="33">
        <f t="shared" si="433"/>
        <v>27790.342537667391</v>
      </c>
      <c r="CI120" s="33">
        <f t="shared" si="433"/>
        <v>27790.342537667391</v>
      </c>
      <c r="CJ120" s="33">
        <f t="shared" si="433"/>
        <v>27790.342537667391</v>
      </c>
      <c r="CK120" s="33">
        <f t="shared" si="433"/>
        <v>27790.342537667391</v>
      </c>
      <c r="CL120" s="33">
        <f t="shared" si="433"/>
        <v>27790.342537667391</v>
      </c>
      <c r="CM120" s="33">
        <f t="shared" si="433"/>
        <v>27790.342537667391</v>
      </c>
      <c r="CN120" s="33">
        <f t="shared" si="433"/>
        <v>27790.342537667391</v>
      </c>
      <c r="CO120" s="33">
        <f t="shared" si="433"/>
        <v>27790.342537667391</v>
      </c>
      <c r="CP120" s="33">
        <f t="shared" si="433"/>
        <v>27790.342537667391</v>
      </c>
      <c r="CQ120" s="33">
        <f t="shared" si="433"/>
        <v>27790.342537667391</v>
      </c>
      <c r="CR120" s="33">
        <f t="shared" si="433"/>
        <v>27790.342537667391</v>
      </c>
      <c r="CS120" s="33">
        <f t="shared" si="433"/>
        <v>27790.342537667391</v>
      </c>
      <c r="CT120" s="33">
        <f t="shared" si="433"/>
        <v>24316.549720458966</v>
      </c>
      <c r="CU120" s="33">
        <f t="shared" si="433"/>
        <v>20842.756903250545</v>
      </c>
      <c r="CV120" s="33">
        <f t="shared" si="433"/>
        <v>17368.96408604212</v>
      </c>
      <c r="CW120" s="33">
        <f>CW118*POWER((1+(CW119/100)),CW105)</f>
        <v>0</v>
      </c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2"/>
    </row>
    <row r="121" spans="1:137" s="25" customFormat="1" ht="30.6" customHeight="1" x14ac:dyDescent="0.3">
      <c r="A121" s="4" t="s">
        <v>127</v>
      </c>
      <c r="B121" s="4" t="s">
        <v>96</v>
      </c>
      <c r="C121" s="36">
        <v>1.97</v>
      </c>
      <c r="D121" s="32"/>
      <c r="E121" s="32"/>
      <c r="F121" s="36">
        <f>C121</f>
        <v>1.97</v>
      </c>
      <c r="G121" s="36">
        <f>F121</f>
        <v>1.97</v>
      </c>
      <c r="H121" s="36">
        <f t="shared" ref="H121:BS121" si="434">G121</f>
        <v>1.97</v>
      </c>
      <c r="I121" s="36">
        <f t="shared" si="434"/>
        <v>1.97</v>
      </c>
      <c r="J121" s="36">
        <f t="shared" si="434"/>
        <v>1.97</v>
      </c>
      <c r="K121" s="36">
        <f t="shared" si="434"/>
        <v>1.97</v>
      </c>
      <c r="L121" s="36">
        <f t="shared" si="434"/>
        <v>1.97</v>
      </c>
      <c r="M121" s="36">
        <f t="shared" si="434"/>
        <v>1.97</v>
      </c>
      <c r="N121" s="36">
        <f t="shared" si="434"/>
        <v>1.97</v>
      </c>
      <c r="O121" s="36">
        <f t="shared" si="434"/>
        <v>1.97</v>
      </c>
      <c r="P121" s="36">
        <f t="shared" si="434"/>
        <v>1.97</v>
      </c>
      <c r="Q121" s="36">
        <f t="shared" si="434"/>
        <v>1.97</v>
      </c>
      <c r="R121" s="36">
        <f t="shared" si="434"/>
        <v>1.97</v>
      </c>
      <c r="S121" s="36">
        <f t="shared" si="434"/>
        <v>1.97</v>
      </c>
      <c r="T121" s="36">
        <f t="shared" si="434"/>
        <v>1.97</v>
      </c>
      <c r="U121" s="36">
        <f t="shared" si="434"/>
        <v>1.97</v>
      </c>
      <c r="V121" s="36">
        <f t="shared" si="434"/>
        <v>1.97</v>
      </c>
      <c r="W121" s="36">
        <f t="shared" si="434"/>
        <v>1.97</v>
      </c>
      <c r="X121" s="36">
        <f t="shared" si="434"/>
        <v>1.97</v>
      </c>
      <c r="Y121" s="36">
        <f t="shared" si="434"/>
        <v>1.97</v>
      </c>
      <c r="Z121" s="36">
        <f t="shared" si="434"/>
        <v>1.97</v>
      </c>
      <c r="AA121" s="36">
        <f t="shared" si="434"/>
        <v>1.97</v>
      </c>
      <c r="AB121" s="36">
        <f t="shared" si="434"/>
        <v>1.97</v>
      </c>
      <c r="AC121" s="36">
        <f t="shared" si="434"/>
        <v>1.97</v>
      </c>
      <c r="AD121" s="36">
        <f t="shared" si="434"/>
        <v>1.97</v>
      </c>
      <c r="AE121" s="36">
        <f t="shared" si="434"/>
        <v>1.97</v>
      </c>
      <c r="AF121" s="36">
        <f t="shared" si="434"/>
        <v>1.97</v>
      </c>
      <c r="AG121" s="36">
        <f t="shared" si="434"/>
        <v>1.97</v>
      </c>
      <c r="AH121" s="36">
        <f t="shared" si="434"/>
        <v>1.97</v>
      </c>
      <c r="AI121" s="36">
        <f t="shared" si="434"/>
        <v>1.97</v>
      </c>
      <c r="AJ121" s="36">
        <f t="shared" si="434"/>
        <v>1.97</v>
      </c>
      <c r="AK121" s="36">
        <f t="shared" si="434"/>
        <v>1.97</v>
      </c>
      <c r="AL121" s="36">
        <f t="shared" si="434"/>
        <v>1.97</v>
      </c>
      <c r="AM121" s="36">
        <f t="shared" si="434"/>
        <v>1.97</v>
      </c>
      <c r="AN121" s="36">
        <f t="shared" si="434"/>
        <v>1.97</v>
      </c>
      <c r="AO121" s="36">
        <f t="shared" si="434"/>
        <v>1.97</v>
      </c>
      <c r="AP121" s="36">
        <f t="shared" si="434"/>
        <v>1.97</v>
      </c>
      <c r="AQ121" s="36">
        <f t="shared" si="434"/>
        <v>1.97</v>
      </c>
      <c r="AR121" s="36">
        <f t="shared" si="434"/>
        <v>1.97</v>
      </c>
      <c r="AS121" s="36">
        <f t="shared" si="434"/>
        <v>1.97</v>
      </c>
      <c r="AT121" s="36">
        <f t="shared" si="434"/>
        <v>1.97</v>
      </c>
      <c r="AU121" s="36">
        <f t="shared" si="434"/>
        <v>1.97</v>
      </c>
      <c r="AV121" s="36">
        <f t="shared" si="434"/>
        <v>1.97</v>
      </c>
      <c r="AW121" s="36">
        <f t="shared" si="434"/>
        <v>1.97</v>
      </c>
      <c r="AX121" s="36">
        <f t="shared" si="434"/>
        <v>1.97</v>
      </c>
      <c r="AY121" s="36">
        <f t="shared" si="434"/>
        <v>1.97</v>
      </c>
      <c r="AZ121" s="36">
        <f t="shared" si="434"/>
        <v>1.97</v>
      </c>
      <c r="BA121" s="36">
        <f t="shared" si="434"/>
        <v>1.97</v>
      </c>
      <c r="BB121" s="36">
        <f t="shared" si="434"/>
        <v>1.97</v>
      </c>
      <c r="BC121" s="36">
        <f t="shared" si="434"/>
        <v>1.97</v>
      </c>
      <c r="BD121" s="36">
        <f t="shared" si="434"/>
        <v>1.97</v>
      </c>
      <c r="BE121" s="36">
        <f t="shared" si="434"/>
        <v>1.97</v>
      </c>
      <c r="BF121" s="36">
        <f t="shared" si="434"/>
        <v>1.97</v>
      </c>
      <c r="BG121" s="36">
        <f t="shared" si="434"/>
        <v>1.97</v>
      </c>
      <c r="BH121" s="36">
        <f t="shared" si="434"/>
        <v>1.97</v>
      </c>
      <c r="BI121" s="36">
        <f t="shared" si="434"/>
        <v>1.97</v>
      </c>
      <c r="BJ121" s="36">
        <f t="shared" si="434"/>
        <v>1.97</v>
      </c>
      <c r="BK121" s="36">
        <f t="shared" si="434"/>
        <v>1.97</v>
      </c>
      <c r="BL121" s="36">
        <f t="shared" si="434"/>
        <v>1.97</v>
      </c>
      <c r="BM121" s="36">
        <f t="shared" si="434"/>
        <v>1.97</v>
      </c>
      <c r="BN121" s="36">
        <f t="shared" si="434"/>
        <v>1.97</v>
      </c>
      <c r="BO121" s="36">
        <f t="shared" si="434"/>
        <v>1.97</v>
      </c>
      <c r="BP121" s="36">
        <f t="shared" si="434"/>
        <v>1.97</v>
      </c>
      <c r="BQ121" s="36">
        <f t="shared" si="434"/>
        <v>1.97</v>
      </c>
      <c r="BR121" s="36">
        <f t="shared" si="434"/>
        <v>1.97</v>
      </c>
      <c r="BS121" s="36">
        <f t="shared" si="434"/>
        <v>1.97</v>
      </c>
      <c r="BT121" s="36">
        <f t="shared" ref="BT121:CV121" si="435">BS121</f>
        <v>1.97</v>
      </c>
      <c r="BU121" s="36">
        <f t="shared" si="435"/>
        <v>1.97</v>
      </c>
      <c r="BV121" s="36">
        <f t="shared" si="435"/>
        <v>1.97</v>
      </c>
      <c r="BW121" s="36">
        <f t="shared" si="435"/>
        <v>1.97</v>
      </c>
      <c r="BX121" s="36">
        <f t="shared" si="435"/>
        <v>1.97</v>
      </c>
      <c r="BY121" s="36">
        <f t="shared" si="435"/>
        <v>1.97</v>
      </c>
      <c r="BZ121" s="37">
        <f t="shared" si="435"/>
        <v>1.97</v>
      </c>
      <c r="CA121" s="37">
        <f t="shared" si="435"/>
        <v>1.97</v>
      </c>
      <c r="CB121" s="37">
        <f t="shared" si="435"/>
        <v>1.97</v>
      </c>
      <c r="CC121" s="37">
        <f t="shared" si="435"/>
        <v>1.97</v>
      </c>
      <c r="CD121" s="37">
        <f t="shared" si="435"/>
        <v>1.97</v>
      </c>
      <c r="CE121" s="37">
        <f t="shared" si="435"/>
        <v>1.97</v>
      </c>
      <c r="CF121" s="37">
        <f t="shared" si="435"/>
        <v>1.97</v>
      </c>
      <c r="CG121" s="37">
        <f t="shared" si="435"/>
        <v>1.97</v>
      </c>
      <c r="CH121" s="37">
        <f t="shared" si="435"/>
        <v>1.97</v>
      </c>
      <c r="CI121" s="37">
        <f t="shared" si="435"/>
        <v>1.97</v>
      </c>
      <c r="CJ121" s="37">
        <f t="shared" si="435"/>
        <v>1.97</v>
      </c>
      <c r="CK121" s="37">
        <f t="shared" si="435"/>
        <v>1.97</v>
      </c>
      <c r="CL121" s="37">
        <f t="shared" si="435"/>
        <v>1.97</v>
      </c>
      <c r="CM121" s="37">
        <f t="shared" si="435"/>
        <v>1.97</v>
      </c>
      <c r="CN121" s="37">
        <f t="shared" si="435"/>
        <v>1.97</v>
      </c>
      <c r="CO121" s="37">
        <f t="shared" si="435"/>
        <v>1.97</v>
      </c>
      <c r="CP121" s="37">
        <f t="shared" si="435"/>
        <v>1.97</v>
      </c>
      <c r="CQ121" s="37">
        <f t="shared" si="435"/>
        <v>1.97</v>
      </c>
      <c r="CR121" s="37">
        <f t="shared" si="435"/>
        <v>1.97</v>
      </c>
      <c r="CS121" s="37">
        <f t="shared" si="435"/>
        <v>1.97</v>
      </c>
      <c r="CT121" s="37">
        <f t="shared" si="435"/>
        <v>1.97</v>
      </c>
      <c r="CU121" s="37">
        <f t="shared" si="435"/>
        <v>1.97</v>
      </c>
      <c r="CV121" s="37">
        <f t="shared" si="435"/>
        <v>1.97</v>
      </c>
      <c r="CW121" s="37">
        <f>CV121</f>
        <v>1.97</v>
      </c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2"/>
    </row>
    <row r="122" spans="1:137" s="25" customFormat="1" ht="27.75" customHeight="1" x14ac:dyDescent="0.3">
      <c r="A122" s="4" t="s">
        <v>98</v>
      </c>
      <c r="B122" s="7" t="s">
        <v>123</v>
      </c>
      <c r="C122" s="4" t="s">
        <v>128</v>
      </c>
      <c r="D122" s="32">
        <f>SUM(F122:CB122)</f>
        <v>9594281.6005135551</v>
      </c>
      <c r="E122" s="32"/>
      <c r="F122" s="8">
        <v>362418</v>
      </c>
      <c r="G122" s="8">
        <v>376362</v>
      </c>
      <c r="H122" s="8">
        <v>341195</v>
      </c>
      <c r="I122" s="8">
        <v>325815</v>
      </c>
      <c r="J122" s="8">
        <v>299973</v>
      </c>
      <c r="K122" s="8">
        <f>K120*POWER((1+(K121/100)),K105)</f>
        <v>66002.444727703143</v>
      </c>
      <c r="L122" s="8">
        <f t="shared" ref="L122:BW122" si="436">L120*POWER((1+(L121/100)),L105)</f>
        <v>68460.602068644905</v>
      </c>
      <c r="M122" s="8">
        <f t="shared" si="436"/>
        <v>71010.309617124556</v>
      </c>
      <c r="N122" s="8">
        <f t="shared" si="436"/>
        <v>73654.977016764344</v>
      </c>
      <c r="O122" s="8">
        <f t="shared" si="436"/>
        <v>76398.140898005615</v>
      </c>
      <c r="P122" s="8">
        <f t="shared" si="436"/>
        <v>79243.46960753313</v>
      </c>
      <c r="Q122" s="8">
        <f t="shared" si="436"/>
        <v>82194.768113839775</v>
      </c>
      <c r="R122" s="8">
        <f t="shared" si="436"/>
        <v>85255.983095490854</v>
      </c>
      <c r="S122" s="8">
        <f t="shared" si="436"/>
        <v>88431.2082188934</v>
      </c>
      <c r="T122" s="8">
        <f t="shared" si="436"/>
        <v>91724.689612627059</v>
      </c>
      <c r="U122" s="8">
        <f t="shared" si="436"/>
        <v>95140.831545658366</v>
      </c>
      <c r="V122" s="8">
        <f t="shared" si="436"/>
        <v>98684.202317030766</v>
      </c>
      <c r="W122" s="8">
        <f t="shared" si="436"/>
        <v>102359.54036490727</v>
      </c>
      <c r="X122" s="8">
        <f t="shared" si="436"/>
        <v>106171.76060313449</v>
      </c>
      <c r="Y122" s="8">
        <f t="shared" si="436"/>
        <v>110125.96099380225</v>
      </c>
      <c r="Z122" s="8">
        <f t="shared" si="436"/>
        <v>114227.42936458762</v>
      </c>
      <c r="AA122" s="8">
        <f t="shared" si="436"/>
        <v>118481.65048000056</v>
      </c>
      <c r="AB122" s="8">
        <f t="shared" si="436"/>
        <v>122894.31337598672</v>
      </c>
      <c r="AC122" s="8">
        <f t="shared" si="436"/>
        <v>127471.31896769605</v>
      </c>
      <c r="AD122" s="8">
        <f t="shared" si="436"/>
        <v>132218.78794059085</v>
      </c>
      <c r="AE122" s="8">
        <f t="shared" si="436"/>
        <v>137143.06893544574</v>
      </c>
      <c r="AF122" s="8">
        <f t="shared" si="436"/>
        <v>142250.74703818507</v>
      </c>
      <c r="AG122" s="8">
        <f t="shared" si="436"/>
        <v>147548.65258591095</v>
      </c>
      <c r="AH122" s="8">
        <f t="shared" si="436"/>
        <v>153043.87030089795</v>
      </c>
      <c r="AI122" s="8">
        <f t="shared" si="436"/>
        <v>158743.74876476938</v>
      </c>
      <c r="AJ122" s="8">
        <f t="shared" si="436"/>
        <v>164655.91024552358</v>
      </c>
      <c r="AK122" s="8">
        <f t="shared" si="436"/>
        <v>170788.26089055359</v>
      </c>
      <c r="AL122" s="8">
        <f t="shared" si="436"/>
        <v>177149.0012992885</v>
      </c>
      <c r="AM122" s="8">
        <f t="shared" si="436"/>
        <v>183746.63748959737</v>
      </c>
      <c r="AN122" s="8">
        <f t="shared" si="436"/>
        <v>190589.99227261861</v>
      </c>
      <c r="AO122" s="8">
        <f t="shared" si="436"/>
        <v>346886.87142951327</v>
      </c>
      <c r="AP122" s="8">
        <f t="shared" si="436"/>
        <v>359806.12787522009</v>
      </c>
      <c r="AQ122" s="8">
        <f t="shared" si="436"/>
        <v>373206.54172657372</v>
      </c>
      <c r="AR122" s="8">
        <f t="shared" si="436"/>
        <v>387106.03293508058</v>
      </c>
      <c r="AS122" s="8">
        <f t="shared" si="436"/>
        <v>401523.18885268294</v>
      </c>
      <c r="AT122" s="8">
        <f t="shared" si="436"/>
        <v>35826.003362411902</v>
      </c>
      <c r="AU122" s="8">
        <f t="shared" si="436"/>
        <v>37160.286562454552</v>
      </c>
      <c r="AV122" s="8">
        <f t="shared" si="436"/>
        <v>38544.263043656887</v>
      </c>
      <c r="AW122" s="8">
        <f t="shared" si="436"/>
        <v>39979.783554190166</v>
      </c>
      <c r="AX122" s="8">
        <f t="shared" si="436"/>
        <v>41468.767770433093</v>
      </c>
      <c r="AY122" s="8">
        <f t="shared" si="436"/>
        <v>43013.206864094645</v>
      </c>
      <c r="AZ122" s="8">
        <f t="shared" si="436"/>
        <v>44615.166164945236</v>
      </c>
      <c r="BA122" s="8">
        <f t="shared" si="436"/>
        <v>46276.787922717296</v>
      </c>
      <c r="BB122" s="8">
        <f t="shared" si="436"/>
        <v>48000.294171868198</v>
      </c>
      <c r="BC122" s="8">
        <f t="shared" si="436"/>
        <v>49787.989703037187</v>
      </c>
      <c r="BD122" s="8">
        <f t="shared" si="436"/>
        <v>51642.265145169193</v>
      </c>
      <c r="BE122" s="8">
        <f t="shared" si="436"/>
        <v>53565.600162427698</v>
      </c>
      <c r="BF122" s="8">
        <f t="shared" si="436"/>
        <v>55560.566770171514</v>
      </c>
      <c r="BG122" s="8">
        <f t="shared" si="436"/>
        <v>57629.832774429953</v>
      </c>
      <c r="BH122" s="8">
        <f t="shared" si="436"/>
        <v>59776.165339475883</v>
      </c>
      <c r="BI122" s="8">
        <f t="shared" si="436"/>
        <v>62002.434688267269</v>
      </c>
      <c r="BJ122" s="8">
        <f t="shared" si="436"/>
        <v>64311.617940706034</v>
      </c>
      <c r="BK122" s="8">
        <f t="shared" si="436"/>
        <v>66706.803094846808</v>
      </c>
      <c r="BL122" s="8">
        <f t="shared" si="436"/>
        <v>69191.193156379333</v>
      </c>
      <c r="BM122" s="8">
        <f t="shared" si="436"/>
        <v>71768.110421907346</v>
      </c>
      <c r="BN122" s="8">
        <f t="shared" si="436"/>
        <v>74441.000921750965</v>
      </c>
      <c r="BO122" s="8">
        <f t="shared" si="436"/>
        <v>77213.439028214794</v>
      </c>
      <c r="BP122" s="8">
        <f t="shared" si="436"/>
        <v>80089.132235483252</v>
      </c>
      <c r="BQ122" s="8">
        <f t="shared" si="436"/>
        <v>83071.926117535913</v>
      </c>
      <c r="BR122" s="8">
        <f t="shared" si="436"/>
        <v>86165.80947071244</v>
      </c>
      <c r="BS122" s="8">
        <f t="shared" si="436"/>
        <v>89374.919647804432</v>
      </c>
      <c r="BT122" s="8">
        <f t="shared" si="436"/>
        <v>92703.548090806915</v>
      </c>
      <c r="BU122" s="8">
        <f t="shared" si="436"/>
        <v>96156.146069728755</v>
      </c>
      <c r="BV122" s="8">
        <f t="shared" si="436"/>
        <v>99737.330635135688</v>
      </c>
      <c r="BW122" s="8">
        <f t="shared" si="436"/>
        <v>103451.89079238684</v>
      </c>
      <c r="BX122" s="8">
        <f t="shared" ref="BX122:CV122" si="437">BX120*POWER((1+(BX121/100)),BX105)</f>
        <v>107304.7939058207</v>
      </c>
      <c r="BY122" s="8">
        <f t="shared" si="437"/>
        <v>111301.1923414551</v>
      </c>
      <c r="BZ122" s="33">
        <f t="shared" si="437"/>
        <v>115446.43035708401</v>
      </c>
      <c r="CA122" s="33">
        <f t="shared" si="437"/>
        <v>115446.43035708401</v>
      </c>
      <c r="CB122" s="33">
        <f t="shared" si="437"/>
        <v>115446.43035708401</v>
      </c>
      <c r="CC122" s="33">
        <f t="shared" si="437"/>
        <v>115446.43035708401</v>
      </c>
      <c r="CD122" s="33">
        <f t="shared" si="437"/>
        <v>115446.43035708401</v>
      </c>
      <c r="CE122" s="33">
        <f t="shared" si="437"/>
        <v>115446.43035708401</v>
      </c>
      <c r="CF122" s="33">
        <f t="shared" si="437"/>
        <v>115446.43035708401</v>
      </c>
      <c r="CG122" s="33">
        <f t="shared" si="437"/>
        <v>115446.43035708401</v>
      </c>
      <c r="CH122" s="33">
        <f t="shared" si="437"/>
        <v>115446.43035708401</v>
      </c>
      <c r="CI122" s="33">
        <f t="shared" si="437"/>
        <v>115446.43035708401</v>
      </c>
      <c r="CJ122" s="33">
        <f t="shared" si="437"/>
        <v>115446.43035708401</v>
      </c>
      <c r="CK122" s="33">
        <f t="shared" si="437"/>
        <v>115446.43035708401</v>
      </c>
      <c r="CL122" s="33">
        <f t="shared" si="437"/>
        <v>115446.43035708401</v>
      </c>
      <c r="CM122" s="33">
        <f t="shared" si="437"/>
        <v>115446.43035708401</v>
      </c>
      <c r="CN122" s="33">
        <f t="shared" si="437"/>
        <v>115446.43035708401</v>
      </c>
      <c r="CO122" s="33">
        <f t="shared" si="437"/>
        <v>115446.43035708401</v>
      </c>
      <c r="CP122" s="33">
        <f t="shared" si="437"/>
        <v>115446.43035708401</v>
      </c>
      <c r="CQ122" s="33">
        <f t="shared" si="437"/>
        <v>115446.43035708401</v>
      </c>
      <c r="CR122" s="33">
        <f t="shared" si="437"/>
        <v>115446.43035708401</v>
      </c>
      <c r="CS122" s="33">
        <f t="shared" si="437"/>
        <v>115446.43035708401</v>
      </c>
      <c r="CT122" s="33">
        <f t="shared" si="437"/>
        <v>101015.62656244851</v>
      </c>
      <c r="CU122" s="33">
        <f t="shared" si="437"/>
        <v>86584.822767813006</v>
      </c>
      <c r="CV122" s="33">
        <f t="shared" si="437"/>
        <v>72154.018973177503</v>
      </c>
      <c r="CW122" s="33">
        <f>CW120*POWER((1+(CW121/100)),CW105)</f>
        <v>0</v>
      </c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2"/>
    </row>
    <row r="123" spans="1:137" s="44" customFormat="1" ht="21" customHeight="1" x14ac:dyDescent="0.3">
      <c r="A123" s="38" t="s">
        <v>172</v>
      </c>
      <c r="B123" s="38" t="s">
        <v>121</v>
      </c>
      <c r="C123" s="38"/>
      <c r="D123" s="39"/>
      <c r="E123" s="39"/>
      <c r="F123" s="41">
        <v>1</v>
      </c>
      <c r="G123" s="41">
        <v>2</v>
      </c>
      <c r="H123" s="41">
        <v>3</v>
      </c>
      <c r="I123" s="41">
        <v>4</v>
      </c>
      <c r="J123" s="41">
        <v>5</v>
      </c>
      <c r="K123" s="41">
        <v>6</v>
      </c>
      <c r="L123" s="41">
        <v>7</v>
      </c>
      <c r="M123" s="41">
        <v>8</v>
      </c>
      <c r="N123" s="41">
        <v>9</v>
      </c>
      <c r="O123" s="41">
        <v>10</v>
      </c>
      <c r="P123" s="41">
        <v>11</v>
      </c>
      <c r="Q123" s="41">
        <v>12</v>
      </c>
      <c r="R123" s="41">
        <v>13</v>
      </c>
      <c r="S123" s="41">
        <v>14</v>
      </c>
      <c r="T123" s="41">
        <v>15</v>
      </c>
      <c r="U123" s="41">
        <v>16</v>
      </c>
      <c r="V123" s="41">
        <v>17</v>
      </c>
      <c r="W123" s="41">
        <v>18</v>
      </c>
      <c r="X123" s="41">
        <v>19</v>
      </c>
      <c r="Y123" s="41">
        <v>20</v>
      </c>
      <c r="Z123" s="41">
        <v>21</v>
      </c>
      <c r="AA123" s="41">
        <v>22</v>
      </c>
      <c r="AB123" s="41">
        <v>23</v>
      </c>
      <c r="AC123" s="41">
        <v>24</v>
      </c>
      <c r="AD123" s="41">
        <v>25</v>
      </c>
      <c r="AE123" s="41">
        <v>26</v>
      </c>
      <c r="AF123" s="41">
        <v>27</v>
      </c>
      <c r="AG123" s="41">
        <v>28</v>
      </c>
      <c r="AH123" s="41">
        <v>29</v>
      </c>
      <c r="AI123" s="41">
        <v>30</v>
      </c>
      <c r="AJ123" s="41">
        <v>31</v>
      </c>
      <c r="AK123" s="41">
        <v>32</v>
      </c>
      <c r="AL123" s="41">
        <v>33</v>
      </c>
      <c r="AM123" s="41">
        <v>34</v>
      </c>
      <c r="AN123" s="41">
        <v>35</v>
      </c>
      <c r="AO123" s="41">
        <v>36</v>
      </c>
      <c r="AP123" s="41">
        <v>37</v>
      </c>
      <c r="AQ123" s="41">
        <v>38</v>
      </c>
      <c r="AR123" s="41">
        <v>39</v>
      </c>
      <c r="AS123" s="41">
        <v>40</v>
      </c>
      <c r="AT123" s="41">
        <v>41</v>
      </c>
      <c r="AU123" s="41">
        <v>42</v>
      </c>
      <c r="AV123" s="41">
        <v>43</v>
      </c>
      <c r="AW123" s="41">
        <v>44</v>
      </c>
      <c r="AX123" s="41">
        <v>45</v>
      </c>
      <c r="AY123" s="41">
        <v>46</v>
      </c>
      <c r="AZ123" s="41">
        <v>47</v>
      </c>
      <c r="BA123" s="41">
        <v>48</v>
      </c>
      <c r="BB123" s="41">
        <v>49</v>
      </c>
      <c r="BC123" s="41">
        <v>50</v>
      </c>
      <c r="BD123" s="41">
        <v>51</v>
      </c>
      <c r="BE123" s="41">
        <v>52</v>
      </c>
      <c r="BF123" s="41">
        <v>53</v>
      </c>
      <c r="BG123" s="41">
        <v>54</v>
      </c>
      <c r="BH123" s="41">
        <v>55</v>
      </c>
      <c r="BI123" s="41">
        <v>56</v>
      </c>
      <c r="BJ123" s="41">
        <v>57</v>
      </c>
      <c r="BK123" s="41">
        <v>58</v>
      </c>
      <c r="BL123" s="41">
        <v>59</v>
      </c>
      <c r="BM123" s="41">
        <v>60</v>
      </c>
      <c r="BN123" s="41">
        <v>61</v>
      </c>
      <c r="BO123" s="41">
        <v>62</v>
      </c>
      <c r="BP123" s="41">
        <v>63</v>
      </c>
      <c r="BQ123" s="41">
        <v>64</v>
      </c>
      <c r="BR123" s="41">
        <v>65</v>
      </c>
      <c r="BS123" s="41">
        <v>66</v>
      </c>
      <c r="BT123" s="41">
        <v>67</v>
      </c>
      <c r="BU123" s="41">
        <v>68</v>
      </c>
      <c r="BV123" s="41">
        <v>69</v>
      </c>
      <c r="BW123" s="41">
        <v>70</v>
      </c>
      <c r="BX123" s="41">
        <v>71</v>
      </c>
      <c r="BY123" s="41">
        <v>72</v>
      </c>
      <c r="BZ123" s="42">
        <v>73</v>
      </c>
      <c r="CA123" s="42">
        <v>73</v>
      </c>
      <c r="CB123" s="42">
        <v>73</v>
      </c>
      <c r="CC123" s="42">
        <v>73</v>
      </c>
      <c r="CD123" s="42">
        <v>73</v>
      </c>
      <c r="CE123" s="42">
        <v>73</v>
      </c>
      <c r="CF123" s="42">
        <v>73</v>
      </c>
      <c r="CG123" s="42">
        <v>73</v>
      </c>
      <c r="CH123" s="42">
        <v>73</v>
      </c>
      <c r="CI123" s="42">
        <v>73</v>
      </c>
      <c r="CJ123" s="42">
        <v>73</v>
      </c>
      <c r="CK123" s="42">
        <v>73</v>
      </c>
      <c r="CL123" s="42">
        <v>73</v>
      </c>
      <c r="CM123" s="42">
        <v>73</v>
      </c>
      <c r="CN123" s="42">
        <v>73</v>
      </c>
      <c r="CO123" s="42">
        <v>73</v>
      </c>
      <c r="CP123" s="42">
        <v>73</v>
      </c>
      <c r="CQ123" s="42">
        <v>73</v>
      </c>
      <c r="CR123" s="42">
        <v>73</v>
      </c>
      <c r="CS123" s="42">
        <v>73</v>
      </c>
      <c r="CT123" s="42">
        <v>73</v>
      </c>
      <c r="CU123" s="42">
        <v>73</v>
      </c>
      <c r="CV123" s="42">
        <v>73</v>
      </c>
      <c r="CW123" s="42">
        <v>73</v>
      </c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  <c r="DT123" s="70"/>
      <c r="DU123" s="70"/>
      <c r="DV123" s="70"/>
      <c r="DW123" s="70"/>
      <c r="DX123" s="70"/>
      <c r="DY123" s="70"/>
      <c r="DZ123" s="70"/>
      <c r="EA123" s="70"/>
      <c r="EB123" s="70"/>
      <c r="EC123" s="70"/>
      <c r="ED123" s="70"/>
      <c r="EE123" s="70"/>
      <c r="EF123" s="70"/>
      <c r="EG123" s="2"/>
    </row>
    <row r="124" spans="1:137" s="25" customFormat="1" ht="73.2" customHeight="1" x14ac:dyDescent="0.3">
      <c r="A124" s="31" t="s">
        <v>171</v>
      </c>
      <c r="B124" s="7" t="s">
        <v>123</v>
      </c>
      <c r="C124" s="4" t="s">
        <v>124</v>
      </c>
      <c r="D124" s="32">
        <f>SUM(F124:CB124)</f>
        <v>2001000</v>
      </c>
      <c r="E124" s="32"/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50000</v>
      </c>
      <c r="R124" s="8">
        <v>49000</v>
      </c>
      <c r="S124" s="8">
        <v>49000</v>
      </c>
      <c r="T124" s="8">
        <v>49000</v>
      </c>
      <c r="U124" s="8">
        <v>49000</v>
      </c>
      <c r="V124" s="8">
        <v>27000</v>
      </c>
      <c r="W124" s="8">
        <v>27000</v>
      </c>
      <c r="X124" s="8">
        <v>7000</v>
      </c>
      <c r="Y124" s="8">
        <v>7000</v>
      </c>
      <c r="Z124" s="8">
        <v>7000</v>
      </c>
      <c r="AA124" s="8">
        <v>7000</v>
      </c>
      <c r="AB124" s="8">
        <v>7000</v>
      </c>
      <c r="AC124" s="8">
        <v>48000</v>
      </c>
      <c r="AD124" s="8">
        <v>105000</v>
      </c>
      <c r="AE124" s="8">
        <v>156000</v>
      </c>
      <c r="AF124" s="8">
        <v>207000</v>
      </c>
      <c r="AG124" s="8">
        <v>207000</v>
      </c>
      <c r="AH124" s="8">
        <v>156000</v>
      </c>
      <c r="AI124" s="8">
        <v>105000</v>
      </c>
      <c r="AJ124" s="8">
        <v>65000</v>
      </c>
      <c r="AK124" s="8">
        <v>86000</v>
      </c>
      <c r="AL124" s="8">
        <v>106000</v>
      </c>
      <c r="AM124" s="8">
        <v>107000</v>
      </c>
      <c r="AN124" s="8">
        <v>106000</v>
      </c>
      <c r="AO124" s="8">
        <v>106000</v>
      </c>
      <c r="AP124" s="8">
        <v>106000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33">
        <v>0</v>
      </c>
      <c r="CS124" s="33">
        <v>0</v>
      </c>
      <c r="CT124" s="33">
        <v>0</v>
      </c>
      <c r="CU124" s="33">
        <v>0</v>
      </c>
      <c r="CV124" s="33">
        <v>0</v>
      </c>
      <c r="CW124" s="33">
        <v>0</v>
      </c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2"/>
    </row>
    <row r="125" spans="1:137" s="25" customFormat="1" ht="21" customHeight="1" x14ac:dyDescent="0.3">
      <c r="A125" s="4" t="s">
        <v>125</v>
      </c>
      <c r="B125" s="4" t="s">
        <v>96</v>
      </c>
      <c r="C125" s="36">
        <v>1.72045</v>
      </c>
      <c r="D125" s="32"/>
      <c r="E125" s="32"/>
      <c r="F125" s="36">
        <f>C125</f>
        <v>1.72045</v>
      </c>
      <c r="G125" s="36">
        <f>F125</f>
        <v>1.72045</v>
      </c>
      <c r="H125" s="36">
        <f t="shared" ref="H125:BS125" si="438">G125</f>
        <v>1.72045</v>
      </c>
      <c r="I125" s="36">
        <f t="shared" si="438"/>
        <v>1.72045</v>
      </c>
      <c r="J125" s="36">
        <f t="shared" si="438"/>
        <v>1.72045</v>
      </c>
      <c r="K125" s="36">
        <f t="shared" si="438"/>
        <v>1.72045</v>
      </c>
      <c r="L125" s="36">
        <f t="shared" si="438"/>
        <v>1.72045</v>
      </c>
      <c r="M125" s="36">
        <f t="shared" si="438"/>
        <v>1.72045</v>
      </c>
      <c r="N125" s="36">
        <f t="shared" si="438"/>
        <v>1.72045</v>
      </c>
      <c r="O125" s="36">
        <f t="shared" si="438"/>
        <v>1.72045</v>
      </c>
      <c r="P125" s="36">
        <f t="shared" si="438"/>
        <v>1.72045</v>
      </c>
      <c r="Q125" s="36">
        <f t="shared" si="438"/>
        <v>1.72045</v>
      </c>
      <c r="R125" s="36">
        <f t="shared" si="438"/>
        <v>1.72045</v>
      </c>
      <c r="S125" s="36">
        <f t="shared" si="438"/>
        <v>1.72045</v>
      </c>
      <c r="T125" s="36">
        <f t="shared" si="438"/>
        <v>1.72045</v>
      </c>
      <c r="U125" s="36">
        <f t="shared" si="438"/>
        <v>1.72045</v>
      </c>
      <c r="V125" s="36">
        <f t="shared" si="438"/>
        <v>1.72045</v>
      </c>
      <c r="W125" s="36">
        <f t="shared" si="438"/>
        <v>1.72045</v>
      </c>
      <c r="X125" s="36">
        <f t="shared" si="438"/>
        <v>1.72045</v>
      </c>
      <c r="Y125" s="36">
        <f t="shared" si="438"/>
        <v>1.72045</v>
      </c>
      <c r="Z125" s="36">
        <f t="shared" si="438"/>
        <v>1.72045</v>
      </c>
      <c r="AA125" s="36">
        <f t="shared" si="438"/>
        <v>1.72045</v>
      </c>
      <c r="AB125" s="36">
        <f t="shared" si="438"/>
        <v>1.72045</v>
      </c>
      <c r="AC125" s="36">
        <f t="shared" si="438"/>
        <v>1.72045</v>
      </c>
      <c r="AD125" s="36">
        <f t="shared" si="438"/>
        <v>1.72045</v>
      </c>
      <c r="AE125" s="36">
        <f t="shared" si="438"/>
        <v>1.72045</v>
      </c>
      <c r="AF125" s="36">
        <f t="shared" si="438"/>
        <v>1.72045</v>
      </c>
      <c r="AG125" s="36">
        <f t="shared" si="438"/>
        <v>1.72045</v>
      </c>
      <c r="AH125" s="36">
        <f t="shared" si="438"/>
        <v>1.72045</v>
      </c>
      <c r="AI125" s="36">
        <f t="shared" si="438"/>
        <v>1.72045</v>
      </c>
      <c r="AJ125" s="36">
        <f t="shared" si="438"/>
        <v>1.72045</v>
      </c>
      <c r="AK125" s="36">
        <f t="shared" si="438"/>
        <v>1.72045</v>
      </c>
      <c r="AL125" s="36">
        <f t="shared" si="438"/>
        <v>1.72045</v>
      </c>
      <c r="AM125" s="36">
        <f t="shared" si="438"/>
        <v>1.72045</v>
      </c>
      <c r="AN125" s="36">
        <f t="shared" si="438"/>
        <v>1.72045</v>
      </c>
      <c r="AO125" s="36">
        <f t="shared" si="438"/>
        <v>1.72045</v>
      </c>
      <c r="AP125" s="36">
        <f t="shared" si="438"/>
        <v>1.72045</v>
      </c>
      <c r="AQ125" s="36">
        <f t="shared" si="438"/>
        <v>1.72045</v>
      </c>
      <c r="AR125" s="36">
        <f t="shared" si="438"/>
        <v>1.72045</v>
      </c>
      <c r="AS125" s="36">
        <f t="shared" si="438"/>
        <v>1.72045</v>
      </c>
      <c r="AT125" s="36">
        <f t="shared" si="438"/>
        <v>1.72045</v>
      </c>
      <c r="AU125" s="36">
        <f t="shared" si="438"/>
        <v>1.72045</v>
      </c>
      <c r="AV125" s="36">
        <f t="shared" si="438"/>
        <v>1.72045</v>
      </c>
      <c r="AW125" s="36">
        <f t="shared" si="438"/>
        <v>1.72045</v>
      </c>
      <c r="AX125" s="36">
        <f t="shared" si="438"/>
        <v>1.72045</v>
      </c>
      <c r="AY125" s="36">
        <f t="shared" si="438"/>
        <v>1.72045</v>
      </c>
      <c r="AZ125" s="36">
        <f t="shared" si="438"/>
        <v>1.72045</v>
      </c>
      <c r="BA125" s="36">
        <f t="shared" si="438"/>
        <v>1.72045</v>
      </c>
      <c r="BB125" s="36">
        <f t="shared" si="438"/>
        <v>1.72045</v>
      </c>
      <c r="BC125" s="36">
        <f t="shared" si="438"/>
        <v>1.72045</v>
      </c>
      <c r="BD125" s="36">
        <f t="shared" si="438"/>
        <v>1.72045</v>
      </c>
      <c r="BE125" s="36">
        <f t="shared" si="438"/>
        <v>1.72045</v>
      </c>
      <c r="BF125" s="36">
        <f t="shared" si="438"/>
        <v>1.72045</v>
      </c>
      <c r="BG125" s="36">
        <f t="shared" si="438"/>
        <v>1.72045</v>
      </c>
      <c r="BH125" s="36">
        <f t="shared" si="438"/>
        <v>1.72045</v>
      </c>
      <c r="BI125" s="36">
        <f t="shared" si="438"/>
        <v>1.72045</v>
      </c>
      <c r="BJ125" s="36">
        <f t="shared" si="438"/>
        <v>1.72045</v>
      </c>
      <c r="BK125" s="36">
        <f t="shared" si="438"/>
        <v>1.72045</v>
      </c>
      <c r="BL125" s="36">
        <f t="shared" si="438"/>
        <v>1.72045</v>
      </c>
      <c r="BM125" s="36">
        <f t="shared" si="438"/>
        <v>1.72045</v>
      </c>
      <c r="BN125" s="36">
        <f t="shared" si="438"/>
        <v>1.72045</v>
      </c>
      <c r="BO125" s="36">
        <f t="shared" si="438"/>
        <v>1.72045</v>
      </c>
      <c r="BP125" s="36">
        <f t="shared" si="438"/>
        <v>1.72045</v>
      </c>
      <c r="BQ125" s="36">
        <f t="shared" si="438"/>
        <v>1.72045</v>
      </c>
      <c r="BR125" s="36">
        <f t="shared" si="438"/>
        <v>1.72045</v>
      </c>
      <c r="BS125" s="36">
        <f t="shared" si="438"/>
        <v>1.72045</v>
      </c>
      <c r="BT125" s="36">
        <f t="shared" ref="BT125:CV125" si="439">BS125</f>
        <v>1.72045</v>
      </c>
      <c r="BU125" s="36">
        <f t="shared" si="439"/>
        <v>1.72045</v>
      </c>
      <c r="BV125" s="36">
        <f t="shared" si="439"/>
        <v>1.72045</v>
      </c>
      <c r="BW125" s="36">
        <f t="shared" si="439"/>
        <v>1.72045</v>
      </c>
      <c r="BX125" s="36">
        <f t="shared" si="439"/>
        <v>1.72045</v>
      </c>
      <c r="BY125" s="36">
        <f t="shared" si="439"/>
        <v>1.72045</v>
      </c>
      <c r="BZ125" s="37">
        <f t="shared" si="439"/>
        <v>1.72045</v>
      </c>
      <c r="CA125" s="37">
        <f t="shared" si="439"/>
        <v>1.72045</v>
      </c>
      <c r="CB125" s="37">
        <f t="shared" si="439"/>
        <v>1.72045</v>
      </c>
      <c r="CC125" s="37">
        <f t="shared" si="439"/>
        <v>1.72045</v>
      </c>
      <c r="CD125" s="37">
        <f t="shared" si="439"/>
        <v>1.72045</v>
      </c>
      <c r="CE125" s="37">
        <f t="shared" si="439"/>
        <v>1.72045</v>
      </c>
      <c r="CF125" s="37">
        <f t="shared" si="439"/>
        <v>1.72045</v>
      </c>
      <c r="CG125" s="37">
        <f t="shared" si="439"/>
        <v>1.72045</v>
      </c>
      <c r="CH125" s="37">
        <f t="shared" si="439"/>
        <v>1.72045</v>
      </c>
      <c r="CI125" s="37">
        <f t="shared" si="439"/>
        <v>1.72045</v>
      </c>
      <c r="CJ125" s="37">
        <f t="shared" si="439"/>
        <v>1.72045</v>
      </c>
      <c r="CK125" s="37">
        <f t="shared" si="439"/>
        <v>1.72045</v>
      </c>
      <c r="CL125" s="37">
        <f t="shared" si="439"/>
        <v>1.72045</v>
      </c>
      <c r="CM125" s="37">
        <f t="shared" si="439"/>
        <v>1.72045</v>
      </c>
      <c r="CN125" s="37">
        <f t="shared" si="439"/>
        <v>1.72045</v>
      </c>
      <c r="CO125" s="37">
        <f t="shared" si="439"/>
        <v>1.72045</v>
      </c>
      <c r="CP125" s="37">
        <f t="shared" si="439"/>
        <v>1.72045</v>
      </c>
      <c r="CQ125" s="37">
        <f t="shared" si="439"/>
        <v>1.72045</v>
      </c>
      <c r="CR125" s="37">
        <f t="shared" si="439"/>
        <v>1.72045</v>
      </c>
      <c r="CS125" s="37">
        <f t="shared" si="439"/>
        <v>1.72045</v>
      </c>
      <c r="CT125" s="37">
        <f t="shared" si="439"/>
        <v>1.72045</v>
      </c>
      <c r="CU125" s="37">
        <f t="shared" si="439"/>
        <v>1.72045</v>
      </c>
      <c r="CV125" s="37">
        <f t="shared" si="439"/>
        <v>1.72045</v>
      </c>
      <c r="CW125" s="37">
        <f>CV125</f>
        <v>1.72045</v>
      </c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2"/>
    </row>
    <row r="126" spans="1:137" s="25" customFormat="1" ht="21" customHeight="1" x14ac:dyDescent="0.3">
      <c r="A126" s="4" t="s">
        <v>98</v>
      </c>
      <c r="B126" s="7" t="s">
        <v>123</v>
      </c>
      <c r="C126" s="4" t="s">
        <v>126</v>
      </c>
      <c r="D126" s="32">
        <f>SUM(F126:CB126)</f>
        <v>3227981.187381288</v>
      </c>
      <c r="E126" s="32"/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f>K124*POWER((1+(K125/100)),K111)</f>
        <v>0</v>
      </c>
      <c r="L126" s="8">
        <f t="shared" ref="L126:BW126" si="440">L124*POWER((1+(L125/100)),L111)</f>
        <v>0</v>
      </c>
      <c r="M126" s="8">
        <f t="shared" si="440"/>
        <v>0</v>
      </c>
      <c r="N126" s="8">
        <f t="shared" si="440"/>
        <v>0</v>
      </c>
      <c r="O126" s="8">
        <f t="shared" si="440"/>
        <v>0</v>
      </c>
      <c r="P126" s="8">
        <f t="shared" si="440"/>
        <v>0</v>
      </c>
      <c r="Q126" s="8">
        <f t="shared" si="440"/>
        <v>61357.729105163875</v>
      </c>
      <c r="R126" s="8">
        <f t="shared" si="440"/>
        <v>61165.090992442594</v>
      </c>
      <c r="S126" s="8">
        <f t="shared" si="440"/>
        <v>62217.405800422086</v>
      </c>
      <c r="T126" s="8">
        <f t="shared" si="440"/>
        <v>63287.825158515458</v>
      </c>
      <c r="U126" s="8">
        <f t="shared" si="440"/>
        <v>64376.660546455147</v>
      </c>
      <c r="V126" s="8">
        <f t="shared" si="440"/>
        <v>36083.14648319019</v>
      </c>
      <c r="W126" s="8">
        <f t="shared" si="440"/>
        <v>36703.938976860241</v>
      </c>
      <c r="X126" s="8">
        <f t="shared" si="440"/>
        <v>9679.5512320338312</v>
      </c>
      <c r="Y126" s="8">
        <f t="shared" si="440"/>
        <v>9846.0830712053594</v>
      </c>
      <c r="Z126" s="8">
        <f t="shared" si="440"/>
        <v>10015.480007403912</v>
      </c>
      <c r="AA126" s="8">
        <f t="shared" si="440"/>
        <v>10187.791333191295</v>
      </c>
      <c r="AB126" s="8">
        <f t="shared" si="440"/>
        <v>10363.067189183184</v>
      </c>
      <c r="AC126" s="8">
        <f t="shared" si="440"/>
        <v>72283.601682099354</v>
      </c>
      <c r="AD126" s="8">
        <f t="shared" si="440"/>
        <v>160840.76073458538</v>
      </c>
      <c r="AE126" s="8">
        <f t="shared" si="440"/>
        <v>243074.66203821331</v>
      </c>
      <c r="AF126" s="8">
        <f t="shared" si="440"/>
        <v>328090.54161973525</v>
      </c>
      <c r="AG126" s="8">
        <f t="shared" si="440"/>
        <v>333735.17534303205</v>
      </c>
      <c r="AH126" s="8">
        <f t="shared" si="440"/>
        <v>255837.6804738479</v>
      </c>
      <c r="AI126" s="8">
        <f t="shared" si="440"/>
        <v>175161.02682047329</v>
      </c>
      <c r="AJ126" s="8">
        <f t="shared" si="440"/>
        <v>110298.55243729903</v>
      </c>
      <c r="AK126" s="8">
        <f t="shared" si="440"/>
        <v>148444.18175250408</v>
      </c>
      <c r="AL126" s="8">
        <f t="shared" si="440"/>
        <v>186113.92448617783</v>
      </c>
      <c r="AM126" s="8">
        <f t="shared" si="440"/>
        <v>191101.92075943429</v>
      </c>
      <c r="AN126" s="8">
        <f t="shared" si="440"/>
        <v>192573.00727144707</v>
      </c>
      <c r="AO126" s="8">
        <f t="shared" si="440"/>
        <v>195886.12957504872</v>
      </c>
      <c r="AP126" s="8">
        <f t="shared" si="440"/>
        <v>199256.25249132264</v>
      </c>
      <c r="AQ126" s="8">
        <f t="shared" si="440"/>
        <v>0</v>
      </c>
      <c r="AR126" s="8">
        <f t="shared" si="440"/>
        <v>0</v>
      </c>
      <c r="AS126" s="8">
        <f t="shared" si="440"/>
        <v>0</v>
      </c>
      <c r="AT126" s="8">
        <f t="shared" si="440"/>
        <v>0</v>
      </c>
      <c r="AU126" s="8">
        <f t="shared" si="440"/>
        <v>0</v>
      </c>
      <c r="AV126" s="8">
        <f t="shared" si="440"/>
        <v>0</v>
      </c>
      <c r="AW126" s="8">
        <f t="shared" si="440"/>
        <v>0</v>
      </c>
      <c r="AX126" s="8">
        <f t="shared" si="440"/>
        <v>0</v>
      </c>
      <c r="AY126" s="8">
        <f t="shared" si="440"/>
        <v>0</v>
      </c>
      <c r="AZ126" s="8">
        <f t="shared" si="440"/>
        <v>0</v>
      </c>
      <c r="BA126" s="8">
        <f t="shared" si="440"/>
        <v>0</v>
      </c>
      <c r="BB126" s="8">
        <f t="shared" si="440"/>
        <v>0</v>
      </c>
      <c r="BC126" s="8">
        <f t="shared" si="440"/>
        <v>0</v>
      </c>
      <c r="BD126" s="8">
        <f t="shared" si="440"/>
        <v>0</v>
      </c>
      <c r="BE126" s="8">
        <f t="shared" si="440"/>
        <v>0</v>
      </c>
      <c r="BF126" s="8">
        <f t="shared" si="440"/>
        <v>0</v>
      </c>
      <c r="BG126" s="8">
        <f t="shared" si="440"/>
        <v>0</v>
      </c>
      <c r="BH126" s="8">
        <f t="shared" si="440"/>
        <v>0</v>
      </c>
      <c r="BI126" s="8">
        <f t="shared" si="440"/>
        <v>0</v>
      </c>
      <c r="BJ126" s="8">
        <f t="shared" si="440"/>
        <v>0</v>
      </c>
      <c r="BK126" s="8">
        <f t="shared" si="440"/>
        <v>0</v>
      </c>
      <c r="BL126" s="8">
        <f t="shared" si="440"/>
        <v>0</v>
      </c>
      <c r="BM126" s="8">
        <f t="shared" si="440"/>
        <v>0</v>
      </c>
      <c r="BN126" s="8">
        <f t="shared" si="440"/>
        <v>0</v>
      </c>
      <c r="BO126" s="8">
        <f t="shared" si="440"/>
        <v>0</v>
      </c>
      <c r="BP126" s="8">
        <f t="shared" si="440"/>
        <v>0</v>
      </c>
      <c r="BQ126" s="8">
        <f t="shared" si="440"/>
        <v>0</v>
      </c>
      <c r="BR126" s="8">
        <f t="shared" si="440"/>
        <v>0</v>
      </c>
      <c r="BS126" s="8">
        <f t="shared" si="440"/>
        <v>0</v>
      </c>
      <c r="BT126" s="8">
        <f t="shared" si="440"/>
        <v>0</v>
      </c>
      <c r="BU126" s="8">
        <f t="shared" si="440"/>
        <v>0</v>
      </c>
      <c r="BV126" s="8">
        <f t="shared" si="440"/>
        <v>0</v>
      </c>
      <c r="BW126" s="8">
        <f t="shared" si="440"/>
        <v>0</v>
      </c>
      <c r="BX126" s="8">
        <f t="shared" ref="BX126:CV126" si="441">BX124*POWER((1+(BX125/100)),BX111)</f>
        <v>0</v>
      </c>
      <c r="BY126" s="8">
        <f t="shared" si="441"/>
        <v>0</v>
      </c>
      <c r="BZ126" s="33">
        <f t="shared" si="441"/>
        <v>0</v>
      </c>
      <c r="CA126" s="33">
        <f t="shared" si="441"/>
        <v>0</v>
      </c>
      <c r="CB126" s="33">
        <f t="shared" si="441"/>
        <v>0</v>
      </c>
      <c r="CC126" s="33">
        <f t="shared" si="441"/>
        <v>0</v>
      </c>
      <c r="CD126" s="33">
        <f t="shared" si="441"/>
        <v>0</v>
      </c>
      <c r="CE126" s="33">
        <f t="shared" si="441"/>
        <v>0</v>
      </c>
      <c r="CF126" s="33">
        <f t="shared" si="441"/>
        <v>0</v>
      </c>
      <c r="CG126" s="33">
        <f t="shared" si="441"/>
        <v>0</v>
      </c>
      <c r="CH126" s="33">
        <f t="shared" si="441"/>
        <v>0</v>
      </c>
      <c r="CI126" s="33">
        <f t="shared" si="441"/>
        <v>0</v>
      </c>
      <c r="CJ126" s="33">
        <f t="shared" si="441"/>
        <v>0</v>
      </c>
      <c r="CK126" s="33">
        <f t="shared" si="441"/>
        <v>0</v>
      </c>
      <c r="CL126" s="33">
        <f t="shared" si="441"/>
        <v>0</v>
      </c>
      <c r="CM126" s="33">
        <f t="shared" si="441"/>
        <v>0</v>
      </c>
      <c r="CN126" s="33">
        <f t="shared" si="441"/>
        <v>0</v>
      </c>
      <c r="CO126" s="33">
        <f t="shared" si="441"/>
        <v>0</v>
      </c>
      <c r="CP126" s="33">
        <f t="shared" si="441"/>
        <v>0</v>
      </c>
      <c r="CQ126" s="33">
        <f t="shared" si="441"/>
        <v>0</v>
      </c>
      <c r="CR126" s="33">
        <f t="shared" si="441"/>
        <v>0</v>
      </c>
      <c r="CS126" s="33">
        <f t="shared" si="441"/>
        <v>0</v>
      </c>
      <c r="CT126" s="33">
        <f t="shared" si="441"/>
        <v>0</v>
      </c>
      <c r="CU126" s="33">
        <f t="shared" si="441"/>
        <v>0</v>
      </c>
      <c r="CV126" s="33">
        <f t="shared" si="441"/>
        <v>0</v>
      </c>
      <c r="CW126" s="33">
        <f>CW124*POWER((1+(CW125/100)),CW111)</f>
        <v>0</v>
      </c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2"/>
    </row>
    <row r="127" spans="1:137" s="25" customFormat="1" ht="30.6" customHeight="1" x14ac:dyDescent="0.3">
      <c r="A127" s="4" t="s">
        <v>127</v>
      </c>
      <c r="B127" s="4" t="s">
        <v>96</v>
      </c>
      <c r="C127" s="36">
        <v>1.97</v>
      </c>
      <c r="D127" s="32"/>
      <c r="E127" s="32"/>
      <c r="F127" s="36">
        <f>C127</f>
        <v>1.97</v>
      </c>
      <c r="G127" s="36">
        <f>F127</f>
        <v>1.97</v>
      </c>
      <c r="H127" s="36">
        <f t="shared" ref="H127:BS127" si="442">G127</f>
        <v>1.97</v>
      </c>
      <c r="I127" s="36">
        <f t="shared" si="442"/>
        <v>1.97</v>
      </c>
      <c r="J127" s="36">
        <f t="shared" si="442"/>
        <v>1.97</v>
      </c>
      <c r="K127" s="36">
        <f t="shared" si="442"/>
        <v>1.97</v>
      </c>
      <c r="L127" s="36">
        <f t="shared" si="442"/>
        <v>1.97</v>
      </c>
      <c r="M127" s="36">
        <f t="shared" si="442"/>
        <v>1.97</v>
      </c>
      <c r="N127" s="36">
        <f t="shared" si="442"/>
        <v>1.97</v>
      </c>
      <c r="O127" s="36">
        <f t="shared" si="442"/>
        <v>1.97</v>
      </c>
      <c r="P127" s="36">
        <f t="shared" si="442"/>
        <v>1.97</v>
      </c>
      <c r="Q127" s="36">
        <f t="shared" si="442"/>
        <v>1.97</v>
      </c>
      <c r="R127" s="36">
        <f t="shared" si="442"/>
        <v>1.97</v>
      </c>
      <c r="S127" s="36">
        <f t="shared" si="442"/>
        <v>1.97</v>
      </c>
      <c r="T127" s="36">
        <f t="shared" si="442"/>
        <v>1.97</v>
      </c>
      <c r="U127" s="36">
        <f t="shared" si="442"/>
        <v>1.97</v>
      </c>
      <c r="V127" s="36">
        <f t="shared" si="442"/>
        <v>1.97</v>
      </c>
      <c r="W127" s="36">
        <f t="shared" si="442"/>
        <v>1.97</v>
      </c>
      <c r="X127" s="36">
        <f t="shared" si="442"/>
        <v>1.97</v>
      </c>
      <c r="Y127" s="36">
        <f t="shared" si="442"/>
        <v>1.97</v>
      </c>
      <c r="Z127" s="36">
        <f t="shared" si="442"/>
        <v>1.97</v>
      </c>
      <c r="AA127" s="36">
        <f t="shared" si="442"/>
        <v>1.97</v>
      </c>
      <c r="AB127" s="36">
        <f t="shared" si="442"/>
        <v>1.97</v>
      </c>
      <c r="AC127" s="36">
        <f t="shared" si="442"/>
        <v>1.97</v>
      </c>
      <c r="AD127" s="36">
        <f t="shared" si="442"/>
        <v>1.97</v>
      </c>
      <c r="AE127" s="36">
        <f t="shared" si="442"/>
        <v>1.97</v>
      </c>
      <c r="AF127" s="36">
        <f t="shared" si="442"/>
        <v>1.97</v>
      </c>
      <c r="AG127" s="36">
        <f t="shared" si="442"/>
        <v>1.97</v>
      </c>
      <c r="AH127" s="36">
        <f t="shared" si="442"/>
        <v>1.97</v>
      </c>
      <c r="AI127" s="36">
        <f t="shared" si="442"/>
        <v>1.97</v>
      </c>
      <c r="AJ127" s="36">
        <f t="shared" si="442"/>
        <v>1.97</v>
      </c>
      <c r="AK127" s="36">
        <f t="shared" si="442"/>
        <v>1.97</v>
      </c>
      <c r="AL127" s="36">
        <f t="shared" si="442"/>
        <v>1.97</v>
      </c>
      <c r="AM127" s="36">
        <f t="shared" si="442"/>
        <v>1.97</v>
      </c>
      <c r="AN127" s="36">
        <f t="shared" si="442"/>
        <v>1.97</v>
      </c>
      <c r="AO127" s="36">
        <f t="shared" si="442"/>
        <v>1.97</v>
      </c>
      <c r="AP127" s="36">
        <f t="shared" si="442"/>
        <v>1.97</v>
      </c>
      <c r="AQ127" s="36">
        <f t="shared" si="442"/>
        <v>1.97</v>
      </c>
      <c r="AR127" s="36">
        <f t="shared" si="442"/>
        <v>1.97</v>
      </c>
      <c r="AS127" s="36">
        <f t="shared" si="442"/>
        <v>1.97</v>
      </c>
      <c r="AT127" s="36">
        <f t="shared" si="442"/>
        <v>1.97</v>
      </c>
      <c r="AU127" s="36">
        <f t="shared" si="442"/>
        <v>1.97</v>
      </c>
      <c r="AV127" s="36">
        <f t="shared" si="442"/>
        <v>1.97</v>
      </c>
      <c r="AW127" s="36">
        <f t="shared" si="442"/>
        <v>1.97</v>
      </c>
      <c r="AX127" s="36">
        <f t="shared" si="442"/>
        <v>1.97</v>
      </c>
      <c r="AY127" s="36">
        <f t="shared" si="442"/>
        <v>1.97</v>
      </c>
      <c r="AZ127" s="36">
        <f t="shared" si="442"/>
        <v>1.97</v>
      </c>
      <c r="BA127" s="36">
        <f t="shared" si="442"/>
        <v>1.97</v>
      </c>
      <c r="BB127" s="36">
        <f t="shared" si="442"/>
        <v>1.97</v>
      </c>
      <c r="BC127" s="36">
        <f t="shared" si="442"/>
        <v>1.97</v>
      </c>
      <c r="BD127" s="36">
        <f t="shared" si="442"/>
        <v>1.97</v>
      </c>
      <c r="BE127" s="36">
        <f t="shared" si="442"/>
        <v>1.97</v>
      </c>
      <c r="BF127" s="36">
        <f t="shared" si="442"/>
        <v>1.97</v>
      </c>
      <c r="BG127" s="36">
        <f t="shared" si="442"/>
        <v>1.97</v>
      </c>
      <c r="BH127" s="36">
        <f t="shared" si="442"/>
        <v>1.97</v>
      </c>
      <c r="BI127" s="36">
        <f t="shared" si="442"/>
        <v>1.97</v>
      </c>
      <c r="BJ127" s="36">
        <f t="shared" si="442"/>
        <v>1.97</v>
      </c>
      <c r="BK127" s="36">
        <f t="shared" si="442"/>
        <v>1.97</v>
      </c>
      <c r="BL127" s="36">
        <f t="shared" si="442"/>
        <v>1.97</v>
      </c>
      <c r="BM127" s="36">
        <f t="shared" si="442"/>
        <v>1.97</v>
      </c>
      <c r="BN127" s="36">
        <f t="shared" si="442"/>
        <v>1.97</v>
      </c>
      <c r="BO127" s="36">
        <f t="shared" si="442"/>
        <v>1.97</v>
      </c>
      <c r="BP127" s="36">
        <f t="shared" si="442"/>
        <v>1.97</v>
      </c>
      <c r="BQ127" s="36">
        <f t="shared" si="442"/>
        <v>1.97</v>
      </c>
      <c r="BR127" s="36">
        <f t="shared" si="442"/>
        <v>1.97</v>
      </c>
      <c r="BS127" s="36">
        <f t="shared" si="442"/>
        <v>1.97</v>
      </c>
      <c r="BT127" s="36">
        <f t="shared" ref="BT127:CV127" si="443">BS127</f>
        <v>1.97</v>
      </c>
      <c r="BU127" s="36">
        <f t="shared" si="443"/>
        <v>1.97</v>
      </c>
      <c r="BV127" s="36">
        <f t="shared" si="443"/>
        <v>1.97</v>
      </c>
      <c r="BW127" s="36">
        <f t="shared" si="443"/>
        <v>1.97</v>
      </c>
      <c r="BX127" s="36">
        <f t="shared" si="443"/>
        <v>1.97</v>
      </c>
      <c r="BY127" s="36">
        <f t="shared" si="443"/>
        <v>1.97</v>
      </c>
      <c r="BZ127" s="37">
        <f t="shared" si="443"/>
        <v>1.97</v>
      </c>
      <c r="CA127" s="37">
        <f t="shared" si="443"/>
        <v>1.97</v>
      </c>
      <c r="CB127" s="37">
        <f t="shared" si="443"/>
        <v>1.97</v>
      </c>
      <c r="CC127" s="37">
        <f t="shared" si="443"/>
        <v>1.97</v>
      </c>
      <c r="CD127" s="37">
        <f t="shared" si="443"/>
        <v>1.97</v>
      </c>
      <c r="CE127" s="37">
        <f t="shared" si="443"/>
        <v>1.97</v>
      </c>
      <c r="CF127" s="37">
        <f t="shared" si="443"/>
        <v>1.97</v>
      </c>
      <c r="CG127" s="37">
        <f t="shared" si="443"/>
        <v>1.97</v>
      </c>
      <c r="CH127" s="37">
        <f t="shared" si="443"/>
        <v>1.97</v>
      </c>
      <c r="CI127" s="37">
        <f t="shared" si="443"/>
        <v>1.97</v>
      </c>
      <c r="CJ127" s="37">
        <f t="shared" si="443"/>
        <v>1.97</v>
      </c>
      <c r="CK127" s="37">
        <f t="shared" si="443"/>
        <v>1.97</v>
      </c>
      <c r="CL127" s="37">
        <f t="shared" si="443"/>
        <v>1.97</v>
      </c>
      <c r="CM127" s="37">
        <f t="shared" si="443"/>
        <v>1.97</v>
      </c>
      <c r="CN127" s="37">
        <f t="shared" si="443"/>
        <v>1.97</v>
      </c>
      <c r="CO127" s="37">
        <f t="shared" si="443"/>
        <v>1.97</v>
      </c>
      <c r="CP127" s="37">
        <f t="shared" si="443"/>
        <v>1.97</v>
      </c>
      <c r="CQ127" s="37">
        <f t="shared" si="443"/>
        <v>1.97</v>
      </c>
      <c r="CR127" s="37">
        <f t="shared" si="443"/>
        <v>1.97</v>
      </c>
      <c r="CS127" s="37">
        <f t="shared" si="443"/>
        <v>1.97</v>
      </c>
      <c r="CT127" s="37">
        <f t="shared" si="443"/>
        <v>1.97</v>
      </c>
      <c r="CU127" s="37">
        <f t="shared" si="443"/>
        <v>1.97</v>
      </c>
      <c r="CV127" s="37">
        <f t="shared" si="443"/>
        <v>1.97</v>
      </c>
      <c r="CW127" s="37">
        <f>CV127</f>
        <v>1.97</v>
      </c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2"/>
    </row>
    <row r="128" spans="1:137" s="25" customFormat="1" ht="27.75" customHeight="1" x14ac:dyDescent="0.3">
      <c r="A128" s="4" t="s">
        <v>98</v>
      </c>
      <c r="B128" s="7" t="s">
        <v>123</v>
      </c>
      <c r="C128" s="4" t="s">
        <v>128</v>
      </c>
      <c r="D128" s="32">
        <f>SUM(F128:CB128)</f>
        <v>7363453.989635529</v>
      </c>
      <c r="E128" s="32"/>
      <c r="F128" s="8">
        <v>362418</v>
      </c>
      <c r="G128" s="8">
        <v>376362</v>
      </c>
      <c r="H128" s="8">
        <v>341195</v>
      </c>
      <c r="I128" s="8">
        <v>325815</v>
      </c>
      <c r="J128" s="8">
        <v>299973</v>
      </c>
      <c r="K128" s="8">
        <f>K126*POWER((1+(K127/100)),K111)</f>
        <v>0</v>
      </c>
      <c r="L128" s="8">
        <f t="shared" ref="L128:BW128" si="444">L126*POWER((1+(L127/100)),L111)</f>
        <v>0</v>
      </c>
      <c r="M128" s="8">
        <f t="shared" si="444"/>
        <v>0</v>
      </c>
      <c r="N128" s="8">
        <f t="shared" si="444"/>
        <v>0</v>
      </c>
      <c r="O128" s="8">
        <f t="shared" si="444"/>
        <v>0</v>
      </c>
      <c r="P128" s="8">
        <f>P126*POWER((1+(P127/100)),P111)</f>
        <v>0</v>
      </c>
      <c r="Q128" s="8">
        <f t="shared" si="444"/>
        <v>77542.23406966016</v>
      </c>
      <c r="R128" s="8">
        <f t="shared" si="444"/>
        <v>78821.569276963244</v>
      </c>
      <c r="S128" s="8">
        <f t="shared" si="444"/>
        <v>81757.154768410881</v>
      </c>
      <c r="T128" s="8">
        <f t="shared" si="444"/>
        <v>84802.0715286552</v>
      </c>
      <c r="U128" s="8">
        <f t="shared" si="444"/>
        <v>87960.3914290049</v>
      </c>
      <c r="V128" s="8">
        <f t="shared" si="444"/>
        <v>50273.08419924209</v>
      </c>
      <c r="W128" s="8">
        <f t="shared" si="444"/>
        <v>52145.426223632006</v>
      </c>
      <c r="X128" s="8">
        <f t="shared" si="444"/>
        <v>14022.685362678141</v>
      </c>
      <c r="Y128" s="8">
        <f t="shared" si="444"/>
        <v>14544.938244464449</v>
      </c>
      <c r="Z128" s="8">
        <f t="shared" si="444"/>
        <v>15086.641614190819</v>
      </c>
      <c r="AA128" s="8">
        <f t="shared" si="444"/>
        <v>15648.519874717058</v>
      </c>
      <c r="AB128" s="8">
        <f t="shared" si="444"/>
        <v>16231.324408149188</v>
      </c>
      <c r="AC128" s="8">
        <f t="shared" si="444"/>
        <v>115445.72283866814</v>
      </c>
      <c r="AD128" s="8">
        <f t="shared" si="444"/>
        <v>261942.88176909505</v>
      </c>
      <c r="AE128" s="8">
        <f t="shared" si="444"/>
        <v>403666.3915835761</v>
      </c>
      <c r="AF128" s="8">
        <f t="shared" si="444"/>
        <v>555583.10635668505</v>
      </c>
      <c r="AG128" s="8">
        <f t="shared" si="444"/>
        <v>576274.92613742582</v>
      </c>
      <c r="AH128" s="8">
        <f t="shared" si="444"/>
        <v>450468.75031962415</v>
      </c>
      <c r="AI128" s="8">
        <f t="shared" si="444"/>
        <v>314492.33245850535</v>
      </c>
      <c r="AJ128" s="8">
        <f t="shared" si="444"/>
        <v>201936.49369734025</v>
      </c>
      <c r="AK128" s="8">
        <f t="shared" si="444"/>
        <v>277128.12144504924</v>
      </c>
      <c r="AL128" s="8">
        <f t="shared" si="444"/>
        <v>354298.002598577</v>
      </c>
      <c r="AM128" s="8">
        <f t="shared" si="444"/>
        <v>370960.19266767771</v>
      </c>
      <c r="AN128" s="8">
        <f t="shared" si="444"/>
        <v>381179.98454523721</v>
      </c>
      <c r="AO128" s="8">
        <f t="shared" si="444"/>
        <v>395376.43410245597</v>
      </c>
      <c r="AP128" s="8">
        <f t="shared" si="444"/>
        <v>410101.60811584227</v>
      </c>
      <c r="AQ128" s="8">
        <f t="shared" si="444"/>
        <v>0</v>
      </c>
      <c r="AR128" s="8">
        <f t="shared" si="444"/>
        <v>0</v>
      </c>
      <c r="AS128" s="8">
        <f t="shared" si="444"/>
        <v>0</v>
      </c>
      <c r="AT128" s="8">
        <f t="shared" si="444"/>
        <v>0</v>
      </c>
      <c r="AU128" s="8">
        <f t="shared" si="444"/>
        <v>0</v>
      </c>
      <c r="AV128" s="8">
        <f t="shared" si="444"/>
        <v>0</v>
      </c>
      <c r="AW128" s="8">
        <f t="shared" si="444"/>
        <v>0</v>
      </c>
      <c r="AX128" s="8">
        <f t="shared" si="444"/>
        <v>0</v>
      </c>
      <c r="AY128" s="8">
        <f t="shared" si="444"/>
        <v>0</v>
      </c>
      <c r="AZ128" s="8">
        <f t="shared" si="444"/>
        <v>0</v>
      </c>
      <c r="BA128" s="8">
        <f t="shared" si="444"/>
        <v>0</v>
      </c>
      <c r="BB128" s="8">
        <f t="shared" si="444"/>
        <v>0</v>
      </c>
      <c r="BC128" s="8">
        <f t="shared" si="444"/>
        <v>0</v>
      </c>
      <c r="BD128" s="8">
        <f t="shared" si="444"/>
        <v>0</v>
      </c>
      <c r="BE128" s="8">
        <f t="shared" si="444"/>
        <v>0</v>
      </c>
      <c r="BF128" s="8">
        <f t="shared" si="444"/>
        <v>0</v>
      </c>
      <c r="BG128" s="8">
        <f t="shared" si="444"/>
        <v>0</v>
      </c>
      <c r="BH128" s="8">
        <f t="shared" si="444"/>
        <v>0</v>
      </c>
      <c r="BI128" s="8">
        <f t="shared" si="444"/>
        <v>0</v>
      </c>
      <c r="BJ128" s="8">
        <f t="shared" si="444"/>
        <v>0</v>
      </c>
      <c r="BK128" s="8">
        <f t="shared" si="444"/>
        <v>0</v>
      </c>
      <c r="BL128" s="8">
        <f t="shared" si="444"/>
        <v>0</v>
      </c>
      <c r="BM128" s="8">
        <f t="shared" si="444"/>
        <v>0</v>
      </c>
      <c r="BN128" s="8">
        <f t="shared" si="444"/>
        <v>0</v>
      </c>
      <c r="BO128" s="8">
        <f t="shared" si="444"/>
        <v>0</v>
      </c>
      <c r="BP128" s="8">
        <f t="shared" si="444"/>
        <v>0</v>
      </c>
      <c r="BQ128" s="8">
        <f t="shared" si="444"/>
        <v>0</v>
      </c>
      <c r="BR128" s="8">
        <f t="shared" si="444"/>
        <v>0</v>
      </c>
      <c r="BS128" s="8">
        <f t="shared" si="444"/>
        <v>0</v>
      </c>
      <c r="BT128" s="8">
        <f t="shared" si="444"/>
        <v>0</v>
      </c>
      <c r="BU128" s="8">
        <f t="shared" si="444"/>
        <v>0</v>
      </c>
      <c r="BV128" s="8">
        <f t="shared" si="444"/>
        <v>0</v>
      </c>
      <c r="BW128" s="8">
        <f t="shared" si="444"/>
        <v>0</v>
      </c>
      <c r="BX128" s="8">
        <f t="shared" ref="BX128:CV128" si="445">BX126*POWER((1+(BX127/100)),BX111)</f>
        <v>0</v>
      </c>
      <c r="BY128" s="8">
        <f t="shared" si="445"/>
        <v>0</v>
      </c>
      <c r="BZ128" s="33">
        <f t="shared" si="445"/>
        <v>0</v>
      </c>
      <c r="CA128" s="33">
        <f t="shared" si="445"/>
        <v>0</v>
      </c>
      <c r="CB128" s="33">
        <f t="shared" si="445"/>
        <v>0</v>
      </c>
      <c r="CC128" s="33">
        <f t="shared" si="445"/>
        <v>0</v>
      </c>
      <c r="CD128" s="33">
        <f t="shared" si="445"/>
        <v>0</v>
      </c>
      <c r="CE128" s="33">
        <f t="shared" si="445"/>
        <v>0</v>
      </c>
      <c r="CF128" s="33">
        <f t="shared" si="445"/>
        <v>0</v>
      </c>
      <c r="CG128" s="33">
        <f t="shared" si="445"/>
        <v>0</v>
      </c>
      <c r="CH128" s="33">
        <f t="shared" si="445"/>
        <v>0</v>
      </c>
      <c r="CI128" s="33">
        <f t="shared" si="445"/>
        <v>0</v>
      </c>
      <c r="CJ128" s="33">
        <f t="shared" si="445"/>
        <v>0</v>
      </c>
      <c r="CK128" s="33">
        <f t="shared" si="445"/>
        <v>0</v>
      </c>
      <c r="CL128" s="33">
        <f t="shared" si="445"/>
        <v>0</v>
      </c>
      <c r="CM128" s="33">
        <f t="shared" si="445"/>
        <v>0</v>
      </c>
      <c r="CN128" s="33">
        <f t="shared" si="445"/>
        <v>0</v>
      </c>
      <c r="CO128" s="33">
        <f t="shared" si="445"/>
        <v>0</v>
      </c>
      <c r="CP128" s="33">
        <f t="shared" si="445"/>
        <v>0</v>
      </c>
      <c r="CQ128" s="33">
        <f t="shared" si="445"/>
        <v>0</v>
      </c>
      <c r="CR128" s="33">
        <f t="shared" si="445"/>
        <v>0</v>
      </c>
      <c r="CS128" s="33">
        <f t="shared" si="445"/>
        <v>0</v>
      </c>
      <c r="CT128" s="33">
        <f t="shared" si="445"/>
        <v>0</v>
      </c>
      <c r="CU128" s="33">
        <f t="shared" si="445"/>
        <v>0</v>
      </c>
      <c r="CV128" s="33">
        <f t="shared" si="445"/>
        <v>0</v>
      </c>
      <c r="CW128" s="33">
        <f>CW126*POWER((1+(CW127/100)),CW111)</f>
        <v>0</v>
      </c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2"/>
    </row>
    <row r="129" spans="1:139" s="44" customFormat="1" ht="21" customHeight="1" x14ac:dyDescent="0.3">
      <c r="A129" s="38"/>
      <c r="B129" s="38" t="s">
        <v>121</v>
      </c>
      <c r="C129" s="38"/>
      <c r="D129" s="39"/>
      <c r="E129" s="39"/>
      <c r="F129" s="41">
        <v>1</v>
      </c>
      <c r="G129" s="41">
        <v>2</v>
      </c>
      <c r="H129" s="41">
        <v>3</v>
      </c>
      <c r="I129" s="41">
        <v>4</v>
      </c>
      <c r="J129" s="41">
        <v>5</v>
      </c>
      <c r="K129" s="41">
        <v>6</v>
      </c>
      <c r="L129" s="41">
        <v>7</v>
      </c>
      <c r="M129" s="41">
        <v>8</v>
      </c>
      <c r="N129" s="41">
        <v>9</v>
      </c>
      <c r="O129" s="41">
        <v>10</v>
      </c>
      <c r="P129" s="41">
        <v>11</v>
      </c>
      <c r="Q129" s="41">
        <v>12</v>
      </c>
      <c r="R129" s="41">
        <v>13</v>
      </c>
      <c r="S129" s="41">
        <v>14</v>
      </c>
      <c r="T129" s="41">
        <v>15</v>
      </c>
      <c r="U129" s="41">
        <v>16</v>
      </c>
      <c r="V129" s="41">
        <v>17</v>
      </c>
      <c r="W129" s="41">
        <v>18</v>
      </c>
      <c r="X129" s="41">
        <v>19</v>
      </c>
      <c r="Y129" s="41">
        <v>20</v>
      </c>
      <c r="Z129" s="41">
        <v>21</v>
      </c>
      <c r="AA129" s="41">
        <v>22</v>
      </c>
      <c r="AB129" s="41">
        <v>23</v>
      </c>
      <c r="AC129" s="41">
        <v>24</v>
      </c>
      <c r="AD129" s="41">
        <v>25</v>
      </c>
      <c r="AE129" s="41">
        <v>26</v>
      </c>
      <c r="AF129" s="41">
        <v>27</v>
      </c>
      <c r="AG129" s="41">
        <v>28</v>
      </c>
      <c r="AH129" s="41">
        <v>29</v>
      </c>
      <c r="AI129" s="41">
        <v>30</v>
      </c>
      <c r="AJ129" s="41">
        <v>31</v>
      </c>
      <c r="AK129" s="41">
        <v>32</v>
      </c>
      <c r="AL129" s="41">
        <v>33</v>
      </c>
      <c r="AM129" s="41">
        <v>34</v>
      </c>
      <c r="AN129" s="41">
        <v>35</v>
      </c>
      <c r="AO129" s="41">
        <v>36</v>
      </c>
      <c r="AP129" s="41">
        <v>37</v>
      </c>
      <c r="AQ129" s="41">
        <v>38</v>
      </c>
      <c r="AR129" s="41">
        <v>39</v>
      </c>
      <c r="AS129" s="41">
        <v>40</v>
      </c>
      <c r="AT129" s="41">
        <v>41</v>
      </c>
      <c r="AU129" s="41">
        <v>42</v>
      </c>
      <c r="AV129" s="41">
        <v>43</v>
      </c>
      <c r="AW129" s="41">
        <v>44</v>
      </c>
      <c r="AX129" s="41">
        <v>45</v>
      </c>
      <c r="AY129" s="41">
        <v>46</v>
      </c>
      <c r="AZ129" s="41">
        <v>47</v>
      </c>
      <c r="BA129" s="41">
        <v>48</v>
      </c>
      <c r="BB129" s="41">
        <v>49</v>
      </c>
      <c r="BC129" s="41">
        <v>50</v>
      </c>
      <c r="BD129" s="41">
        <v>51</v>
      </c>
      <c r="BE129" s="41">
        <v>52</v>
      </c>
      <c r="BF129" s="41">
        <v>53</v>
      </c>
      <c r="BG129" s="41">
        <v>54</v>
      </c>
      <c r="BH129" s="41">
        <v>55</v>
      </c>
      <c r="BI129" s="41">
        <v>56</v>
      </c>
      <c r="BJ129" s="41">
        <v>57</v>
      </c>
      <c r="BK129" s="41">
        <v>58</v>
      </c>
      <c r="BL129" s="41">
        <v>59</v>
      </c>
      <c r="BM129" s="41">
        <v>60</v>
      </c>
      <c r="BN129" s="41">
        <v>61</v>
      </c>
      <c r="BO129" s="41">
        <v>62</v>
      </c>
      <c r="BP129" s="41">
        <v>63</v>
      </c>
      <c r="BQ129" s="41">
        <v>64</v>
      </c>
      <c r="BR129" s="41">
        <v>65</v>
      </c>
      <c r="BS129" s="41">
        <v>66</v>
      </c>
      <c r="BT129" s="41">
        <v>67</v>
      </c>
      <c r="BU129" s="41">
        <v>68</v>
      </c>
      <c r="BV129" s="41">
        <v>69</v>
      </c>
      <c r="BW129" s="41">
        <v>70</v>
      </c>
      <c r="BX129" s="41">
        <v>71</v>
      </c>
      <c r="BY129" s="41">
        <v>72</v>
      </c>
      <c r="BZ129" s="42">
        <v>73</v>
      </c>
      <c r="CA129" s="42">
        <v>74</v>
      </c>
      <c r="CB129" s="42">
        <v>75</v>
      </c>
      <c r="CC129" s="42">
        <v>76</v>
      </c>
      <c r="CD129" s="42">
        <v>77</v>
      </c>
      <c r="CE129" s="42">
        <v>78</v>
      </c>
      <c r="CF129" s="42">
        <v>79</v>
      </c>
      <c r="CG129" s="42">
        <v>80</v>
      </c>
      <c r="CH129" s="42">
        <v>81</v>
      </c>
      <c r="CI129" s="42">
        <v>82</v>
      </c>
      <c r="CJ129" s="42">
        <v>83</v>
      </c>
      <c r="CK129" s="42">
        <v>84</v>
      </c>
      <c r="CL129" s="42">
        <v>85</v>
      </c>
      <c r="CM129" s="42">
        <v>86</v>
      </c>
      <c r="CN129" s="42">
        <v>87</v>
      </c>
      <c r="CO129" s="42">
        <v>88</v>
      </c>
      <c r="CP129" s="42">
        <v>89</v>
      </c>
      <c r="CQ129" s="42">
        <v>90</v>
      </c>
      <c r="CR129" s="42">
        <v>91</v>
      </c>
      <c r="CS129" s="42">
        <v>92</v>
      </c>
      <c r="CT129" s="42">
        <v>93</v>
      </c>
      <c r="CU129" s="42">
        <v>94</v>
      </c>
      <c r="CV129" s="42">
        <v>95</v>
      </c>
      <c r="CW129" s="42">
        <v>96</v>
      </c>
      <c r="CX129" s="42">
        <v>97</v>
      </c>
      <c r="CY129" s="42">
        <v>98</v>
      </c>
      <c r="CZ129" s="42">
        <v>99</v>
      </c>
      <c r="DA129" s="42">
        <v>100</v>
      </c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  <c r="DT129" s="70"/>
      <c r="DU129" s="70"/>
      <c r="DV129" s="70"/>
      <c r="DW129" s="70"/>
      <c r="DX129" s="70"/>
      <c r="DY129" s="70"/>
      <c r="DZ129" s="70"/>
      <c r="EA129" s="70"/>
      <c r="EB129" s="70"/>
      <c r="EC129" s="70"/>
      <c r="ED129" s="70"/>
      <c r="EE129" s="70"/>
      <c r="EF129" s="70"/>
      <c r="EG129" s="2"/>
    </row>
    <row r="130" spans="1:139" s="25" customFormat="1" ht="35.4" customHeight="1" x14ac:dyDescent="0.3">
      <c r="A130" s="31" t="s">
        <v>131</v>
      </c>
      <c r="B130" s="7" t="s">
        <v>123</v>
      </c>
      <c r="C130" s="4" t="s">
        <v>124</v>
      </c>
      <c r="D130" s="32">
        <f>SUM(F130:CB130)</f>
        <v>6616000</v>
      </c>
      <c r="E130" s="32"/>
      <c r="F130" s="8">
        <v>0</v>
      </c>
      <c r="G130" s="8">
        <v>0</v>
      </c>
      <c r="H130" s="8">
        <v>0</v>
      </c>
      <c r="I130" s="8">
        <v>0</v>
      </c>
      <c r="J130" s="8">
        <v>178000</v>
      </c>
      <c r="K130" s="8">
        <v>178000</v>
      </c>
      <c r="L130" s="8">
        <v>178000</v>
      </c>
      <c r="M130" s="8">
        <v>178000</v>
      </c>
      <c r="N130" s="8">
        <v>178000</v>
      </c>
      <c r="O130" s="8">
        <v>227000</v>
      </c>
      <c r="P130" s="8">
        <v>74000</v>
      </c>
      <c r="Q130" s="8">
        <v>67000</v>
      </c>
      <c r="R130" s="8">
        <v>65000</v>
      </c>
      <c r="S130" s="8">
        <v>133000</v>
      </c>
      <c r="T130" s="8">
        <v>27000</v>
      </c>
      <c r="U130" s="8">
        <v>27000</v>
      </c>
      <c r="V130" s="8">
        <v>27000</v>
      </c>
      <c r="W130" s="8">
        <v>27000</v>
      </c>
      <c r="X130" s="8">
        <v>27000</v>
      </c>
      <c r="Y130" s="8">
        <v>27000</v>
      </c>
      <c r="Z130" s="8">
        <v>27000</v>
      </c>
      <c r="AA130" s="8">
        <v>27000</v>
      </c>
      <c r="AB130" s="8">
        <v>27000</v>
      </c>
      <c r="AC130" s="8">
        <v>27000</v>
      </c>
      <c r="AD130" s="8">
        <v>70000</v>
      </c>
      <c r="AE130" s="8">
        <v>70000</v>
      </c>
      <c r="AF130" s="8">
        <v>79000</v>
      </c>
      <c r="AG130" s="8">
        <v>274000</v>
      </c>
      <c r="AH130" s="8">
        <v>274000</v>
      </c>
      <c r="AI130" s="8">
        <v>274000</v>
      </c>
      <c r="AJ130" s="8">
        <v>209000</v>
      </c>
      <c r="AK130" s="8">
        <v>76000</v>
      </c>
      <c r="AL130" s="8">
        <v>76000</v>
      </c>
      <c r="AM130" s="8">
        <v>76000</v>
      </c>
      <c r="AN130" s="8">
        <v>76000</v>
      </c>
      <c r="AO130" s="8">
        <v>76000</v>
      </c>
      <c r="AP130" s="8">
        <v>76000</v>
      </c>
      <c r="AQ130" s="8">
        <v>76000</v>
      </c>
      <c r="AR130" s="8">
        <v>76000</v>
      </c>
      <c r="AS130" s="8">
        <v>76000</v>
      </c>
      <c r="AT130" s="8">
        <v>76000</v>
      </c>
      <c r="AU130" s="8">
        <v>76000</v>
      </c>
      <c r="AV130" s="8">
        <v>76000</v>
      </c>
      <c r="AW130" s="8">
        <v>76000</v>
      </c>
      <c r="AX130" s="8">
        <v>76000</v>
      </c>
      <c r="AY130" s="8">
        <v>76000</v>
      </c>
      <c r="AZ130" s="8">
        <v>76000</v>
      </c>
      <c r="BA130" s="8">
        <v>76000</v>
      </c>
      <c r="BB130" s="8">
        <v>76000</v>
      </c>
      <c r="BC130" s="8">
        <v>76000</v>
      </c>
      <c r="BD130" s="8">
        <v>76000</v>
      </c>
      <c r="BE130" s="8">
        <v>76000</v>
      </c>
      <c r="BF130" s="8">
        <v>76000</v>
      </c>
      <c r="BG130" s="8">
        <v>76000</v>
      </c>
      <c r="BH130" s="8">
        <v>76000</v>
      </c>
      <c r="BI130" s="8">
        <v>76000</v>
      </c>
      <c r="BJ130" s="8">
        <v>76000</v>
      </c>
      <c r="BK130" s="8">
        <v>76000</v>
      </c>
      <c r="BL130" s="8">
        <v>76000</v>
      </c>
      <c r="BM130" s="8">
        <v>76000</v>
      </c>
      <c r="BN130" s="8">
        <v>76000</v>
      </c>
      <c r="BO130" s="8">
        <v>76000</v>
      </c>
      <c r="BP130" s="8">
        <v>76000</v>
      </c>
      <c r="BQ130" s="8">
        <v>76000</v>
      </c>
      <c r="BR130" s="8">
        <v>76000</v>
      </c>
      <c r="BS130" s="8">
        <v>76000</v>
      </c>
      <c r="BT130" s="8">
        <v>76000</v>
      </c>
      <c r="BU130" s="8">
        <v>76000</v>
      </c>
      <c r="BV130" s="8">
        <v>76000</v>
      </c>
      <c r="BW130" s="8">
        <v>76000</v>
      </c>
      <c r="BX130" s="8">
        <v>76000</v>
      </c>
      <c r="BY130" s="8">
        <v>150000</v>
      </c>
      <c r="BZ130" s="33">
        <v>150000</v>
      </c>
      <c r="CA130" s="8">
        <v>150000</v>
      </c>
      <c r="CB130" s="33">
        <v>150000</v>
      </c>
      <c r="CC130" s="8">
        <v>150000</v>
      </c>
      <c r="CD130" s="33">
        <v>150000</v>
      </c>
      <c r="CE130" s="8">
        <v>150000</v>
      </c>
      <c r="CF130" s="33">
        <v>150000</v>
      </c>
      <c r="CG130" s="8">
        <v>150000</v>
      </c>
      <c r="CH130" s="33">
        <v>150000</v>
      </c>
      <c r="CI130" s="8">
        <v>150000</v>
      </c>
      <c r="CJ130" s="33">
        <v>150000</v>
      </c>
      <c r="CK130" s="8">
        <v>150000</v>
      </c>
      <c r="CL130" s="33">
        <v>150000</v>
      </c>
      <c r="CM130" s="8">
        <v>76000</v>
      </c>
      <c r="CN130" s="8">
        <v>76000</v>
      </c>
      <c r="CO130" s="8">
        <v>76000</v>
      </c>
      <c r="CP130" s="8">
        <v>76000</v>
      </c>
      <c r="CQ130" s="8">
        <v>76000</v>
      </c>
      <c r="CR130" s="8">
        <v>76000</v>
      </c>
      <c r="CS130" s="8">
        <v>76000</v>
      </c>
      <c r="CT130" s="8">
        <v>76000</v>
      </c>
      <c r="CU130" s="8">
        <v>76000</v>
      </c>
      <c r="CV130" s="8">
        <v>76000</v>
      </c>
      <c r="CW130" s="8">
        <v>76000</v>
      </c>
      <c r="CX130" s="8">
        <v>76000</v>
      </c>
      <c r="CY130" s="8">
        <v>76000</v>
      </c>
      <c r="CZ130" s="8">
        <v>76000</v>
      </c>
      <c r="DA130" s="8">
        <v>76000</v>
      </c>
      <c r="DB130" s="8">
        <v>76000</v>
      </c>
      <c r="DC130" s="8">
        <v>76000</v>
      </c>
      <c r="DD130" s="8">
        <v>76000</v>
      </c>
      <c r="DE130" s="8">
        <v>76000</v>
      </c>
      <c r="DF130" s="8">
        <v>76000</v>
      </c>
      <c r="DG130" s="8">
        <v>76000</v>
      </c>
      <c r="DH130" s="8">
        <v>76000</v>
      </c>
      <c r="DI130" s="8">
        <v>76000</v>
      </c>
      <c r="DJ130" s="8">
        <v>76000</v>
      </c>
      <c r="DK130" s="8">
        <v>76000</v>
      </c>
      <c r="DL130" s="8">
        <v>76000</v>
      </c>
      <c r="DM130" s="8">
        <v>150000</v>
      </c>
      <c r="DN130" s="33">
        <v>150000</v>
      </c>
      <c r="DO130" s="8">
        <v>150000</v>
      </c>
      <c r="DP130" s="33">
        <v>150000</v>
      </c>
      <c r="DQ130" s="8">
        <v>150000</v>
      </c>
      <c r="DR130" s="8">
        <v>150000</v>
      </c>
      <c r="DS130" s="33">
        <v>150000</v>
      </c>
      <c r="DT130" s="8">
        <v>150000</v>
      </c>
      <c r="DU130" s="33">
        <v>150000</v>
      </c>
      <c r="DV130" s="8">
        <v>150000</v>
      </c>
      <c r="DW130" s="33">
        <v>150000</v>
      </c>
      <c r="DX130" s="8">
        <v>150000</v>
      </c>
      <c r="DY130" s="33">
        <v>150000</v>
      </c>
      <c r="DZ130" s="8">
        <v>150000</v>
      </c>
      <c r="EA130" s="33">
        <v>150000</v>
      </c>
      <c r="EB130" s="8">
        <v>150000</v>
      </c>
      <c r="EC130" s="33">
        <v>150000</v>
      </c>
      <c r="ED130" s="8"/>
      <c r="EE130" s="69"/>
      <c r="EF130" s="69"/>
      <c r="EG130" s="2"/>
      <c r="EH130" s="33"/>
      <c r="EI130" s="8"/>
    </row>
    <row r="131" spans="1:139" s="25" customFormat="1" ht="21" customHeight="1" x14ac:dyDescent="0.3">
      <c r="A131" s="4" t="s">
        <v>125</v>
      </c>
      <c r="B131" s="4" t="s">
        <v>96</v>
      </c>
      <c r="C131" s="36">
        <v>1.72045</v>
      </c>
      <c r="D131" s="32"/>
      <c r="E131" s="32"/>
      <c r="F131" s="36">
        <f>C131</f>
        <v>1.72045</v>
      </c>
      <c r="G131" s="36">
        <f>F131</f>
        <v>1.72045</v>
      </c>
      <c r="H131" s="36">
        <f t="shared" ref="H131:BS131" si="446">G131</f>
        <v>1.72045</v>
      </c>
      <c r="I131" s="36">
        <f t="shared" si="446"/>
        <v>1.72045</v>
      </c>
      <c r="J131" s="36">
        <f t="shared" si="446"/>
        <v>1.72045</v>
      </c>
      <c r="K131" s="36">
        <f t="shared" si="446"/>
        <v>1.72045</v>
      </c>
      <c r="L131" s="36">
        <f t="shared" si="446"/>
        <v>1.72045</v>
      </c>
      <c r="M131" s="36">
        <f t="shared" si="446"/>
        <v>1.72045</v>
      </c>
      <c r="N131" s="36">
        <f t="shared" si="446"/>
        <v>1.72045</v>
      </c>
      <c r="O131" s="36">
        <f t="shared" si="446"/>
        <v>1.72045</v>
      </c>
      <c r="P131" s="36">
        <f t="shared" si="446"/>
        <v>1.72045</v>
      </c>
      <c r="Q131" s="36">
        <f t="shared" si="446"/>
        <v>1.72045</v>
      </c>
      <c r="R131" s="36">
        <f t="shared" si="446"/>
        <v>1.72045</v>
      </c>
      <c r="S131" s="36">
        <f t="shared" si="446"/>
        <v>1.72045</v>
      </c>
      <c r="T131" s="36">
        <f t="shared" si="446"/>
        <v>1.72045</v>
      </c>
      <c r="U131" s="36">
        <f t="shared" si="446"/>
        <v>1.72045</v>
      </c>
      <c r="V131" s="36">
        <f t="shared" si="446"/>
        <v>1.72045</v>
      </c>
      <c r="W131" s="36">
        <f t="shared" si="446"/>
        <v>1.72045</v>
      </c>
      <c r="X131" s="36">
        <f t="shared" si="446"/>
        <v>1.72045</v>
      </c>
      <c r="Y131" s="36">
        <f t="shared" si="446"/>
        <v>1.72045</v>
      </c>
      <c r="Z131" s="36">
        <f t="shared" si="446"/>
        <v>1.72045</v>
      </c>
      <c r="AA131" s="36">
        <f t="shared" si="446"/>
        <v>1.72045</v>
      </c>
      <c r="AB131" s="36">
        <f t="shared" si="446"/>
        <v>1.72045</v>
      </c>
      <c r="AC131" s="36">
        <f t="shared" si="446"/>
        <v>1.72045</v>
      </c>
      <c r="AD131" s="36">
        <f t="shared" si="446"/>
        <v>1.72045</v>
      </c>
      <c r="AE131" s="36">
        <f t="shared" si="446"/>
        <v>1.72045</v>
      </c>
      <c r="AF131" s="36">
        <f t="shared" si="446"/>
        <v>1.72045</v>
      </c>
      <c r="AG131" s="36">
        <f t="shared" si="446"/>
        <v>1.72045</v>
      </c>
      <c r="AH131" s="36">
        <f t="shared" si="446"/>
        <v>1.72045</v>
      </c>
      <c r="AI131" s="36">
        <f t="shared" si="446"/>
        <v>1.72045</v>
      </c>
      <c r="AJ131" s="36">
        <f t="shared" si="446"/>
        <v>1.72045</v>
      </c>
      <c r="AK131" s="36">
        <f t="shared" si="446"/>
        <v>1.72045</v>
      </c>
      <c r="AL131" s="36">
        <f t="shared" si="446"/>
        <v>1.72045</v>
      </c>
      <c r="AM131" s="36">
        <f t="shared" si="446"/>
        <v>1.72045</v>
      </c>
      <c r="AN131" s="36">
        <f t="shared" si="446"/>
        <v>1.72045</v>
      </c>
      <c r="AO131" s="36">
        <f t="shared" si="446"/>
        <v>1.72045</v>
      </c>
      <c r="AP131" s="36">
        <f t="shared" si="446"/>
        <v>1.72045</v>
      </c>
      <c r="AQ131" s="36">
        <f t="shared" si="446"/>
        <v>1.72045</v>
      </c>
      <c r="AR131" s="36">
        <f t="shared" si="446"/>
        <v>1.72045</v>
      </c>
      <c r="AS131" s="36">
        <f t="shared" si="446"/>
        <v>1.72045</v>
      </c>
      <c r="AT131" s="36">
        <f t="shared" si="446"/>
        <v>1.72045</v>
      </c>
      <c r="AU131" s="36">
        <f t="shared" si="446"/>
        <v>1.72045</v>
      </c>
      <c r="AV131" s="36">
        <f t="shared" si="446"/>
        <v>1.72045</v>
      </c>
      <c r="AW131" s="36">
        <f t="shared" si="446"/>
        <v>1.72045</v>
      </c>
      <c r="AX131" s="36">
        <f t="shared" si="446"/>
        <v>1.72045</v>
      </c>
      <c r="AY131" s="36">
        <f t="shared" si="446"/>
        <v>1.72045</v>
      </c>
      <c r="AZ131" s="36">
        <f t="shared" si="446"/>
        <v>1.72045</v>
      </c>
      <c r="BA131" s="36">
        <f t="shared" si="446"/>
        <v>1.72045</v>
      </c>
      <c r="BB131" s="36">
        <f t="shared" si="446"/>
        <v>1.72045</v>
      </c>
      <c r="BC131" s="36">
        <f t="shared" si="446"/>
        <v>1.72045</v>
      </c>
      <c r="BD131" s="36">
        <f t="shared" si="446"/>
        <v>1.72045</v>
      </c>
      <c r="BE131" s="36">
        <f t="shared" si="446"/>
        <v>1.72045</v>
      </c>
      <c r="BF131" s="36">
        <f t="shared" si="446"/>
        <v>1.72045</v>
      </c>
      <c r="BG131" s="36">
        <f t="shared" si="446"/>
        <v>1.72045</v>
      </c>
      <c r="BH131" s="36">
        <f t="shared" si="446"/>
        <v>1.72045</v>
      </c>
      <c r="BI131" s="36">
        <f t="shared" si="446"/>
        <v>1.72045</v>
      </c>
      <c r="BJ131" s="36">
        <f t="shared" si="446"/>
        <v>1.72045</v>
      </c>
      <c r="BK131" s="36">
        <f t="shared" si="446"/>
        <v>1.72045</v>
      </c>
      <c r="BL131" s="36">
        <f t="shared" si="446"/>
        <v>1.72045</v>
      </c>
      <c r="BM131" s="36">
        <f t="shared" si="446"/>
        <v>1.72045</v>
      </c>
      <c r="BN131" s="36">
        <f t="shared" si="446"/>
        <v>1.72045</v>
      </c>
      <c r="BO131" s="36">
        <f t="shared" si="446"/>
        <v>1.72045</v>
      </c>
      <c r="BP131" s="36">
        <f t="shared" si="446"/>
        <v>1.72045</v>
      </c>
      <c r="BQ131" s="36">
        <f t="shared" si="446"/>
        <v>1.72045</v>
      </c>
      <c r="BR131" s="36">
        <f t="shared" si="446"/>
        <v>1.72045</v>
      </c>
      <c r="BS131" s="36">
        <f t="shared" si="446"/>
        <v>1.72045</v>
      </c>
      <c r="BT131" s="36">
        <f t="shared" ref="BT131:CP131" si="447">BS131</f>
        <v>1.72045</v>
      </c>
      <c r="BU131" s="36">
        <f t="shared" si="447"/>
        <v>1.72045</v>
      </c>
      <c r="BV131" s="36">
        <f t="shared" si="447"/>
        <v>1.72045</v>
      </c>
      <c r="BW131" s="36">
        <f t="shared" si="447"/>
        <v>1.72045</v>
      </c>
      <c r="BX131" s="36">
        <f t="shared" si="447"/>
        <v>1.72045</v>
      </c>
      <c r="BY131" s="36">
        <f t="shared" si="447"/>
        <v>1.72045</v>
      </c>
      <c r="BZ131" s="37">
        <f t="shared" si="447"/>
        <v>1.72045</v>
      </c>
      <c r="CA131" s="37">
        <f t="shared" si="447"/>
        <v>1.72045</v>
      </c>
      <c r="CB131" s="37">
        <f t="shared" si="447"/>
        <v>1.72045</v>
      </c>
      <c r="CC131" s="37">
        <f t="shared" si="447"/>
        <v>1.72045</v>
      </c>
      <c r="CD131" s="37">
        <f t="shared" si="447"/>
        <v>1.72045</v>
      </c>
      <c r="CE131" s="37">
        <f t="shared" si="447"/>
        <v>1.72045</v>
      </c>
      <c r="CF131" s="37">
        <f t="shared" si="447"/>
        <v>1.72045</v>
      </c>
      <c r="CG131" s="37">
        <f t="shared" si="447"/>
        <v>1.72045</v>
      </c>
      <c r="CH131" s="37">
        <f t="shared" si="447"/>
        <v>1.72045</v>
      </c>
      <c r="CI131" s="37">
        <f t="shared" si="447"/>
        <v>1.72045</v>
      </c>
      <c r="CJ131" s="37">
        <f t="shared" si="447"/>
        <v>1.72045</v>
      </c>
      <c r="CK131" s="37">
        <f t="shared" si="447"/>
        <v>1.72045</v>
      </c>
      <c r="CL131" s="37">
        <f t="shared" si="447"/>
        <v>1.72045</v>
      </c>
      <c r="CM131" s="37">
        <f t="shared" si="447"/>
        <v>1.72045</v>
      </c>
      <c r="CN131" s="37">
        <f t="shared" si="447"/>
        <v>1.72045</v>
      </c>
      <c r="CO131" s="37">
        <f t="shared" si="447"/>
        <v>1.72045</v>
      </c>
      <c r="CP131" s="37">
        <f t="shared" si="447"/>
        <v>1.72045</v>
      </c>
      <c r="CQ131" s="37">
        <f t="shared" ref="CQ131" si="448">CP131</f>
        <v>1.72045</v>
      </c>
      <c r="CR131" s="37">
        <f t="shared" ref="CR131" si="449">CQ131</f>
        <v>1.72045</v>
      </c>
      <c r="CS131" s="37">
        <f t="shared" ref="CS131" si="450">CR131</f>
        <v>1.72045</v>
      </c>
      <c r="CT131" s="37">
        <f t="shared" ref="CT131" si="451">CS131</f>
        <v>1.72045</v>
      </c>
      <c r="CU131" s="37">
        <f t="shared" ref="CU131" si="452">CT131</f>
        <v>1.72045</v>
      </c>
      <c r="CV131" s="37">
        <f t="shared" ref="CV131" si="453">CU131</f>
        <v>1.72045</v>
      </c>
      <c r="CW131" s="37">
        <f t="shared" ref="CW131" si="454">CV131</f>
        <v>1.72045</v>
      </c>
      <c r="CX131" s="37">
        <f t="shared" ref="CX131" si="455">CW131</f>
        <v>1.72045</v>
      </c>
      <c r="CY131" s="37">
        <f t="shared" ref="CY131" si="456">CX131</f>
        <v>1.72045</v>
      </c>
      <c r="CZ131" s="37">
        <f t="shared" ref="CZ131" si="457">CY131</f>
        <v>1.72045</v>
      </c>
      <c r="DA131" s="37">
        <f t="shared" ref="DA131" si="458">CZ131</f>
        <v>1.72045</v>
      </c>
      <c r="DB131" s="37">
        <f t="shared" ref="DB131" si="459">DA131</f>
        <v>1.72045</v>
      </c>
      <c r="DC131" s="37">
        <f t="shared" ref="DC131" si="460">DB131</f>
        <v>1.72045</v>
      </c>
      <c r="DD131" s="37">
        <f t="shared" ref="DD131" si="461">DC131</f>
        <v>1.72045</v>
      </c>
      <c r="DE131" s="37">
        <f t="shared" ref="DE131" si="462">DD131</f>
        <v>1.72045</v>
      </c>
      <c r="DF131" s="37">
        <f t="shared" ref="DF131" si="463">DE131</f>
        <v>1.72045</v>
      </c>
      <c r="DG131" s="37">
        <f t="shared" ref="DG131" si="464">DF131</f>
        <v>1.72045</v>
      </c>
      <c r="DH131" s="37">
        <f t="shared" ref="DH131" si="465">DG131</f>
        <v>1.72045</v>
      </c>
      <c r="DI131" s="37">
        <f t="shared" ref="DI131" si="466">DH131</f>
        <v>1.72045</v>
      </c>
      <c r="DJ131" s="37">
        <f t="shared" ref="DJ131" si="467">DI131</f>
        <v>1.72045</v>
      </c>
      <c r="DK131" s="37">
        <f t="shared" ref="DK131" si="468">DJ131</f>
        <v>1.72045</v>
      </c>
      <c r="DL131" s="37">
        <f t="shared" ref="DL131" si="469">DK131</f>
        <v>1.72045</v>
      </c>
      <c r="DM131" s="37">
        <f t="shared" ref="DM131" si="470">DL131</f>
        <v>1.72045</v>
      </c>
      <c r="DN131" s="37">
        <f t="shared" ref="DN131" si="471">DM131</f>
        <v>1.72045</v>
      </c>
      <c r="DO131" s="37">
        <f t="shared" ref="DO131" si="472">DN131</f>
        <v>1.72045</v>
      </c>
      <c r="DP131" s="37">
        <f t="shared" ref="DP131" si="473">DO131</f>
        <v>1.72045</v>
      </c>
      <c r="DQ131" s="37">
        <f t="shared" ref="DQ131" si="474">DP131</f>
        <v>1.72045</v>
      </c>
      <c r="DR131" s="37">
        <f t="shared" ref="DR131" si="475">DQ131</f>
        <v>1.72045</v>
      </c>
      <c r="DS131" s="37">
        <f t="shared" ref="DS131" si="476">DR131</f>
        <v>1.72045</v>
      </c>
      <c r="DT131" s="37">
        <f t="shared" ref="DT131" si="477">DS131</f>
        <v>1.72045</v>
      </c>
      <c r="DU131" s="37">
        <f t="shared" ref="DU131" si="478">DT131</f>
        <v>1.72045</v>
      </c>
      <c r="DV131" s="37">
        <f t="shared" ref="DV131" si="479">DU131</f>
        <v>1.72045</v>
      </c>
      <c r="DW131" s="37">
        <f t="shared" ref="DW131" si="480">DV131</f>
        <v>1.72045</v>
      </c>
      <c r="DX131" s="37">
        <f t="shared" ref="DX131" si="481">DW131</f>
        <v>1.72045</v>
      </c>
      <c r="DY131" s="37">
        <f t="shared" ref="DY131" si="482">DX131</f>
        <v>1.72045</v>
      </c>
      <c r="DZ131" s="37">
        <f t="shared" ref="DZ131" si="483">DY131</f>
        <v>1.72045</v>
      </c>
      <c r="EA131" s="37">
        <f t="shared" ref="EA131" si="484">DZ131</f>
        <v>1.72045</v>
      </c>
      <c r="EB131" s="37">
        <f t="shared" ref="EB131" si="485">EA131</f>
        <v>1.72045</v>
      </c>
      <c r="EC131" s="37">
        <f t="shared" ref="EC131" si="486">EB131</f>
        <v>1.72045</v>
      </c>
      <c r="ED131" s="37"/>
      <c r="EE131" s="68"/>
      <c r="EF131" s="68"/>
      <c r="EG131" s="2"/>
    </row>
    <row r="132" spans="1:139" s="25" customFormat="1" ht="21" customHeight="1" x14ac:dyDescent="0.3">
      <c r="A132" s="4" t="s">
        <v>98</v>
      </c>
      <c r="B132" s="7" t="s">
        <v>123</v>
      </c>
      <c r="C132" s="4" t="s">
        <v>126</v>
      </c>
      <c r="D132" s="32">
        <f>SUM(F132:CB132)</f>
        <v>15678616.53033866</v>
      </c>
      <c r="E132" s="32"/>
      <c r="F132" s="8">
        <v>0</v>
      </c>
      <c r="G132" s="8">
        <v>0</v>
      </c>
      <c r="H132" s="8">
        <v>0</v>
      </c>
      <c r="I132" s="8">
        <v>0</v>
      </c>
      <c r="J132" s="8">
        <f>J130*POWER((1+(J131/100)),J99)</f>
        <v>222191.55503377106</v>
      </c>
      <c r="K132" s="8">
        <f>K130*POWER((1+(K131/100)),K99)</f>
        <v>226014.24964234963</v>
      </c>
      <c r="L132" s="8">
        <f t="shared" ref="L132:BW132" si="487">L130*POWER((1+(L131/100)),L99)</f>
        <v>229902.71180032144</v>
      </c>
      <c r="M132" s="8">
        <f t="shared" si="487"/>
        <v>233858.07300549012</v>
      </c>
      <c r="N132" s="8">
        <f t="shared" si="487"/>
        <v>237881.48422251313</v>
      </c>
      <c r="O132" s="8">
        <f t="shared" si="487"/>
        <v>308584.96843508421</v>
      </c>
      <c r="P132" s="8">
        <f t="shared" si="487"/>
        <v>102326.68445292907</v>
      </c>
      <c r="Q132" s="8">
        <f t="shared" si="487"/>
        <v>94241.080824394157</v>
      </c>
      <c r="R132" s="8">
        <f t="shared" si="487"/>
        <v>93000.885783036327</v>
      </c>
      <c r="S132" s="8">
        <f t="shared" si="487"/>
        <v>193568.03533063459</v>
      </c>
      <c r="T132" s="8">
        <f t="shared" si="487"/>
        <v>39971.830586849421</v>
      </c>
      <c r="U132" s="8">
        <f t="shared" si="487"/>
        <v>40659.525946180882</v>
      </c>
      <c r="V132" s="8">
        <f t="shared" si="487"/>
        <v>41359.052760321953</v>
      </c>
      <c r="W132" s="8">
        <f t="shared" si="487"/>
        <v>42070.614583536924</v>
      </c>
      <c r="X132" s="8">
        <f t="shared" si="487"/>
        <v>42794.418472139383</v>
      </c>
      <c r="Y132" s="8">
        <f t="shared" si="487"/>
        <v>43530.675044743315</v>
      </c>
      <c r="Z132" s="8">
        <f t="shared" si="487"/>
        <v>44279.598543550601</v>
      </c>
      <c r="AA132" s="8">
        <f t="shared" si="487"/>
        <v>45041.40689669313</v>
      </c>
      <c r="AB132" s="8">
        <f t="shared" si="487"/>
        <v>45816.32178164729</v>
      </c>
      <c r="AC132" s="8">
        <f t="shared" si="487"/>
        <v>46604.568689739652</v>
      </c>
      <c r="AD132" s="8">
        <f t="shared" si="487"/>
        <v>122905.4218304948</v>
      </c>
      <c r="AE132" s="8">
        <f t="shared" si="487"/>
        <v>125019.94816037758</v>
      </c>
      <c r="AF132" s="8">
        <f t="shared" si="487"/>
        <v>143521.39221173886</v>
      </c>
      <c r="AG132" s="8">
        <f t="shared" si="487"/>
        <v>506347.16512795613</v>
      </c>
      <c r="AH132" s="8">
        <f t="shared" si="487"/>
        <v>515058.61493040004</v>
      </c>
      <c r="AI132" s="8">
        <f t="shared" si="487"/>
        <v>523919.94087097025</v>
      </c>
      <c r="AJ132" s="8">
        <f t="shared" si="487"/>
        <v>406507.83865759172</v>
      </c>
      <c r="AK132" s="8">
        <f t="shared" si="487"/>
        <v>150364.21918828232</v>
      </c>
      <c r="AL132" s="8">
        <f t="shared" si="487"/>
        <v>152951.16039730713</v>
      </c>
      <c r="AM132" s="8">
        <f t="shared" si="487"/>
        <v>155582.60863636262</v>
      </c>
      <c r="AN132" s="8">
        <f t="shared" si="487"/>
        <v>158259.32962664694</v>
      </c>
      <c r="AO132" s="8">
        <f t="shared" si="487"/>
        <v>160982.10226320862</v>
      </c>
      <c r="AP132" s="8">
        <f t="shared" si="487"/>
        <v>163751.71884159598</v>
      </c>
      <c r="AQ132" s="8">
        <f t="shared" si="487"/>
        <v>166568.98528840626</v>
      </c>
      <c r="AR132" s="8">
        <f t="shared" si="487"/>
        <v>169434.72139580065</v>
      </c>
      <c r="AS132" s="8">
        <f t="shared" si="487"/>
        <v>172349.76106005476</v>
      </c>
      <c r="AT132" s="8">
        <f t="shared" si="487"/>
        <v>175314.95252421248</v>
      </c>
      <c r="AU132" s="8">
        <f t="shared" si="487"/>
        <v>178331.15862491532</v>
      </c>
      <c r="AV132" s="8">
        <f t="shared" si="487"/>
        <v>181399.25704347767</v>
      </c>
      <c r="AW132" s="8">
        <f t="shared" si="487"/>
        <v>184520.14056128223</v>
      </c>
      <c r="AX132" s="8">
        <f t="shared" si="487"/>
        <v>187694.71731956882</v>
      </c>
      <c r="AY132" s="8">
        <f t="shared" si="487"/>
        <v>190923.91108369335</v>
      </c>
      <c r="AZ132" s="8">
        <f t="shared" si="487"/>
        <v>194208.66151193276</v>
      </c>
      <c r="BA132" s="8">
        <f t="shared" si="487"/>
        <v>197549.92442891485</v>
      </c>
      <c r="BB132" s="8">
        <f t="shared" si="487"/>
        <v>200948.67210375212</v>
      </c>
      <c r="BC132" s="8">
        <f t="shared" si="487"/>
        <v>204405.89353296117</v>
      </c>
      <c r="BD132" s="8">
        <f t="shared" si="487"/>
        <v>207922.59472824901</v>
      </c>
      <c r="BE132" s="8">
        <f t="shared" si="487"/>
        <v>211499.7990092512</v>
      </c>
      <c r="BF132" s="8">
        <f t="shared" si="487"/>
        <v>215138.54730130587</v>
      </c>
      <c r="BG132" s="8">
        <f t="shared" si="487"/>
        <v>218839.89843835123</v>
      </c>
      <c r="BH132" s="8">
        <f t="shared" si="487"/>
        <v>222604.92947103389</v>
      </c>
      <c r="BI132" s="8">
        <f t="shared" si="487"/>
        <v>226434.73598011833</v>
      </c>
      <c r="BJ132" s="8">
        <f t="shared" si="487"/>
        <v>230330.43239528828</v>
      </c>
      <c r="BK132" s="8">
        <f t="shared" si="487"/>
        <v>234293.15231943308</v>
      </c>
      <c r="BL132" s="8">
        <f t="shared" si="487"/>
        <v>238324.04885851275</v>
      </c>
      <c r="BM132" s="8">
        <f t="shared" si="487"/>
        <v>242424.29495709907</v>
      </c>
      <c r="BN132" s="8">
        <f t="shared" si="487"/>
        <v>246595.0837396885</v>
      </c>
      <c r="BO132" s="8">
        <f t="shared" si="487"/>
        <v>250837.62885788802</v>
      </c>
      <c r="BP132" s="8">
        <f t="shared" si="487"/>
        <v>255153.16484357358</v>
      </c>
      <c r="BQ132" s="8">
        <f t="shared" si="487"/>
        <v>259542.94746812488</v>
      </c>
      <c r="BR132" s="8">
        <f t="shared" si="487"/>
        <v>264008.25410784024</v>
      </c>
      <c r="BS132" s="8">
        <f t="shared" si="487"/>
        <v>268550.38411563862</v>
      </c>
      <c r="BT132" s="8">
        <f t="shared" si="487"/>
        <v>273170.6591991561</v>
      </c>
      <c r="BU132" s="8">
        <f t="shared" si="487"/>
        <v>277870.42380534805</v>
      </c>
      <c r="BV132" s="8">
        <f t="shared" si="487"/>
        <v>282651.0455117072</v>
      </c>
      <c r="BW132" s="8">
        <f t="shared" si="487"/>
        <v>287513.91542421345</v>
      </c>
      <c r="BX132" s="8">
        <f t="shared" ref="BX132:CP132" si="488">BX130*POWER((1+(BX131/100)),BX99)</f>
        <v>292460.44858212932</v>
      </c>
      <c r="BY132" s="8">
        <f t="shared" si="488"/>
        <v>587155.42967715918</v>
      </c>
      <c r="BZ132" s="33">
        <f t="shared" si="488"/>
        <v>597257.14526704</v>
      </c>
      <c r="CA132" s="33">
        <f t="shared" si="488"/>
        <v>607532.65582278674</v>
      </c>
      <c r="CB132" s="33">
        <f t="shared" si="488"/>
        <v>617984.95139988989</v>
      </c>
      <c r="CC132" s="33">
        <f t="shared" si="488"/>
        <v>628617.0734962495</v>
      </c>
      <c r="CD132" s="33">
        <f t="shared" si="488"/>
        <v>639432.11593721574</v>
      </c>
      <c r="CE132" s="33">
        <f t="shared" si="488"/>
        <v>650433.22577585757</v>
      </c>
      <c r="CF132" s="33">
        <f t="shared" si="488"/>
        <v>661623.6042087184</v>
      </c>
      <c r="CG132" s="33">
        <f t="shared" si="488"/>
        <v>673006.50750732748</v>
      </c>
      <c r="CH132" s="33">
        <f t="shared" si="488"/>
        <v>684585.24796573736</v>
      </c>
      <c r="CI132" s="33">
        <f t="shared" si="488"/>
        <v>696363.19486436388</v>
      </c>
      <c r="CJ132" s="33">
        <f t="shared" si="488"/>
        <v>708343.77545040788</v>
      </c>
      <c r="CK132" s="33">
        <f t="shared" si="488"/>
        <v>720530.47593514447</v>
      </c>
      <c r="CL132" s="33">
        <f t="shared" si="488"/>
        <v>732926.84250837076</v>
      </c>
      <c r="CM132" s="33">
        <f t="shared" si="488"/>
        <v>377738.48440095515</v>
      </c>
      <c r="CN132" s="33">
        <f t="shared" si="488"/>
        <v>384237.28615583142</v>
      </c>
      <c r="CO132" s="33">
        <f t="shared" si="488"/>
        <v>390847.89654549951</v>
      </c>
      <c r="CP132" s="33">
        <f t="shared" si="488"/>
        <v>397572.23918161658</v>
      </c>
      <c r="CQ132" s="33">
        <f t="shared" ref="CQ132:CS132" si="489">CQ130*POWER((1+(CQ131/100)),CQ99)</f>
        <v>404412.27077061683</v>
      </c>
      <c r="CR132" s="33">
        <f t="shared" si="489"/>
        <v>411369.98168308986</v>
      </c>
      <c r="CS132" s="33">
        <f t="shared" si="489"/>
        <v>418447.39653295669</v>
      </c>
      <c r="CT132" s="33">
        <f>CT130*POWER((1+(CT131/100)),CT99)</f>
        <v>425646.5747666079</v>
      </c>
      <c r="CU132" s="33">
        <f>CU130*POWER((1+(CU131/100)),CU99)</f>
        <v>432969.61126218014</v>
      </c>
      <c r="CV132" s="33">
        <f>CV130*POWER((1+(CV131/100)),CV99)</f>
        <v>440418.63693914033</v>
      </c>
      <c r="CW132" s="33">
        <f>CW130*POWER((1+(CW131/100)),CW99)</f>
        <v>447995.81937835983</v>
      </c>
      <c r="CX132" s="33">
        <f>CX130*POWER((1+(CX131/100)),CX99)</f>
        <v>455703.36345285486</v>
      </c>
      <c r="CY132" s="33">
        <f t="shared" ref="CY132:DD132" si="490">CY130*POWER((1+(CY131/100)),CY99)</f>
        <v>463543.5119693795</v>
      </c>
      <c r="CZ132" s="33">
        <f t="shared" si="490"/>
        <v>471518.54632105678</v>
      </c>
      <c r="DA132" s="33">
        <f t="shared" si="490"/>
        <v>479630.78715123748</v>
      </c>
      <c r="DB132" s="33">
        <f t="shared" si="490"/>
        <v>487882.59502878092</v>
      </c>
      <c r="DC132" s="33">
        <f t="shared" si="490"/>
        <v>496276.37113495381</v>
      </c>
      <c r="DD132" s="33">
        <f t="shared" si="490"/>
        <v>504814.55796214507</v>
      </c>
      <c r="DE132" s="33">
        <f t="shared" ref="DE132:EC132" si="491">DE130*POWER((1+(DE131/100)),DE99)</f>
        <v>513499.64002460492</v>
      </c>
      <c r="DF132" s="33">
        <f t="shared" si="491"/>
        <v>522334.14458140824</v>
      </c>
      <c r="DG132" s="33">
        <f t="shared" si="491"/>
        <v>531320.64237185929</v>
      </c>
      <c r="DH132" s="33">
        <f t="shared" si="491"/>
        <v>540461.74836354586</v>
      </c>
      <c r="DI132" s="33">
        <f t="shared" si="491"/>
        <v>549760.12251326663</v>
      </c>
      <c r="DJ132" s="33">
        <f t="shared" si="491"/>
        <v>559218.47054104612</v>
      </c>
      <c r="DK132" s="33">
        <f t="shared" si="491"/>
        <v>568839.5447174696</v>
      </c>
      <c r="DL132" s="33">
        <f t="shared" si="491"/>
        <v>578626.14466456138</v>
      </c>
      <c r="DM132" s="33">
        <f t="shared" si="491"/>
        <v>1161673.2595469267</v>
      </c>
      <c r="DN132" s="33">
        <f t="shared" si="491"/>
        <v>1181659.267140802</v>
      </c>
      <c r="DO132" s="33">
        <f t="shared" si="491"/>
        <v>1201989.124002326</v>
      </c>
      <c r="DP132" s="33">
        <f t="shared" si="491"/>
        <v>1222668.7458862241</v>
      </c>
      <c r="DQ132" s="33">
        <f t="shared" si="491"/>
        <v>1243704.150324824</v>
      </c>
      <c r="DR132" s="33">
        <f t="shared" si="491"/>
        <v>1265101.4583790873</v>
      </c>
      <c r="DS132" s="33">
        <f t="shared" si="491"/>
        <v>1286866.8964197705</v>
      </c>
      <c r="DT132" s="33">
        <f t="shared" si="491"/>
        <v>1309006.7979392249</v>
      </c>
      <c r="DU132" s="33">
        <f t="shared" si="491"/>
        <v>1331527.6053943704</v>
      </c>
      <c r="DV132" s="33">
        <f t="shared" si="491"/>
        <v>1354435.872081378</v>
      </c>
      <c r="DW132" s="33">
        <f t="shared" si="491"/>
        <v>1377738.2640426022</v>
      </c>
      <c r="DX132" s="33">
        <f t="shared" si="491"/>
        <v>1401441.5620063231</v>
      </c>
      <c r="DY132" s="33">
        <f t="shared" si="491"/>
        <v>1425552.6633598614</v>
      </c>
      <c r="DZ132" s="33">
        <f t="shared" si="491"/>
        <v>1450078.5841566359</v>
      </c>
      <c r="EA132" s="33">
        <f t="shared" si="491"/>
        <v>1475026.4611577592</v>
      </c>
      <c r="EB132" s="33">
        <f t="shared" si="491"/>
        <v>1500403.5539087481</v>
      </c>
      <c r="EC132" s="33">
        <f t="shared" si="491"/>
        <v>1526217.2468519714</v>
      </c>
      <c r="ED132" s="33"/>
      <c r="EE132" s="69"/>
      <c r="EF132" s="69"/>
      <c r="EG132" s="2"/>
    </row>
    <row r="133" spans="1:139" s="25" customFormat="1" ht="29.4" customHeight="1" x14ac:dyDescent="0.3">
      <c r="A133" s="4" t="s">
        <v>127</v>
      </c>
      <c r="B133" s="4" t="s">
        <v>96</v>
      </c>
      <c r="C133" s="36">
        <v>1.97</v>
      </c>
      <c r="D133" s="32"/>
      <c r="E133" s="32"/>
      <c r="F133" s="36">
        <f>C133</f>
        <v>1.97</v>
      </c>
      <c r="G133" s="36">
        <f>F133</f>
        <v>1.97</v>
      </c>
      <c r="H133" s="36">
        <f t="shared" ref="H133:BS133" si="492">G133</f>
        <v>1.97</v>
      </c>
      <c r="I133" s="36">
        <f t="shared" si="492"/>
        <v>1.97</v>
      </c>
      <c r="J133" s="36">
        <f t="shared" si="492"/>
        <v>1.97</v>
      </c>
      <c r="K133" s="36">
        <f t="shared" si="492"/>
        <v>1.97</v>
      </c>
      <c r="L133" s="36">
        <f t="shared" si="492"/>
        <v>1.97</v>
      </c>
      <c r="M133" s="36">
        <f t="shared" si="492"/>
        <v>1.97</v>
      </c>
      <c r="N133" s="36">
        <f t="shared" si="492"/>
        <v>1.97</v>
      </c>
      <c r="O133" s="36">
        <f t="shared" si="492"/>
        <v>1.97</v>
      </c>
      <c r="P133" s="36">
        <f t="shared" si="492"/>
        <v>1.97</v>
      </c>
      <c r="Q133" s="36">
        <f t="shared" si="492"/>
        <v>1.97</v>
      </c>
      <c r="R133" s="36">
        <f t="shared" si="492"/>
        <v>1.97</v>
      </c>
      <c r="S133" s="36">
        <f t="shared" si="492"/>
        <v>1.97</v>
      </c>
      <c r="T133" s="36">
        <f t="shared" si="492"/>
        <v>1.97</v>
      </c>
      <c r="U133" s="36">
        <f t="shared" si="492"/>
        <v>1.97</v>
      </c>
      <c r="V133" s="36">
        <f t="shared" si="492"/>
        <v>1.97</v>
      </c>
      <c r="W133" s="36">
        <f t="shared" si="492"/>
        <v>1.97</v>
      </c>
      <c r="X133" s="36">
        <f t="shared" si="492"/>
        <v>1.97</v>
      </c>
      <c r="Y133" s="36">
        <f t="shared" si="492"/>
        <v>1.97</v>
      </c>
      <c r="Z133" s="36">
        <f t="shared" si="492"/>
        <v>1.97</v>
      </c>
      <c r="AA133" s="36">
        <f t="shared" si="492"/>
        <v>1.97</v>
      </c>
      <c r="AB133" s="36">
        <f t="shared" si="492"/>
        <v>1.97</v>
      </c>
      <c r="AC133" s="36">
        <f t="shared" si="492"/>
        <v>1.97</v>
      </c>
      <c r="AD133" s="36">
        <f t="shared" si="492"/>
        <v>1.97</v>
      </c>
      <c r="AE133" s="36">
        <f t="shared" si="492"/>
        <v>1.97</v>
      </c>
      <c r="AF133" s="36">
        <f t="shared" si="492"/>
        <v>1.97</v>
      </c>
      <c r="AG133" s="36">
        <f t="shared" si="492"/>
        <v>1.97</v>
      </c>
      <c r="AH133" s="36">
        <f t="shared" si="492"/>
        <v>1.97</v>
      </c>
      <c r="AI133" s="36">
        <f t="shared" si="492"/>
        <v>1.97</v>
      </c>
      <c r="AJ133" s="36">
        <f t="shared" si="492"/>
        <v>1.97</v>
      </c>
      <c r="AK133" s="36">
        <f t="shared" si="492"/>
        <v>1.97</v>
      </c>
      <c r="AL133" s="36">
        <f t="shared" si="492"/>
        <v>1.97</v>
      </c>
      <c r="AM133" s="36">
        <f t="shared" si="492"/>
        <v>1.97</v>
      </c>
      <c r="AN133" s="36">
        <f t="shared" si="492"/>
        <v>1.97</v>
      </c>
      <c r="AO133" s="36">
        <f t="shared" si="492"/>
        <v>1.97</v>
      </c>
      <c r="AP133" s="36">
        <f t="shared" si="492"/>
        <v>1.97</v>
      </c>
      <c r="AQ133" s="36">
        <f t="shared" si="492"/>
        <v>1.97</v>
      </c>
      <c r="AR133" s="36">
        <f t="shared" si="492"/>
        <v>1.97</v>
      </c>
      <c r="AS133" s="36">
        <f t="shared" si="492"/>
        <v>1.97</v>
      </c>
      <c r="AT133" s="36">
        <f t="shared" si="492"/>
        <v>1.97</v>
      </c>
      <c r="AU133" s="36">
        <f t="shared" si="492"/>
        <v>1.97</v>
      </c>
      <c r="AV133" s="36">
        <f t="shared" si="492"/>
        <v>1.97</v>
      </c>
      <c r="AW133" s="36">
        <f t="shared" si="492"/>
        <v>1.97</v>
      </c>
      <c r="AX133" s="36">
        <f t="shared" si="492"/>
        <v>1.97</v>
      </c>
      <c r="AY133" s="36">
        <f t="shared" si="492"/>
        <v>1.97</v>
      </c>
      <c r="AZ133" s="36">
        <f t="shared" si="492"/>
        <v>1.97</v>
      </c>
      <c r="BA133" s="36">
        <f t="shared" si="492"/>
        <v>1.97</v>
      </c>
      <c r="BB133" s="36">
        <f t="shared" si="492"/>
        <v>1.97</v>
      </c>
      <c r="BC133" s="36">
        <f t="shared" si="492"/>
        <v>1.97</v>
      </c>
      <c r="BD133" s="36">
        <f t="shared" si="492"/>
        <v>1.97</v>
      </c>
      <c r="BE133" s="36">
        <f t="shared" si="492"/>
        <v>1.97</v>
      </c>
      <c r="BF133" s="36">
        <f t="shared" si="492"/>
        <v>1.97</v>
      </c>
      <c r="BG133" s="36">
        <f t="shared" si="492"/>
        <v>1.97</v>
      </c>
      <c r="BH133" s="36">
        <f t="shared" si="492"/>
        <v>1.97</v>
      </c>
      <c r="BI133" s="36">
        <f t="shared" si="492"/>
        <v>1.97</v>
      </c>
      <c r="BJ133" s="36">
        <f t="shared" si="492"/>
        <v>1.97</v>
      </c>
      <c r="BK133" s="36">
        <f t="shared" si="492"/>
        <v>1.97</v>
      </c>
      <c r="BL133" s="36">
        <f t="shared" si="492"/>
        <v>1.97</v>
      </c>
      <c r="BM133" s="36">
        <f t="shared" si="492"/>
        <v>1.97</v>
      </c>
      <c r="BN133" s="36">
        <f t="shared" si="492"/>
        <v>1.97</v>
      </c>
      <c r="BO133" s="36">
        <f t="shared" si="492"/>
        <v>1.97</v>
      </c>
      <c r="BP133" s="36">
        <f t="shared" si="492"/>
        <v>1.97</v>
      </c>
      <c r="BQ133" s="36">
        <f t="shared" si="492"/>
        <v>1.97</v>
      </c>
      <c r="BR133" s="36">
        <f t="shared" si="492"/>
        <v>1.97</v>
      </c>
      <c r="BS133" s="36">
        <f t="shared" si="492"/>
        <v>1.97</v>
      </c>
      <c r="BT133" s="36">
        <f t="shared" ref="BT133:CP133" si="493">BS133</f>
        <v>1.97</v>
      </c>
      <c r="BU133" s="36">
        <f t="shared" si="493"/>
        <v>1.97</v>
      </c>
      <c r="BV133" s="36">
        <f t="shared" si="493"/>
        <v>1.97</v>
      </c>
      <c r="BW133" s="36">
        <f t="shared" si="493"/>
        <v>1.97</v>
      </c>
      <c r="BX133" s="36">
        <f t="shared" si="493"/>
        <v>1.97</v>
      </c>
      <c r="BY133" s="36">
        <f t="shared" si="493"/>
        <v>1.97</v>
      </c>
      <c r="BZ133" s="37">
        <f t="shared" si="493"/>
        <v>1.97</v>
      </c>
      <c r="CA133" s="37">
        <f t="shared" si="493"/>
        <v>1.97</v>
      </c>
      <c r="CB133" s="37">
        <f t="shared" si="493"/>
        <v>1.97</v>
      </c>
      <c r="CC133" s="37">
        <f t="shared" si="493"/>
        <v>1.97</v>
      </c>
      <c r="CD133" s="37">
        <f t="shared" si="493"/>
        <v>1.97</v>
      </c>
      <c r="CE133" s="37">
        <f t="shared" si="493"/>
        <v>1.97</v>
      </c>
      <c r="CF133" s="37">
        <f t="shared" si="493"/>
        <v>1.97</v>
      </c>
      <c r="CG133" s="37">
        <f t="shared" si="493"/>
        <v>1.97</v>
      </c>
      <c r="CH133" s="37">
        <f t="shared" si="493"/>
        <v>1.97</v>
      </c>
      <c r="CI133" s="37">
        <f t="shared" si="493"/>
        <v>1.97</v>
      </c>
      <c r="CJ133" s="37">
        <f t="shared" si="493"/>
        <v>1.97</v>
      </c>
      <c r="CK133" s="37">
        <f t="shared" si="493"/>
        <v>1.97</v>
      </c>
      <c r="CL133" s="37">
        <f t="shared" si="493"/>
        <v>1.97</v>
      </c>
      <c r="CM133" s="37">
        <f t="shared" si="493"/>
        <v>1.97</v>
      </c>
      <c r="CN133" s="37">
        <f t="shared" si="493"/>
        <v>1.97</v>
      </c>
      <c r="CO133" s="37">
        <f t="shared" si="493"/>
        <v>1.97</v>
      </c>
      <c r="CP133" s="37">
        <f t="shared" si="493"/>
        <v>1.97</v>
      </c>
      <c r="CQ133" s="37">
        <f t="shared" ref="CQ133" si="494">CP133</f>
        <v>1.97</v>
      </c>
      <c r="CR133" s="37">
        <f t="shared" ref="CR133" si="495">CQ133</f>
        <v>1.97</v>
      </c>
      <c r="CS133" s="37">
        <f t="shared" ref="CS133" si="496">CR133</f>
        <v>1.97</v>
      </c>
      <c r="CT133" s="37">
        <f t="shared" ref="CT133" si="497">CS133</f>
        <v>1.97</v>
      </c>
      <c r="CU133" s="37">
        <f t="shared" ref="CU133" si="498">CT133</f>
        <v>1.97</v>
      </c>
      <c r="CV133" s="37">
        <f t="shared" ref="CV133" si="499">CU133</f>
        <v>1.97</v>
      </c>
      <c r="CW133" s="37">
        <f t="shared" ref="CW133" si="500">CV133</f>
        <v>1.97</v>
      </c>
      <c r="CX133" s="37">
        <f t="shared" ref="CX133" si="501">CW133</f>
        <v>1.97</v>
      </c>
      <c r="CY133" s="37">
        <f t="shared" ref="CY133" si="502">CX133</f>
        <v>1.97</v>
      </c>
      <c r="CZ133" s="37">
        <f t="shared" ref="CZ133" si="503">CY133</f>
        <v>1.97</v>
      </c>
      <c r="DA133" s="37">
        <f t="shared" ref="DA133" si="504">CZ133</f>
        <v>1.97</v>
      </c>
      <c r="DB133" s="37">
        <f t="shared" ref="DB133" si="505">DA133</f>
        <v>1.97</v>
      </c>
      <c r="DC133" s="37">
        <f t="shared" ref="DC133" si="506">DB133</f>
        <v>1.97</v>
      </c>
      <c r="DD133" s="37">
        <f t="shared" ref="DD133" si="507">DC133</f>
        <v>1.97</v>
      </c>
      <c r="DE133" s="37">
        <f t="shared" ref="DE133" si="508">DD133</f>
        <v>1.97</v>
      </c>
      <c r="DF133" s="37">
        <f t="shared" ref="DF133" si="509">DE133</f>
        <v>1.97</v>
      </c>
      <c r="DG133" s="37">
        <f t="shared" ref="DG133" si="510">DF133</f>
        <v>1.97</v>
      </c>
      <c r="DH133" s="37">
        <f t="shared" ref="DH133" si="511">DG133</f>
        <v>1.97</v>
      </c>
      <c r="DI133" s="37">
        <f t="shared" ref="DI133" si="512">DH133</f>
        <v>1.97</v>
      </c>
      <c r="DJ133" s="37">
        <f t="shared" ref="DJ133" si="513">DI133</f>
        <v>1.97</v>
      </c>
      <c r="DK133" s="37">
        <f t="shared" ref="DK133" si="514">DJ133</f>
        <v>1.97</v>
      </c>
      <c r="DL133" s="37">
        <f t="shared" ref="DL133" si="515">DK133</f>
        <v>1.97</v>
      </c>
      <c r="DM133" s="37">
        <f t="shared" ref="DM133" si="516">DL133</f>
        <v>1.97</v>
      </c>
      <c r="DN133" s="37">
        <f t="shared" ref="DN133" si="517">DM133</f>
        <v>1.97</v>
      </c>
      <c r="DO133" s="37">
        <f t="shared" ref="DO133" si="518">DN133</f>
        <v>1.97</v>
      </c>
      <c r="DP133" s="37">
        <f t="shared" ref="DP133" si="519">DO133</f>
        <v>1.97</v>
      </c>
      <c r="DQ133" s="37">
        <f t="shared" ref="DQ133" si="520">DP133</f>
        <v>1.97</v>
      </c>
      <c r="DR133" s="37">
        <f t="shared" ref="DR133" si="521">DQ133</f>
        <v>1.97</v>
      </c>
      <c r="DS133" s="37">
        <f t="shared" ref="DS133" si="522">DR133</f>
        <v>1.97</v>
      </c>
      <c r="DT133" s="37">
        <f t="shared" ref="DT133" si="523">DS133</f>
        <v>1.97</v>
      </c>
      <c r="DU133" s="37">
        <f t="shared" ref="DU133" si="524">DT133</f>
        <v>1.97</v>
      </c>
      <c r="DV133" s="37">
        <f t="shared" ref="DV133" si="525">DU133</f>
        <v>1.97</v>
      </c>
      <c r="DW133" s="37">
        <f t="shared" ref="DW133" si="526">DV133</f>
        <v>1.97</v>
      </c>
      <c r="DX133" s="37">
        <f t="shared" ref="DX133" si="527">DW133</f>
        <v>1.97</v>
      </c>
      <c r="DY133" s="37">
        <f t="shared" ref="DY133" si="528">DX133</f>
        <v>1.97</v>
      </c>
      <c r="DZ133" s="37">
        <f t="shared" ref="DZ133" si="529">DY133</f>
        <v>1.97</v>
      </c>
      <c r="EA133" s="37">
        <f t="shared" ref="EA133" si="530">DZ133</f>
        <v>1.97</v>
      </c>
      <c r="EB133" s="37">
        <f t="shared" ref="EB133" si="531">EA133</f>
        <v>1.97</v>
      </c>
      <c r="EC133" s="37">
        <f t="shared" ref="EC133" si="532">EB133</f>
        <v>1.97</v>
      </c>
      <c r="ED133" s="37"/>
      <c r="EE133" s="68"/>
      <c r="EF133" s="68"/>
      <c r="EG133" s="2"/>
    </row>
    <row r="134" spans="1:139" s="25" customFormat="1" ht="27.75" customHeight="1" x14ac:dyDescent="0.3">
      <c r="A134" s="4" t="s">
        <v>98</v>
      </c>
      <c r="B134" s="7" t="s">
        <v>123</v>
      </c>
      <c r="C134" s="4" t="s">
        <v>128</v>
      </c>
      <c r="D134" s="32">
        <f>SUM(F134:CB134)</f>
        <v>49777878.584886864</v>
      </c>
      <c r="E134" s="32"/>
      <c r="F134" s="8">
        <v>103156</v>
      </c>
      <c r="G134" s="8">
        <v>112597</v>
      </c>
      <c r="H134" s="8">
        <v>117773</v>
      </c>
      <c r="I134" s="8">
        <v>131748</v>
      </c>
      <c r="J134" s="8">
        <f>J132*POWER((1+(J133/100)),J99)</f>
        <v>286331.41492447874</v>
      </c>
      <c r="K134" s="8">
        <f>K132*POWER((1+(K133/100)),K99)</f>
        <v>296995.37854647217</v>
      </c>
      <c r="L134" s="8">
        <f t="shared" ref="L134:BW134" si="533">L132*POWER((1+(L133/100)),L99)</f>
        <v>308056.50473674748</v>
      </c>
      <c r="M134" s="8">
        <f t="shared" si="533"/>
        <v>319529.58519107901</v>
      </c>
      <c r="N134" s="8">
        <f t="shared" si="533"/>
        <v>331429.96249870717</v>
      </c>
      <c r="O134" s="8">
        <f t="shared" si="533"/>
        <v>438407.84269498015</v>
      </c>
      <c r="P134" s="8">
        <f t="shared" si="533"/>
        <v>148239.81669116893</v>
      </c>
      <c r="Q134" s="8">
        <f t="shared" si="533"/>
        <v>139215.83748273115</v>
      </c>
      <c r="R134" s="8">
        <f t="shared" si="533"/>
        <v>140090.24356034331</v>
      </c>
      <c r="S134" s="8">
        <f t="shared" si="533"/>
        <v>297321.87761962408</v>
      </c>
      <c r="T134" s="8">
        <f t="shared" si="533"/>
        <v>62606.537002861151</v>
      </c>
      <c r="U134" s="8">
        <f t="shared" si="533"/>
        <v>64938.219096750821</v>
      </c>
      <c r="V134" s="8">
        <f t="shared" si="533"/>
        <v>67356.741026338728</v>
      </c>
      <c r="W134" s="8">
        <f t="shared" si="533"/>
        <v>69865.337004849716</v>
      </c>
      <c r="X134" s="8">
        <f t="shared" si="533"/>
        <v>72467.361698698049</v>
      </c>
      <c r="Y134" s="8">
        <f t="shared" si="533"/>
        <v>75166.294713577285</v>
      </c>
      <c r="Z134" s="8">
        <f t="shared" si="533"/>
        <v>77965.745247627259</v>
      </c>
      <c r="AA134" s="8">
        <f t="shared" si="533"/>
        <v>80869.456917901378</v>
      </c>
      <c r="AB134" s="8">
        <f t="shared" si="533"/>
        <v>83881.312766587478</v>
      </c>
      <c r="AC134" s="8">
        <f t="shared" si="533"/>
        <v>87005.340453678247</v>
      </c>
      <c r="AD134" s="8">
        <f t="shared" si="533"/>
        <v>233970.37907453201</v>
      </c>
      <c r="AE134" s="8">
        <f t="shared" si="533"/>
        <v>242684.23819380786</v>
      </c>
      <c r="AF134" s="8">
        <f t="shared" si="533"/>
        <v>284086.9696139032</v>
      </c>
      <c r="AG134" s="8">
        <f t="shared" si="533"/>
        <v>1022010.7824912542</v>
      </c>
      <c r="AH134" s="8">
        <f t="shared" si="533"/>
        <v>1060073.9681484979</v>
      </c>
      <c r="AI134" s="8">
        <f t="shared" si="533"/>
        <v>1099554.7573449591</v>
      </c>
      <c r="AJ134" s="8">
        <f t="shared" si="533"/>
        <v>869947.96648851444</v>
      </c>
      <c r="AK134" s="8">
        <f t="shared" si="533"/>
        <v>328126.47691186995</v>
      </c>
      <c r="AL134" s="8">
        <f t="shared" si="533"/>
        <v>340347.03194291308</v>
      </c>
      <c r="AM134" s="8">
        <f t="shared" si="533"/>
        <v>353022.72234331828</v>
      </c>
      <c r="AN134" s="8">
        <f t="shared" si="533"/>
        <v>366170.4989147404</v>
      </c>
      <c r="AO134" s="8">
        <f t="shared" si="533"/>
        <v>379807.94376480661</v>
      </c>
      <c r="AP134" s="8">
        <f t="shared" si="533"/>
        <v>393953.29381911439</v>
      </c>
      <c r="AQ134" s="8">
        <f t="shared" si="533"/>
        <v>408625.46520889911</v>
      </c>
      <c r="AR134" s="8">
        <f t="shared" si="533"/>
        <v>423844.07856697979</v>
      </c>
      <c r="AS134" s="8">
        <f t="shared" si="533"/>
        <v>439629.48526581435</v>
      </c>
      <c r="AT134" s="8">
        <f t="shared" si="533"/>
        <v>456002.79463274794</v>
      </c>
      <c r="AU134" s="8">
        <f t="shared" si="533"/>
        <v>472985.90217885334</v>
      </c>
      <c r="AV134" s="8">
        <f t="shared" si="533"/>
        <v>490601.51887910737</v>
      </c>
      <c r="AW134" s="8">
        <f t="shared" si="533"/>
        <v>508873.20154306322</v>
      </c>
      <c r="AX134" s="8">
        <f t="shared" si="533"/>
        <v>527825.38431662938</v>
      </c>
      <c r="AY134" s="8">
        <f t="shared" si="533"/>
        <v>547483.41135708464</v>
      </c>
      <c r="AZ134" s="8">
        <f t="shared" si="533"/>
        <v>567873.57072502084</v>
      </c>
      <c r="BA134" s="8">
        <f t="shared" si="533"/>
        <v>589023.1295385391</v>
      </c>
      <c r="BB134" s="8">
        <f t="shared" si="533"/>
        <v>610960.3704367074</v>
      </c>
      <c r="BC134" s="8">
        <f t="shared" si="533"/>
        <v>633714.62940104457</v>
      </c>
      <c r="BD134" s="8">
        <f t="shared" si="533"/>
        <v>657316.33498560369</v>
      </c>
      <c r="BE134" s="8">
        <f t="shared" si="533"/>
        <v>681797.04900811973</v>
      </c>
      <c r="BF134" s="8">
        <f t="shared" si="533"/>
        <v>707189.50875663408</v>
      </c>
      <c r="BG134" s="8">
        <f t="shared" si="533"/>
        <v>733527.67076804058</v>
      </c>
      <c r="BH134" s="8">
        <f t="shared" si="533"/>
        <v>760846.75623709091</v>
      </c>
      <c r="BI134" s="8">
        <f t="shared" si="533"/>
        <v>789183.29811659118</v>
      </c>
      <c r="BJ134" s="8">
        <f t="shared" si="533"/>
        <v>818575.18997176818</v>
      </c>
      <c r="BK134" s="8">
        <f t="shared" si="533"/>
        <v>849061.73665414215</v>
      </c>
      <c r="BL134" s="8">
        <f t="shared" si="533"/>
        <v>880683.70686266571</v>
      </c>
      <c r="BM134" s="8">
        <f t="shared" si="533"/>
        <v>913483.38766242319</v>
      </c>
      <c r="BN134" s="8">
        <f t="shared" si="533"/>
        <v>947504.64103378903</v>
      </c>
      <c r="BO134" s="8">
        <f t="shared" si="533"/>
        <v>982792.96252767486</v>
      </c>
      <c r="BP134" s="8">
        <f t="shared" si="533"/>
        <v>1019395.5421052965</v>
      </c>
      <c r="BQ134" s="8">
        <f t="shared" si="533"/>
        <v>1057361.3272438236</v>
      </c>
      <c r="BR134" s="8">
        <f t="shared" si="533"/>
        <v>1096741.0883922982</v>
      </c>
      <c r="BS134" s="8">
        <f t="shared" si="533"/>
        <v>1137587.4868653603</v>
      </c>
      <c r="BT134" s="8">
        <f t="shared" si="533"/>
        <v>1179955.1452655632</v>
      </c>
      <c r="BU134" s="8">
        <f t="shared" si="533"/>
        <v>1223900.720528462</v>
      </c>
      <c r="BV134" s="8">
        <f t="shared" si="533"/>
        <v>1269482.9796881475</v>
      </c>
      <c r="BW134" s="8">
        <f t="shared" si="533"/>
        <v>1316762.878464553</v>
      </c>
      <c r="BX134" s="8">
        <f t="shared" ref="BX134:CP134" si="534">BX132*POWER((1+(BX133/100)),BX99)</f>
        <v>1365803.6427776159</v>
      </c>
      <c r="BY134" s="8">
        <f t="shared" si="534"/>
        <v>2796060.8946657525</v>
      </c>
      <c r="BZ134" s="33">
        <f t="shared" si="534"/>
        <v>2900195.7890972923</v>
      </c>
      <c r="CA134" s="33">
        <f t="shared" si="534"/>
        <v>3008209.0240395674</v>
      </c>
      <c r="CB134" s="33">
        <f t="shared" si="534"/>
        <v>3120245.0421906719</v>
      </c>
      <c r="CC134" s="33">
        <f t="shared" si="534"/>
        <v>3236453.6657900177</v>
      </c>
      <c r="CD134" s="33">
        <f t="shared" si="534"/>
        <v>3356990.2969708992</v>
      </c>
      <c r="CE134" s="33">
        <f t="shared" si="534"/>
        <v>3482016.125574877</v>
      </c>
      <c r="CF134" s="33">
        <f t="shared" si="534"/>
        <v>3611698.3447058746</v>
      </c>
      <c r="CG134" s="33">
        <f t="shared" si="534"/>
        <v>3746210.3743122527</v>
      </c>
      <c r="CH134" s="33">
        <f t="shared" si="534"/>
        <v>3885732.0930958414</v>
      </c>
      <c r="CI134" s="33">
        <f t="shared" si="534"/>
        <v>4030450.0790580716</v>
      </c>
      <c r="CJ134" s="33">
        <f t="shared" si="534"/>
        <v>4180557.8590048579</v>
      </c>
      <c r="CK134" s="33">
        <f t="shared" si="534"/>
        <v>4336256.1673439033</v>
      </c>
      <c r="CL134" s="33">
        <f t="shared" si="534"/>
        <v>4497753.2145204991</v>
      </c>
      <c r="CM134" s="33">
        <f t="shared" si="534"/>
        <v>2363734.2491617398</v>
      </c>
      <c r="CN134" s="33">
        <f t="shared" si="534"/>
        <v>2451767.8170179566</v>
      </c>
      <c r="CO134" s="33">
        <f t="shared" si="534"/>
        <v>2543080.0567774316</v>
      </c>
      <c r="CP134" s="33">
        <f t="shared" si="534"/>
        <v>2637793.0774232601</v>
      </c>
      <c r="CQ134" s="33">
        <f t="shared" ref="CQ134:CS134" si="535">CQ132*POWER((1+(CQ133/100)),CQ99)</f>
        <v>2736033.5356957386</v>
      </c>
      <c r="CR134" s="33">
        <f t="shared" si="535"/>
        <v>2837932.8054664293</v>
      </c>
      <c r="CS134" s="33">
        <f t="shared" si="535"/>
        <v>2943627.1534203142</v>
      </c>
      <c r="CT134" s="33">
        <f>CT132*POWER((1+(CT133/100)),CT99)</f>
        <v>3053257.9212809261</v>
      </c>
      <c r="CU134" s="33">
        <f>CU132*POWER((1+(CU133/100)),CU99)</f>
        <v>3166971.7148222001</v>
      </c>
      <c r="CV134" s="33">
        <f>CV132*POWER((1+(CV133/100)),CV99)</f>
        <v>3284920.599919749</v>
      </c>
      <c r="CW134" s="33">
        <f>CW132*POWER((1+(CW133/100)),CW99)</f>
        <v>3407262.3059037761</v>
      </c>
      <c r="CX134" s="33">
        <f>CX132*POWER((1+(CX133/100)),CX99)</f>
        <v>3534160.4364855383</v>
      </c>
      <c r="CY134" s="33">
        <f t="shared" ref="CY134:DD134" si="536">CY132*POWER((1+(CY133/100)),CY99)</f>
        <v>3665784.6885394403</v>
      </c>
      <c r="CZ134" s="33">
        <f t="shared" si="536"/>
        <v>3802311.0790333217</v>
      </c>
      <c r="DA134" s="33">
        <f t="shared" si="536"/>
        <v>3943922.1804104052</v>
      </c>
      <c r="DB134" s="33">
        <f t="shared" si="536"/>
        <v>4090807.3647376723</v>
      </c>
      <c r="DC134" s="33">
        <f t="shared" si="536"/>
        <v>4243163.0569471773</v>
      </c>
      <c r="DD134" s="33">
        <f t="shared" si="536"/>
        <v>4401192.997508903</v>
      </c>
      <c r="DE134" s="33">
        <f t="shared" ref="DE134:EB134" si="537">DE132*POWER((1+(DE133/100)),DE99)</f>
        <v>4565108.5148865078</v>
      </c>
      <c r="DF134" s="33">
        <f t="shared" si="537"/>
        <v>4735128.8081401912</v>
      </c>
      <c r="DG134" s="33">
        <f t="shared" si="537"/>
        <v>4911481.2400547219</v>
      </c>
      <c r="DH134" s="33">
        <f t="shared" si="537"/>
        <v>5094401.6411845125</v>
      </c>
      <c r="DI134" s="33">
        <f t="shared" si="537"/>
        <v>5284134.6252224138</v>
      </c>
      <c r="DJ134" s="33">
        <f t="shared" si="537"/>
        <v>5480933.9161138786</v>
      </c>
      <c r="DK134" s="33">
        <f t="shared" si="537"/>
        <v>5685062.687354031</v>
      </c>
      <c r="DL134" s="33">
        <f t="shared" si="537"/>
        <v>5896793.9139212789</v>
      </c>
      <c r="DM134" s="33">
        <f t="shared" si="537"/>
        <v>12071863.297338478</v>
      </c>
      <c r="DN134" s="33">
        <f t="shared" si="537"/>
        <v>12521460.876725459</v>
      </c>
      <c r="DO134" s="33">
        <f t="shared" si="537"/>
        <v>12987803.01148155</v>
      </c>
      <c r="DP134" s="33">
        <f t="shared" si="537"/>
        <v>13471513.32625992</v>
      </c>
      <c r="DQ134" s="33">
        <f t="shared" si="537"/>
        <v>13973238.671634013</v>
      </c>
      <c r="DR134" s="33">
        <f t="shared" si="537"/>
        <v>14493649.989110433</v>
      </c>
      <c r="DS134" s="33">
        <f t="shared" si="537"/>
        <v>15033443.208357945</v>
      </c>
      <c r="DT134" s="33">
        <f t="shared" si="537"/>
        <v>15593340.177852254</v>
      </c>
      <c r="DU134" s="33">
        <f t="shared" si="537"/>
        <v>16174089.630181275</v>
      </c>
      <c r="DV134" s="33">
        <f t="shared" si="537"/>
        <v>16776468.183301641</v>
      </c>
      <c r="DW134" s="33">
        <f t="shared" si="537"/>
        <v>17401281.379085429</v>
      </c>
      <c r="DX134" s="33">
        <f t="shared" si="537"/>
        <v>18049364.760545973</v>
      </c>
      <c r="DY134" s="33">
        <f t="shared" si="537"/>
        <v>18721584.989183199</v>
      </c>
      <c r="DZ134" s="33">
        <f t="shared" si="537"/>
        <v>19418841.00394275</v>
      </c>
      <c r="EA134" s="33">
        <f t="shared" si="537"/>
        <v>20142065.22333879</v>
      </c>
      <c r="EB134" s="33">
        <f t="shared" si="537"/>
        <v>20892224.79234786</v>
      </c>
      <c r="EC134" s="33">
        <f>EC132*POWER((1+(EC133/100)),EC99)</f>
        <v>21670322.875741437</v>
      </c>
      <c r="ED134" s="33"/>
      <c r="EE134" s="69"/>
      <c r="EF134" s="69"/>
      <c r="EG134" s="2"/>
    </row>
    <row r="135" spans="1:139" s="44" customFormat="1" ht="21" customHeight="1" x14ac:dyDescent="0.3">
      <c r="A135" s="38"/>
      <c r="B135" s="38" t="s">
        <v>121</v>
      </c>
      <c r="C135" s="38"/>
      <c r="D135" s="39"/>
      <c r="E135" s="39"/>
      <c r="F135" s="41">
        <v>1</v>
      </c>
      <c r="G135" s="41">
        <v>2</v>
      </c>
      <c r="H135" s="41">
        <v>3</v>
      </c>
      <c r="I135" s="41">
        <v>4</v>
      </c>
      <c r="J135" s="41">
        <v>5</v>
      </c>
      <c r="K135" s="41">
        <v>6</v>
      </c>
      <c r="L135" s="41">
        <v>7</v>
      </c>
      <c r="M135" s="41">
        <v>8</v>
      </c>
      <c r="N135" s="41">
        <v>9</v>
      </c>
      <c r="O135" s="41">
        <v>10</v>
      </c>
      <c r="P135" s="41">
        <v>11</v>
      </c>
      <c r="Q135" s="41">
        <v>12</v>
      </c>
      <c r="R135" s="41">
        <v>13</v>
      </c>
      <c r="S135" s="41">
        <v>14</v>
      </c>
      <c r="T135" s="41">
        <v>15</v>
      </c>
      <c r="U135" s="41">
        <v>16</v>
      </c>
      <c r="V135" s="41">
        <v>17</v>
      </c>
      <c r="W135" s="41">
        <v>18</v>
      </c>
      <c r="X135" s="41">
        <v>19</v>
      </c>
      <c r="Y135" s="41">
        <v>20</v>
      </c>
      <c r="Z135" s="41">
        <v>21</v>
      </c>
      <c r="AA135" s="41">
        <v>22</v>
      </c>
      <c r="AB135" s="41">
        <v>23</v>
      </c>
      <c r="AC135" s="41">
        <v>24</v>
      </c>
      <c r="AD135" s="41">
        <v>25</v>
      </c>
      <c r="AE135" s="41">
        <v>26</v>
      </c>
      <c r="AF135" s="41">
        <v>27</v>
      </c>
      <c r="AG135" s="41">
        <v>28</v>
      </c>
      <c r="AH135" s="41">
        <v>29</v>
      </c>
      <c r="AI135" s="41">
        <v>30</v>
      </c>
      <c r="AJ135" s="41">
        <v>31</v>
      </c>
      <c r="AK135" s="41">
        <v>32</v>
      </c>
      <c r="AL135" s="41">
        <v>33</v>
      </c>
      <c r="AM135" s="41">
        <v>34</v>
      </c>
      <c r="AN135" s="41">
        <v>35</v>
      </c>
      <c r="AO135" s="41">
        <v>36</v>
      </c>
      <c r="AP135" s="41">
        <v>37</v>
      </c>
      <c r="AQ135" s="41">
        <v>38</v>
      </c>
      <c r="AR135" s="41">
        <v>39</v>
      </c>
      <c r="AS135" s="41">
        <v>40</v>
      </c>
      <c r="AT135" s="41">
        <v>41</v>
      </c>
      <c r="AU135" s="41">
        <v>42</v>
      </c>
      <c r="AV135" s="41">
        <v>43</v>
      </c>
      <c r="AW135" s="41">
        <v>44</v>
      </c>
      <c r="AX135" s="41">
        <v>45</v>
      </c>
      <c r="AY135" s="41">
        <v>46</v>
      </c>
      <c r="AZ135" s="41">
        <v>47</v>
      </c>
      <c r="BA135" s="41">
        <v>48</v>
      </c>
      <c r="BB135" s="41">
        <v>49</v>
      </c>
      <c r="BC135" s="41">
        <v>50</v>
      </c>
      <c r="BD135" s="41">
        <v>51</v>
      </c>
      <c r="BE135" s="41">
        <v>52</v>
      </c>
      <c r="BF135" s="41">
        <v>53</v>
      </c>
      <c r="BG135" s="41">
        <v>54</v>
      </c>
      <c r="BH135" s="41">
        <v>55</v>
      </c>
      <c r="BI135" s="41">
        <v>56</v>
      </c>
      <c r="BJ135" s="41">
        <v>57</v>
      </c>
      <c r="BK135" s="41">
        <v>58</v>
      </c>
      <c r="BL135" s="41">
        <v>59</v>
      </c>
      <c r="BM135" s="41">
        <v>60</v>
      </c>
      <c r="BN135" s="41">
        <v>61</v>
      </c>
      <c r="BO135" s="41">
        <v>62</v>
      </c>
      <c r="BP135" s="41">
        <v>63</v>
      </c>
      <c r="BQ135" s="41">
        <v>64</v>
      </c>
      <c r="BR135" s="41">
        <v>65</v>
      </c>
      <c r="BS135" s="41">
        <v>66</v>
      </c>
      <c r="BT135" s="41">
        <v>67</v>
      </c>
      <c r="BU135" s="41">
        <v>68</v>
      </c>
      <c r="BV135" s="41">
        <v>69</v>
      </c>
      <c r="BW135" s="41">
        <v>70</v>
      </c>
      <c r="BX135" s="41">
        <v>71</v>
      </c>
      <c r="BY135" s="41">
        <v>72</v>
      </c>
      <c r="BZ135" s="42">
        <v>73</v>
      </c>
      <c r="CA135" s="41">
        <v>74</v>
      </c>
      <c r="CB135" s="42">
        <v>75</v>
      </c>
      <c r="CC135" s="41">
        <v>76</v>
      </c>
      <c r="CD135" s="42">
        <v>77</v>
      </c>
      <c r="CE135" s="41">
        <v>78</v>
      </c>
      <c r="CF135" s="42">
        <v>79</v>
      </c>
      <c r="CG135" s="41">
        <v>80</v>
      </c>
      <c r="CH135" s="42">
        <v>81</v>
      </c>
      <c r="CI135" s="41">
        <v>82</v>
      </c>
      <c r="CJ135" s="42">
        <v>83</v>
      </c>
      <c r="CK135" s="41">
        <v>84</v>
      </c>
      <c r="CL135" s="42">
        <v>85</v>
      </c>
      <c r="CM135" s="41">
        <v>86</v>
      </c>
      <c r="CN135" s="42">
        <v>87</v>
      </c>
      <c r="CO135" s="41">
        <v>88</v>
      </c>
      <c r="CP135" s="42">
        <v>89</v>
      </c>
      <c r="CQ135" s="41">
        <v>90</v>
      </c>
      <c r="CR135" s="42">
        <v>91</v>
      </c>
      <c r="CS135" s="41">
        <v>92</v>
      </c>
      <c r="CT135" s="42">
        <v>93</v>
      </c>
      <c r="CU135" s="41">
        <v>94</v>
      </c>
      <c r="CV135" s="42">
        <v>95</v>
      </c>
      <c r="CW135" s="41">
        <v>96</v>
      </c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  <c r="DT135" s="70"/>
      <c r="DU135" s="70"/>
      <c r="DV135" s="70"/>
      <c r="DW135" s="70"/>
      <c r="DX135" s="70"/>
      <c r="DY135" s="70"/>
      <c r="DZ135" s="70"/>
      <c r="EA135" s="70"/>
      <c r="EB135" s="70"/>
      <c r="EC135" s="70"/>
      <c r="ED135" s="70"/>
      <c r="EE135" s="70"/>
      <c r="EF135" s="70"/>
      <c r="EG135" s="2"/>
    </row>
    <row r="136" spans="1:139" s="50" customFormat="1" ht="36.75" customHeight="1" x14ac:dyDescent="0.3">
      <c r="A136" s="45" t="s">
        <v>132</v>
      </c>
      <c r="B136" s="45" t="s">
        <v>123</v>
      </c>
      <c r="C136" s="45" t="s">
        <v>128</v>
      </c>
      <c r="D136" s="46">
        <f>SUM(F136:CL136)</f>
        <v>196129637.98449913</v>
      </c>
      <c r="E136" s="47">
        <v>0</v>
      </c>
      <c r="F136" s="47">
        <f>F104+F110+F116+F134</f>
        <v>896157</v>
      </c>
      <c r="G136" s="47">
        <f t="shared" ref="G136:BR136" si="538">G104+G110+G116+G134</f>
        <v>1009245</v>
      </c>
      <c r="H136" s="47">
        <f t="shared" si="538"/>
        <v>1007810</v>
      </c>
      <c r="I136" s="47">
        <f t="shared" si="538"/>
        <v>999230</v>
      </c>
      <c r="J136" s="47">
        <f t="shared" si="538"/>
        <v>887113.26094064454</v>
      </c>
      <c r="K136" s="47">
        <f t="shared" si="538"/>
        <v>700775.61230066465</v>
      </c>
      <c r="L136" s="47">
        <f t="shared" si="538"/>
        <v>702645.73552314308</v>
      </c>
      <c r="M136" s="47">
        <f t="shared" si="538"/>
        <v>714453.79160701938</v>
      </c>
      <c r="N136" s="47">
        <f t="shared" si="538"/>
        <v>741062.50041845744</v>
      </c>
      <c r="O136" s="47">
        <f t="shared" si="538"/>
        <v>822738.94708397146</v>
      </c>
      <c r="P136" s="47">
        <f t="shared" si="538"/>
        <v>532862.04378176935</v>
      </c>
      <c r="Q136" s="47">
        <f t="shared" si="538"/>
        <v>525695.62512135785</v>
      </c>
      <c r="R136" s="47">
        <f t="shared" si="538"/>
        <v>545274.33262718248</v>
      </c>
      <c r="S136" s="47">
        <f t="shared" si="538"/>
        <v>713125.40571924858</v>
      </c>
      <c r="T136" s="47">
        <f t="shared" si="538"/>
        <v>496214.77476341807</v>
      </c>
      <c r="U136" s="47">
        <f t="shared" si="538"/>
        <v>514695.51432239538</v>
      </c>
      <c r="V136" s="47">
        <f t="shared" si="538"/>
        <v>481475.96363271755</v>
      </c>
      <c r="W136" s="47">
        <f t="shared" si="538"/>
        <v>499407.7793309628</v>
      </c>
      <c r="X136" s="47">
        <f t="shared" si="538"/>
        <v>464327.91014350974</v>
      </c>
      <c r="Y136" s="47">
        <f t="shared" si="538"/>
        <v>481621.07353514328</v>
      </c>
      <c r="Z136" s="47">
        <f t="shared" si="538"/>
        <v>499558.29362368572</v>
      </c>
      <c r="AA136" s="47">
        <f t="shared" si="538"/>
        <v>518163.55728877557</v>
      </c>
      <c r="AB136" s="47">
        <f t="shared" si="538"/>
        <v>537461.74476369016</v>
      </c>
      <c r="AC136" s="47">
        <f t="shared" si="538"/>
        <v>689597.88359582017</v>
      </c>
      <c r="AD136" s="47">
        <f t="shared" si="538"/>
        <v>1049524.271848615</v>
      </c>
      <c r="AE136" s="47">
        <f t="shared" si="538"/>
        <v>1265424.9562962838</v>
      </c>
      <c r="AF136" s="47">
        <f t="shared" si="538"/>
        <v>1499547.675050603</v>
      </c>
      <c r="AG136" s="47">
        <f t="shared" si="538"/>
        <v>2282739.4119877648</v>
      </c>
      <c r="AH136" s="47">
        <f t="shared" si="538"/>
        <v>2170443.4165376183</v>
      </c>
      <c r="AI136" s="47">
        <f t="shared" si="538"/>
        <v>2046616.5191457267</v>
      </c>
      <c r="AJ136" s="47">
        <f t="shared" si="538"/>
        <v>1685784.336975351</v>
      </c>
      <c r="AK136" s="47">
        <f t="shared" si="538"/>
        <v>1256379.0102809756</v>
      </c>
      <c r="AL136" s="47">
        <f t="shared" si="538"/>
        <v>1370344.6286122552</v>
      </c>
      <c r="AM136" s="47">
        <f t="shared" si="538"/>
        <v>1426025.9968341934</v>
      </c>
      <c r="AN136" s="47">
        <f t="shared" si="538"/>
        <v>1474318.0614198758</v>
      </c>
      <c r="AO136" s="47">
        <f t="shared" si="538"/>
        <v>1729125.6387187247</v>
      </c>
      <c r="AP136" s="47">
        <f t="shared" si="538"/>
        <v>1793524.2060712313</v>
      </c>
      <c r="AQ136" s="47">
        <f t="shared" si="538"/>
        <v>1860321.1968720932</v>
      </c>
      <c r="AR136" s="47">
        <f t="shared" si="538"/>
        <v>1929605.9366338819</v>
      </c>
      <c r="AS136" s="47">
        <f t="shared" si="538"/>
        <v>2001471.0776575231</v>
      </c>
      <c r="AT136" s="47">
        <f t="shared" si="538"/>
        <v>1506009.2296423649</v>
      </c>
      <c r="AU136" s="47">
        <f t="shared" si="538"/>
        <v>1555874.6782199123</v>
      </c>
      <c r="AV136" s="47">
        <f t="shared" si="538"/>
        <v>1562178.5206413681</v>
      </c>
      <c r="AW136" s="47">
        <f t="shared" si="538"/>
        <v>1613663.7048931343</v>
      </c>
      <c r="AX136" s="47">
        <f t="shared" si="538"/>
        <v>1673762.0739514166</v>
      </c>
      <c r="AY136" s="47">
        <f t="shared" si="538"/>
        <v>1721691.2541360948</v>
      </c>
      <c r="AZ136" s="47">
        <f t="shared" si="538"/>
        <v>1785812.9395168419</v>
      </c>
      <c r="BA136" s="47">
        <f t="shared" si="538"/>
        <v>1852322.7363119849</v>
      </c>
      <c r="BB136" s="47">
        <f t="shared" si="538"/>
        <v>1921309.5859785927</v>
      </c>
      <c r="BC136" s="47">
        <f t="shared" si="538"/>
        <v>1992865.7424585479</v>
      </c>
      <c r="BD136" s="47">
        <f t="shared" si="538"/>
        <v>2067086.8955468331</v>
      </c>
      <c r="BE136" s="47">
        <f t="shared" si="538"/>
        <v>2144072.2988544819</v>
      </c>
      <c r="BF136" s="47">
        <f t="shared" si="538"/>
        <v>2223924.9025373096</v>
      </c>
      <c r="BG136" s="47">
        <f t="shared" si="538"/>
        <v>2306751.4909679173</v>
      </c>
      <c r="BH136" s="47">
        <f t="shared" si="538"/>
        <v>2392662.8255350622</v>
      </c>
      <c r="BI136" s="47">
        <f t="shared" si="538"/>
        <v>2481773.7927613854</v>
      </c>
      <c r="BJ136" s="47">
        <f t="shared" si="538"/>
        <v>2574203.5579375341</v>
      </c>
      <c r="BK136" s="47">
        <f t="shared" si="538"/>
        <v>2524841.4800504753</v>
      </c>
      <c r="BL136" s="47">
        <f t="shared" si="538"/>
        <v>2792694.3862355584</v>
      </c>
      <c r="BM136" s="47">
        <f t="shared" si="538"/>
        <v>2884684.3820918631</v>
      </c>
      <c r="BN136" s="47">
        <f t="shared" si="538"/>
        <v>3066922.917030422</v>
      </c>
      <c r="BO136" s="47">
        <f t="shared" si="538"/>
        <v>3116488.2101206537</v>
      </c>
      <c r="BP136" s="47">
        <f t="shared" si="538"/>
        <v>3259383.1148893032</v>
      </c>
      <c r="BQ136" s="47">
        <f t="shared" si="538"/>
        <v>3352948.4192863349</v>
      </c>
      <c r="BR136" s="47">
        <f t="shared" si="538"/>
        <v>3405669.6955339783</v>
      </c>
      <c r="BS136" s="47">
        <f t="shared" ref="BS136:CV136" si="539">BS104+BS110+BS116+BS134</f>
        <v>3592381.5374695593</v>
      </c>
      <c r="BT136" s="47">
        <f t="shared" si="539"/>
        <v>2965413.5887595075</v>
      </c>
      <c r="BU136" s="47">
        <f t="shared" si="539"/>
        <v>3156375.5424155076</v>
      </c>
      <c r="BV136" s="47">
        <f t="shared" si="539"/>
        <v>3190411.1726373183</v>
      </c>
      <c r="BW136" s="47">
        <f t="shared" si="539"/>
        <v>3274581.3688131645</v>
      </c>
      <c r="BX136" s="47">
        <f t="shared" si="539"/>
        <v>3396538.0063811764</v>
      </c>
      <c r="BY136" s="47">
        <f t="shared" si="539"/>
        <v>4231372.153927505</v>
      </c>
      <c r="BZ136" s="48">
        <f t="shared" si="539"/>
        <v>4388962.9608339025</v>
      </c>
      <c r="CA136" s="47">
        <f t="shared" si="539"/>
        <v>4552422.9897132125</v>
      </c>
      <c r="CB136" s="48">
        <f t="shared" si="539"/>
        <v>4721970.830515217</v>
      </c>
      <c r="CC136" s="47">
        <f t="shared" si="539"/>
        <v>4897833.2142288936</v>
      </c>
      <c r="CD136" s="48">
        <f t="shared" si="539"/>
        <v>5080245.3160826275</v>
      </c>
      <c r="CE136" s="47">
        <f t="shared" si="539"/>
        <v>5269451.0700366478</v>
      </c>
      <c r="CF136" s="48">
        <f t="shared" si="539"/>
        <v>5465703.4949882235</v>
      </c>
      <c r="CG136" s="47">
        <f t="shared" si="539"/>
        <v>5669265.0331258755</v>
      </c>
      <c r="CH136" s="48">
        <f t="shared" si="539"/>
        <v>5880407.9008850399</v>
      </c>
      <c r="CI136" s="47">
        <f t="shared" si="539"/>
        <v>6099414.4529745486</v>
      </c>
      <c r="CJ136" s="48">
        <f t="shared" si="539"/>
        <v>6326577.5599606857</v>
      </c>
      <c r="CK136" s="47">
        <f t="shared" si="539"/>
        <v>6562200.9999137735</v>
      </c>
      <c r="CL136" s="48">
        <f t="shared" si="539"/>
        <v>6806599.8646410219</v>
      </c>
      <c r="CM136" s="47">
        <f t="shared" si="539"/>
        <v>4758570.2647598181</v>
      </c>
      <c r="CN136" s="48">
        <f t="shared" si="539"/>
        <v>4935795.7368914131</v>
      </c>
      <c r="CO136" s="47">
        <f t="shared" si="539"/>
        <v>5119621.6932493038</v>
      </c>
      <c r="CP136" s="48">
        <f t="shared" si="539"/>
        <v>5310293.9584968267</v>
      </c>
      <c r="CQ136" s="47">
        <f t="shared" si="539"/>
        <v>5508067.5126506314</v>
      </c>
      <c r="CR136" s="48">
        <f t="shared" si="539"/>
        <v>2837932.8054664293</v>
      </c>
      <c r="CS136" s="47">
        <f t="shared" si="539"/>
        <v>2943627.1534203142</v>
      </c>
      <c r="CT136" s="48">
        <f t="shared" si="539"/>
        <v>3053257.9212809261</v>
      </c>
      <c r="CU136" s="47">
        <f t="shared" si="539"/>
        <v>3166971.7148222001</v>
      </c>
      <c r="CV136" s="48">
        <f t="shared" si="539"/>
        <v>3284920.599919749</v>
      </c>
      <c r="CW136" s="47">
        <f>CW104+CW110+CW116+CW134</f>
        <v>3407262.3059037761</v>
      </c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  <c r="EE136" s="49"/>
      <c r="EF136" s="49"/>
    </row>
    <row r="137" spans="1:139" s="25" customFormat="1" ht="21" customHeight="1" x14ac:dyDescent="0.3">
      <c r="A137" s="45" t="s">
        <v>133</v>
      </c>
      <c r="B137" s="4" t="s">
        <v>96</v>
      </c>
      <c r="C137" s="36">
        <v>4.9967239362385198</v>
      </c>
      <c r="D137" s="32"/>
      <c r="E137" s="32"/>
      <c r="F137" s="36">
        <f>C137</f>
        <v>4.9967239362385198</v>
      </c>
      <c r="G137" s="36">
        <f>F137</f>
        <v>4.9967239362385198</v>
      </c>
      <c r="H137" s="36">
        <f t="shared" ref="H137:BS137" si="540">G137</f>
        <v>4.9967239362385198</v>
      </c>
      <c r="I137" s="36">
        <f t="shared" si="540"/>
        <v>4.9967239362385198</v>
      </c>
      <c r="J137" s="36">
        <f t="shared" si="540"/>
        <v>4.9967239362385198</v>
      </c>
      <c r="K137" s="36">
        <f t="shared" si="540"/>
        <v>4.9967239362385198</v>
      </c>
      <c r="L137" s="36">
        <f t="shared" si="540"/>
        <v>4.9967239362385198</v>
      </c>
      <c r="M137" s="36">
        <f t="shared" si="540"/>
        <v>4.9967239362385198</v>
      </c>
      <c r="N137" s="36">
        <f t="shared" si="540"/>
        <v>4.9967239362385198</v>
      </c>
      <c r="O137" s="36">
        <f t="shared" si="540"/>
        <v>4.9967239362385198</v>
      </c>
      <c r="P137" s="36">
        <f t="shared" si="540"/>
        <v>4.9967239362385198</v>
      </c>
      <c r="Q137" s="36">
        <f t="shared" si="540"/>
        <v>4.9967239362385198</v>
      </c>
      <c r="R137" s="36">
        <f t="shared" si="540"/>
        <v>4.9967239362385198</v>
      </c>
      <c r="S137" s="36">
        <f t="shared" si="540"/>
        <v>4.9967239362385198</v>
      </c>
      <c r="T137" s="36">
        <f t="shared" si="540"/>
        <v>4.9967239362385198</v>
      </c>
      <c r="U137" s="36">
        <f t="shared" si="540"/>
        <v>4.9967239362385198</v>
      </c>
      <c r="V137" s="36">
        <f t="shared" si="540"/>
        <v>4.9967239362385198</v>
      </c>
      <c r="W137" s="36">
        <f t="shared" si="540"/>
        <v>4.9967239362385198</v>
      </c>
      <c r="X137" s="36">
        <f t="shared" si="540"/>
        <v>4.9967239362385198</v>
      </c>
      <c r="Y137" s="36">
        <f t="shared" si="540"/>
        <v>4.9967239362385198</v>
      </c>
      <c r="Z137" s="36">
        <f t="shared" si="540"/>
        <v>4.9967239362385198</v>
      </c>
      <c r="AA137" s="36">
        <f t="shared" si="540"/>
        <v>4.9967239362385198</v>
      </c>
      <c r="AB137" s="36">
        <f t="shared" si="540"/>
        <v>4.9967239362385198</v>
      </c>
      <c r="AC137" s="36">
        <f t="shared" si="540"/>
        <v>4.9967239362385198</v>
      </c>
      <c r="AD137" s="36">
        <f t="shared" si="540"/>
        <v>4.9967239362385198</v>
      </c>
      <c r="AE137" s="36">
        <f t="shared" si="540"/>
        <v>4.9967239362385198</v>
      </c>
      <c r="AF137" s="36">
        <f t="shared" si="540"/>
        <v>4.9967239362385198</v>
      </c>
      <c r="AG137" s="36">
        <f t="shared" si="540"/>
        <v>4.9967239362385198</v>
      </c>
      <c r="AH137" s="36">
        <f t="shared" si="540"/>
        <v>4.9967239362385198</v>
      </c>
      <c r="AI137" s="36">
        <f t="shared" si="540"/>
        <v>4.9967239362385198</v>
      </c>
      <c r="AJ137" s="36">
        <f t="shared" si="540"/>
        <v>4.9967239362385198</v>
      </c>
      <c r="AK137" s="36">
        <f t="shared" si="540"/>
        <v>4.9967239362385198</v>
      </c>
      <c r="AL137" s="36">
        <f t="shared" si="540"/>
        <v>4.9967239362385198</v>
      </c>
      <c r="AM137" s="36">
        <f t="shared" si="540"/>
        <v>4.9967239362385198</v>
      </c>
      <c r="AN137" s="36">
        <f t="shared" si="540"/>
        <v>4.9967239362385198</v>
      </c>
      <c r="AO137" s="36">
        <f t="shared" si="540"/>
        <v>4.9967239362385198</v>
      </c>
      <c r="AP137" s="36">
        <f t="shared" si="540"/>
        <v>4.9967239362385198</v>
      </c>
      <c r="AQ137" s="36">
        <f t="shared" si="540"/>
        <v>4.9967239362385198</v>
      </c>
      <c r="AR137" s="36">
        <f t="shared" si="540"/>
        <v>4.9967239362385198</v>
      </c>
      <c r="AS137" s="36">
        <f t="shared" si="540"/>
        <v>4.9967239362385198</v>
      </c>
      <c r="AT137" s="36">
        <f t="shared" si="540"/>
        <v>4.9967239362385198</v>
      </c>
      <c r="AU137" s="36">
        <f t="shared" si="540"/>
        <v>4.9967239362385198</v>
      </c>
      <c r="AV137" s="36">
        <f t="shared" si="540"/>
        <v>4.9967239362385198</v>
      </c>
      <c r="AW137" s="36">
        <f t="shared" si="540"/>
        <v>4.9967239362385198</v>
      </c>
      <c r="AX137" s="36">
        <f t="shared" si="540"/>
        <v>4.9967239362385198</v>
      </c>
      <c r="AY137" s="36">
        <f t="shared" si="540"/>
        <v>4.9967239362385198</v>
      </c>
      <c r="AZ137" s="36">
        <f t="shared" si="540"/>
        <v>4.9967239362385198</v>
      </c>
      <c r="BA137" s="36">
        <f t="shared" si="540"/>
        <v>4.9967239362385198</v>
      </c>
      <c r="BB137" s="36">
        <f t="shared" si="540"/>
        <v>4.9967239362385198</v>
      </c>
      <c r="BC137" s="36">
        <f t="shared" si="540"/>
        <v>4.9967239362385198</v>
      </c>
      <c r="BD137" s="36">
        <f t="shared" si="540"/>
        <v>4.9967239362385198</v>
      </c>
      <c r="BE137" s="36">
        <f t="shared" si="540"/>
        <v>4.9967239362385198</v>
      </c>
      <c r="BF137" s="36">
        <f t="shared" si="540"/>
        <v>4.9967239362385198</v>
      </c>
      <c r="BG137" s="36">
        <f t="shared" si="540"/>
        <v>4.9967239362385198</v>
      </c>
      <c r="BH137" s="36">
        <f t="shared" si="540"/>
        <v>4.9967239362385198</v>
      </c>
      <c r="BI137" s="36">
        <f t="shared" si="540"/>
        <v>4.9967239362385198</v>
      </c>
      <c r="BJ137" s="36">
        <f t="shared" si="540"/>
        <v>4.9967239362385198</v>
      </c>
      <c r="BK137" s="36">
        <f t="shared" si="540"/>
        <v>4.9967239362385198</v>
      </c>
      <c r="BL137" s="36">
        <f t="shared" si="540"/>
        <v>4.9967239362385198</v>
      </c>
      <c r="BM137" s="36">
        <f t="shared" si="540"/>
        <v>4.9967239362385198</v>
      </c>
      <c r="BN137" s="36">
        <f t="shared" si="540"/>
        <v>4.9967239362385198</v>
      </c>
      <c r="BO137" s="36">
        <f t="shared" si="540"/>
        <v>4.9967239362385198</v>
      </c>
      <c r="BP137" s="36">
        <f t="shared" si="540"/>
        <v>4.9967239362385198</v>
      </c>
      <c r="BQ137" s="36">
        <f t="shared" si="540"/>
        <v>4.9967239362385198</v>
      </c>
      <c r="BR137" s="36">
        <f t="shared" si="540"/>
        <v>4.9967239362385198</v>
      </c>
      <c r="BS137" s="36">
        <f t="shared" si="540"/>
        <v>4.9967239362385198</v>
      </c>
      <c r="BT137" s="36">
        <f t="shared" ref="BT137:CV137" si="541">BS137</f>
        <v>4.9967239362385198</v>
      </c>
      <c r="BU137" s="36">
        <f t="shared" si="541"/>
        <v>4.9967239362385198</v>
      </c>
      <c r="BV137" s="36">
        <f t="shared" si="541"/>
        <v>4.9967239362385198</v>
      </c>
      <c r="BW137" s="36">
        <f t="shared" si="541"/>
        <v>4.9967239362385198</v>
      </c>
      <c r="BX137" s="36">
        <f t="shared" si="541"/>
        <v>4.9967239362385198</v>
      </c>
      <c r="BY137" s="36">
        <f t="shared" si="541"/>
        <v>4.9967239362385198</v>
      </c>
      <c r="BZ137" s="37">
        <f t="shared" si="541"/>
        <v>4.9967239362385198</v>
      </c>
      <c r="CA137" s="37">
        <f t="shared" si="541"/>
        <v>4.9967239362385198</v>
      </c>
      <c r="CB137" s="37">
        <f t="shared" si="541"/>
        <v>4.9967239362385198</v>
      </c>
      <c r="CC137" s="37">
        <f t="shared" si="541"/>
        <v>4.9967239362385198</v>
      </c>
      <c r="CD137" s="37">
        <f t="shared" si="541"/>
        <v>4.9967239362385198</v>
      </c>
      <c r="CE137" s="37">
        <f t="shared" si="541"/>
        <v>4.9967239362385198</v>
      </c>
      <c r="CF137" s="37">
        <f t="shared" si="541"/>
        <v>4.9967239362385198</v>
      </c>
      <c r="CG137" s="37">
        <f t="shared" si="541"/>
        <v>4.9967239362385198</v>
      </c>
      <c r="CH137" s="37">
        <f t="shared" si="541"/>
        <v>4.9967239362385198</v>
      </c>
      <c r="CI137" s="37">
        <f t="shared" si="541"/>
        <v>4.9967239362385198</v>
      </c>
      <c r="CJ137" s="37">
        <f t="shared" si="541"/>
        <v>4.9967239362385198</v>
      </c>
      <c r="CK137" s="37">
        <f t="shared" si="541"/>
        <v>4.9967239362385198</v>
      </c>
      <c r="CL137" s="37">
        <f t="shared" si="541"/>
        <v>4.9967239362385198</v>
      </c>
      <c r="CM137" s="37">
        <f t="shared" si="541"/>
        <v>4.9967239362385198</v>
      </c>
      <c r="CN137" s="37">
        <f t="shared" si="541"/>
        <v>4.9967239362385198</v>
      </c>
      <c r="CO137" s="37">
        <f t="shared" si="541"/>
        <v>4.9967239362385198</v>
      </c>
      <c r="CP137" s="37">
        <f t="shared" si="541"/>
        <v>4.9967239362385198</v>
      </c>
      <c r="CQ137" s="37">
        <f t="shared" si="541"/>
        <v>4.9967239362385198</v>
      </c>
      <c r="CR137" s="37">
        <f t="shared" si="541"/>
        <v>4.9967239362385198</v>
      </c>
      <c r="CS137" s="37">
        <f t="shared" si="541"/>
        <v>4.9967239362385198</v>
      </c>
      <c r="CT137" s="37">
        <f t="shared" si="541"/>
        <v>4.9967239362385198</v>
      </c>
      <c r="CU137" s="37">
        <f t="shared" si="541"/>
        <v>4.9967239362385198</v>
      </c>
      <c r="CV137" s="37">
        <f t="shared" si="541"/>
        <v>4.9967239362385198</v>
      </c>
      <c r="CW137" s="37">
        <f>CV137</f>
        <v>4.9967239362385198</v>
      </c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</row>
    <row r="138" spans="1:139" s="50" customFormat="1" ht="36.75" customHeight="1" x14ac:dyDescent="0.3">
      <c r="A138" s="51" t="s">
        <v>109</v>
      </c>
      <c r="B138" s="45" t="s">
        <v>123</v>
      </c>
      <c r="C138" s="45"/>
      <c r="D138" s="52"/>
      <c r="E138" s="32">
        <v>21736939.067389999</v>
      </c>
      <c r="F138" s="53">
        <f>(E138*(1+(F137/100)))-F136</f>
        <v>21926916.904775854</v>
      </c>
      <c r="G138" s="53">
        <f t="shared" ref="G138:BR138" si="542">(F138*(1+(G137/100)))-G136</f>
        <v>22013299.410235919</v>
      </c>
      <c r="H138" s="53">
        <f t="shared" si="542"/>
        <v>22105433.211023029</v>
      </c>
      <c r="I138" s="53">
        <f t="shared" si="542"/>
        <v>22210750.683487434</v>
      </c>
      <c r="J138" s="53">
        <f t="shared" si="542"/>
        <v>22433447.318366863</v>
      </c>
      <c r="K138" s="53">
        <f t="shared" si="542"/>
        <v>22853609.137946494</v>
      </c>
      <c r="L138" s="53">
        <f t="shared" si="542"/>
        <v>23292895.160513517</v>
      </c>
      <c r="M138" s="53">
        <f t="shared" si="542"/>
        <v>23742323.036834817</v>
      </c>
      <c r="N138" s="53">
        <f t="shared" si="542"/>
        <v>24187598.874616954</v>
      </c>
      <c r="O138" s="53">
        <f t="shared" si="542"/>
        <v>24573447.470102325</v>
      </c>
      <c r="P138" s="53">
        <f t="shared" si="542"/>
        <v>25268452.758018155</v>
      </c>
      <c r="Q138" s="53">
        <f t="shared" si="542"/>
        <v>26005351.960173808</v>
      </c>
      <c r="R138" s="53">
        <f t="shared" si="542"/>
        <v>26759493.273643702</v>
      </c>
      <c r="S138" s="53">
        <f t="shared" si="542"/>
        <v>27383465.873544745</v>
      </c>
      <c r="T138" s="53">
        <f t="shared" si="542"/>
        <v>28255527.292656444</v>
      </c>
      <c r="U138" s="53">
        <f t="shared" si="542"/>
        <v>29152682.473876618</v>
      </c>
      <c r="V138" s="53">
        <f t="shared" si="542"/>
        <v>30127885.573471703</v>
      </c>
      <c r="W138" s="53">
        <f t="shared" si="542"/>
        <v>31133885.064072952</v>
      </c>
      <c r="X138" s="53">
        <f t="shared" si="542"/>
        <v>32225231.441206962</v>
      </c>
      <c r="Y138" s="53">
        <f t="shared" si="542"/>
        <v>33353816.220602863</v>
      </c>
      <c r="Z138" s="53">
        <f t="shared" si="542"/>
        <v>34520856.045723043</v>
      </c>
      <c r="AA138" s="53">
        <f t="shared" si="542"/>
        <v>35727604.36546535</v>
      </c>
      <c r="AB138" s="53">
        <f t="shared" si="542"/>
        <v>36975352.379875466</v>
      </c>
      <c r="AC138" s="53">
        <f t="shared" si="542"/>
        <v>38133310.779153422</v>
      </c>
      <c r="AD138" s="53">
        <f t="shared" si="542"/>
        <v>38989202.774686992</v>
      </c>
      <c r="AE138" s="53">
        <f t="shared" si="542"/>
        <v>39671960.645982057</v>
      </c>
      <c r="AF138" s="53">
        <f t="shared" si="542"/>
        <v>40154711.324504361</v>
      </c>
      <c r="AG138" s="53">
        <f t="shared" si="542"/>
        <v>39878391.984795578</v>
      </c>
      <c r="AH138" s="53">
        <f t="shared" si="542"/>
        <v>39700561.725949258</v>
      </c>
      <c r="AI138" s="53">
        <f t="shared" si="542"/>
        <v>39637672.677385181</v>
      </c>
      <c r="AJ138" s="53">
        <f t="shared" si="542"/>
        <v>39932473.418848611</v>
      </c>
      <c r="AK138" s="53">
        <f t="shared" si="542"/>
        <v>40671409.866219327</v>
      </c>
      <c r="AL138" s="53">
        <f t="shared" si="542"/>
        <v>41333303.309598126</v>
      </c>
      <c r="AM138" s="53">
        <f t="shared" si="542"/>
        <v>41972588.37287268</v>
      </c>
      <c r="AN138" s="53">
        <f t="shared" si="542"/>
        <v>42595524.681338996</v>
      </c>
      <c r="AO138" s="53">
        <f t="shared" si="542"/>
        <v>42994779.820139118</v>
      </c>
      <c r="AP138" s="53">
        <f t="shared" si="542"/>
        <v>43349586.068673827</v>
      </c>
      <c r="AQ138" s="53">
        <f t="shared" si="542"/>
        <v>43655324.015155472</v>
      </c>
      <c r="AR138" s="53">
        <f t="shared" si="542"/>
        <v>43907054.103029341</v>
      </c>
      <c r="AS138" s="53">
        <f t="shared" si="542"/>
        <v>44099497.30743508</v>
      </c>
      <c r="AT138" s="53">
        <f t="shared" si="542"/>
        <v>44797018.215514183</v>
      </c>
      <c r="AU138" s="53">
        <f t="shared" si="542"/>
        <v>45479526.869189993</v>
      </c>
      <c r="AV138" s="53">
        <f t="shared" si="542"/>
        <v>46189834.753709465</v>
      </c>
      <c r="AW138" s="53">
        <f t="shared" si="542"/>
        <v>46884149.57806395</v>
      </c>
      <c r="AX138" s="53">
        <f t="shared" si="542"/>
        <v>47553059.028381526</v>
      </c>
      <c r="AY138" s="53">
        <f t="shared" si="542"/>
        <v>48207462.8571302</v>
      </c>
      <c r="AZ138" s="53">
        <f t="shared" si="542"/>
        <v>48830443.75324887</v>
      </c>
      <c r="BA138" s="53">
        <f t="shared" si="542"/>
        <v>49418043.488126956</v>
      </c>
      <c r="BB138" s="53">
        <f t="shared" si="542"/>
        <v>49966017.109940365</v>
      </c>
      <c r="BC138" s="53">
        <f t="shared" si="542"/>
        <v>50469815.304399244</v>
      </c>
      <c r="BD138" s="53">
        <f t="shared" si="542"/>
        <v>50924565.750742696</v>
      </c>
      <c r="BE138" s="53">
        <f t="shared" si="542"/>
        <v>51325053.418181092</v>
      </c>
      <c r="BF138" s="53">
        <f t="shared" si="542"/>
        <v>51665699.745077237</v>
      </c>
      <c r="BG138" s="53">
        <f t="shared" si="542"/>
        <v>51940540.640096717</v>
      </c>
      <c r="BH138" s="53">
        <f t="shared" si="542"/>
        <v>52143203.241337061</v>
      </c>
      <c r="BI138" s="53">
        <f t="shared" si="542"/>
        <v>52266881.366057061</v>
      </c>
      <c r="BJ138" s="53">
        <f t="shared" si="542"/>
        <v>52304309.580062687</v>
      </c>
      <c r="BK138" s="53">
        <f t="shared" si="542"/>
        <v>52392970.0564835</v>
      </c>
      <c r="BL138" s="53">
        <f t="shared" si="542"/>
        <v>52218207.745966531</v>
      </c>
      <c r="BM138" s="53">
        <f t="shared" si="542"/>
        <v>51942723.049392127</v>
      </c>
      <c r="BN138" s="53">
        <f t="shared" si="542"/>
        <v>51471234.608104758</v>
      </c>
      <c r="BO138" s="53">
        <f t="shared" si="542"/>
        <v>50926621.897924751</v>
      </c>
      <c r="BP138" s="53">
        <f t="shared" si="542"/>
        <v>50211901.489326738</v>
      </c>
      <c r="BQ138" s="53">
        <f t="shared" si="542"/>
        <v>49367903.170598097</v>
      </c>
      <c r="BR138" s="53">
        <f t="shared" si="542"/>
        <v>48429011.309608445</v>
      </c>
      <c r="BS138" s="53">
        <f t="shared" ref="BS138:CV138" si="543">(BR138*(1+(BS137/100)))-BS136</f>
        <v>47256493.772329748</v>
      </c>
      <c r="BT138" s="53">
        <f t="shared" si="543"/>
        <v>46652356.719319306</v>
      </c>
      <c r="BU138" s="53">
        <f t="shared" si="543"/>
        <v>45827070.651917405</v>
      </c>
      <c r="BV138" s="53">
        <f t="shared" si="543"/>
        <v>44926511.687821373</v>
      </c>
      <c r="BW138" s="53">
        <f t="shared" si="543"/>
        <v>43896784.082230575</v>
      </c>
      <c r="BX138" s="53">
        <f t="shared" si="543"/>
        <v>42693647.193325154</v>
      </c>
      <c r="BY138" s="53">
        <f t="shared" si="543"/>
        <v>40595558.727959752</v>
      </c>
      <c r="BZ138" s="54">
        <f t="shared" si="543"/>
        <v>38235043.767135583</v>
      </c>
      <c r="CA138" s="54">
        <f t="shared" si="543"/>
        <v>35593120.361366101</v>
      </c>
      <c r="CB138" s="54">
        <f t="shared" si="543"/>
        <v>32649639.495601449</v>
      </c>
      <c r="CC138" s="54">
        <f t="shared" si="543"/>
        <v>29383218.633144852</v>
      </c>
      <c r="CD138" s="54">
        <f t="shared" si="543"/>
        <v>25771171.635741867</v>
      </c>
      <c r="CE138" s="54">
        <f t="shared" si="543"/>
        <v>21789434.867477447</v>
      </c>
      <c r="CF138" s="54">
        <f t="shared" si="543"/>
        <v>17412489.280083567</v>
      </c>
      <c r="CG138" s="54">
        <f t="shared" si="543"/>
        <v>12613278.266710592</v>
      </c>
      <c r="CH138" s="54">
        <f t="shared" si="543"/>
        <v>7363121.0601226501</v>
      </c>
      <c r="CI138" s="54">
        <f t="shared" si="543"/>
        <v>1631621.4396134689</v>
      </c>
      <c r="CJ138" s="54">
        <f t="shared" si="543"/>
        <v>-4613428.5013252515</v>
      </c>
      <c r="CK138" s="54">
        <f t="shared" si="543"/>
        <v>-11406149.787445992</v>
      </c>
      <c r="CL138" s="54">
        <f t="shared" si="543"/>
        <v>-18782683.468719546</v>
      </c>
      <c r="CM138" s="54">
        <f t="shared" si="543"/>
        <v>-24479772.574228786</v>
      </c>
      <c r="CN138" s="54">
        <f t="shared" si="543"/>
        <v>-30638754.966873437</v>
      </c>
      <c r="CO138" s="54">
        <f t="shared" si="543"/>
        <v>-37289310.663317971</v>
      </c>
      <c r="CP138" s="54">
        <f t="shared" si="543"/>
        <v>-44462848.533387147</v>
      </c>
      <c r="CQ138" s="54">
        <f t="shared" si="543"/>
        <v>-52192601.841439009</v>
      </c>
      <c r="CR138" s="54">
        <f t="shared" si="543"/>
        <v>-57638454.876062281</v>
      </c>
      <c r="CS138" s="54">
        <f t="shared" si="543"/>
        <v>-63462116.500752836</v>
      </c>
      <c r="CT138" s="54">
        <f t="shared" si="543"/>
        <v>-69686401.187670454</v>
      </c>
      <c r="CU138" s="54">
        <f t="shared" si="543"/>
        <v>-76335409.990940183</v>
      </c>
      <c r="CV138" s="54">
        <f t="shared" si="543"/>
        <v>-83434600.293703049</v>
      </c>
      <c r="CW138" s="54">
        <f>(CV138*(1+(CW137/100)))-CW136</f>
        <v>-91010859.243587211</v>
      </c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</row>
    <row r="140" spans="1:139" ht="35.4" customHeight="1" x14ac:dyDescent="0.3">
      <c r="A140" s="1" t="s">
        <v>134</v>
      </c>
    </row>
    <row r="141" spans="1:139" ht="35.4" customHeight="1" x14ac:dyDescent="0.3">
      <c r="A141" s="45" t="s">
        <v>132</v>
      </c>
      <c r="B141" s="45" t="s">
        <v>123</v>
      </c>
      <c r="C141" s="45" t="s">
        <v>128</v>
      </c>
      <c r="D141" s="46">
        <v>178964378.7458131</v>
      </c>
      <c r="E141" s="47">
        <v>0</v>
      </c>
      <c r="F141" s="47">
        <v>896157</v>
      </c>
      <c r="G141" s="47">
        <v>1009245</v>
      </c>
      <c r="H141" s="47">
        <v>1007810</v>
      </c>
      <c r="I141" s="47">
        <v>999230</v>
      </c>
      <c r="J141" s="47">
        <v>887113.26094064454</v>
      </c>
      <c r="K141" s="47">
        <v>700775.61230066465</v>
      </c>
      <c r="L141" s="47">
        <v>702645.73552314308</v>
      </c>
      <c r="M141" s="47">
        <v>714453.79160701938</v>
      </c>
      <c r="N141" s="47">
        <v>741062.50041845744</v>
      </c>
      <c r="O141" s="47">
        <v>822738.94708397146</v>
      </c>
      <c r="P141" s="47">
        <v>532862.04378176935</v>
      </c>
      <c r="Q141" s="47">
        <v>525695.62512135785</v>
      </c>
      <c r="R141" s="47">
        <v>545274.33262718248</v>
      </c>
      <c r="S141" s="47">
        <v>713125.40571924858</v>
      </c>
      <c r="T141" s="47">
        <v>496214.77476341807</v>
      </c>
      <c r="U141" s="47">
        <v>514695.51432239538</v>
      </c>
      <c r="V141" s="47">
        <v>481475.96363271755</v>
      </c>
      <c r="W141" s="47">
        <v>499407.7793309628</v>
      </c>
      <c r="X141" s="47">
        <v>464327.91014350974</v>
      </c>
      <c r="Y141" s="47">
        <v>481621.07353514328</v>
      </c>
      <c r="Z141" s="47">
        <v>499558.29362368572</v>
      </c>
      <c r="AA141" s="47">
        <v>518163.55728877557</v>
      </c>
      <c r="AB141" s="47">
        <v>537461.74476369016</v>
      </c>
      <c r="AC141" s="47">
        <v>689597.88359582017</v>
      </c>
      <c r="AD141" s="47">
        <v>1049524.271848615</v>
      </c>
      <c r="AE141" s="47">
        <v>1265424.9562962838</v>
      </c>
      <c r="AF141" s="47">
        <v>1499547.675050603</v>
      </c>
      <c r="AG141" s="47">
        <v>2282739.4119877648</v>
      </c>
      <c r="AH141" s="47">
        <v>2170443.4165376183</v>
      </c>
      <c r="AI141" s="47">
        <v>2046616.5191457267</v>
      </c>
      <c r="AJ141" s="47">
        <v>1685784.336975351</v>
      </c>
      <c r="AK141" s="47">
        <v>1256379.0102809756</v>
      </c>
      <c r="AL141" s="47">
        <v>1370344.6286122552</v>
      </c>
      <c r="AM141" s="47">
        <v>1426025.9968341934</v>
      </c>
      <c r="AN141" s="47">
        <v>1474318.0614198758</v>
      </c>
      <c r="AO141" s="47">
        <v>1729125.6387187247</v>
      </c>
      <c r="AP141" s="47">
        <v>1793524.2060712313</v>
      </c>
      <c r="AQ141" s="47">
        <v>1860321.1968720932</v>
      </c>
      <c r="AR141" s="47">
        <v>1929605.9366338819</v>
      </c>
      <c r="AS141" s="47">
        <v>2001471.0776575231</v>
      </c>
      <c r="AT141" s="47">
        <v>1506009.2296423649</v>
      </c>
      <c r="AU141" s="47">
        <v>1555874.6782199123</v>
      </c>
      <c r="AV141" s="47">
        <v>1562178.5206413681</v>
      </c>
      <c r="AW141" s="47">
        <v>1613663.7048931343</v>
      </c>
      <c r="AX141" s="47">
        <v>1673762.0739514166</v>
      </c>
      <c r="AY141" s="47">
        <v>1721691.2541360948</v>
      </c>
      <c r="AZ141" s="47">
        <v>1785812.9395168419</v>
      </c>
      <c r="BA141" s="47">
        <v>1852322.7363119849</v>
      </c>
      <c r="BB141" s="47">
        <v>1921309.5859785927</v>
      </c>
      <c r="BC141" s="47">
        <v>1992865.7424585479</v>
      </c>
      <c r="BD141" s="47">
        <v>2067086.8955468331</v>
      </c>
      <c r="BE141" s="47">
        <v>2144072.2988544819</v>
      </c>
      <c r="BF141" s="47">
        <v>2223924.9025373096</v>
      </c>
      <c r="BG141" s="47">
        <v>2306751.4909679173</v>
      </c>
      <c r="BH141" s="47">
        <v>2392662.8255350622</v>
      </c>
      <c r="BI141" s="47">
        <v>2481773.7927613854</v>
      </c>
      <c r="BJ141" s="47">
        <v>2574203.5579375341</v>
      </c>
      <c r="BK141" s="47">
        <v>2524841.4800504753</v>
      </c>
      <c r="BL141" s="47">
        <v>2792694.3862355584</v>
      </c>
      <c r="BM141" s="47">
        <v>2884684.3820918631</v>
      </c>
      <c r="BN141" s="47">
        <v>3066922.917030422</v>
      </c>
      <c r="BO141" s="47">
        <v>3116488.2101206537</v>
      </c>
      <c r="BP141" s="47">
        <v>3259383.1148893032</v>
      </c>
      <c r="BQ141" s="47">
        <v>3352948.4192863349</v>
      </c>
      <c r="BR141" s="47">
        <v>3405669.6955339783</v>
      </c>
      <c r="BS141" s="47">
        <v>3592381.5374695593</v>
      </c>
      <c r="BT141" s="47">
        <v>2965413.5887595075</v>
      </c>
      <c r="BU141" s="47">
        <v>3156375.5424155076</v>
      </c>
      <c r="BV141" s="47">
        <v>3190411.1726373183</v>
      </c>
      <c r="BW141" s="47">
        <v>3274581.3688131645</v>
      </c>
      <c r="BX141" s="47">
        <v>3396538.0063811764</v>
      </c>
      <c r="BY141" s="47">
        <v>4231372.153927505</v>
      </c>
      <c r="BZ141" s="48">
        <v>4388962.9608339025</v>
      </c>
      <c r="CA141" s="47">
        <v>4552422.9897132125</v>
      </c>
      <c r="CB141" s="48">
        <v>4721970.830515217</v>
      </c>
      <c r="CC141" s="47">
        <v>4897833.2142288936</v>
      </c>
      <c r="CD141" s="48">
        <v>5080245.3160826275</v>
      </c>
      <c r="CE141" s="47">
        <v>5269451.0700366478</v>
      </c>
      <c r="CF141" s="48">
        <v>5465703.4949882235</v>
      </c>
      <c r="CG141" s="47">
        <v>3746210.3743122527</v>
      </c>
      <c r="CH141" s="48">
        <v>3885732.0930958414</v>
      </c>
      <c r="CI141" s="47">
        <v>4030450.0790580716</v>
      </c>
      <c r="CJ141" s="48">
        <v>4180557.8590048579</v>
      </c>
      <c r="CK141" s="47">
        <v>4336256.1673439033</v>
      </c>
      <c r="CL141" s="48">
        <v>0</v>
      </c>
    </row>
    <row r="142" spans="1:139" ht="35.4" customHeight="1" x14ac:dyDescent="0.3">
      <c r="A142" s="45" t="s">
        <v>133</v>
      </c>
      <c r="B142" s="4" t="s">
        <v>96</v>
      </c>
      <c r="C142" s="36">
        <v>4.9967239362385198</v>
      </c>
      <c r="D142" s="32"/>
      <c r="E142" s="32"/>
      <c r="F142" s="36">
        <v>4.9967239362385198</v>
      </c>
      <c r="G142" s="36">
        <v>4.9967239362385198</v>
      </c>
      <c r="H142" s="36">
        <v>4.9967239362385198</v>
      </c>
      <c r="I142" s="36">
        <v>4.9967239362385198</v>
      </c>
      <c r="J142" s="36">
        <v>4.9967239362385198</v>
      </c>
      <c r="K142" s="36">
        <v>4.9967239362385198</v>
      </c>
      <c r="L142" s="36">
        <v>4.9967239362385198</v>
      </c>
      <c r="M142" s="36">
        <v>4.9967239362385198</v>
      </c>
      <c r="N142" s="36">
        <v>4.9967239362385198</v>
      </c>
      <c r="O142" s="36">
        <v>4.9967239362385198</v>
      </c>
      <c r="P142" s="36">
        <v>4.9967239362385198</v>
      </c>
      <c r="Q142" s="36">
        <v>4.9967239362385198</v>
      </c>
      <c r="R142" s="36">
        <v>4.9967239362385198</v>
      </c>
      <c r="S142" s="36">
        <v>4.9967239362385198</v>
      </c>
      <c r="T142" s="36">
        <v>4.9967239362385198</v>
      </c>
      <c r="U142" s="36">
        <v>4.9967239362385198</v>
      </c>
      <c r="V142" s="36">
        <v>4.9967239362385198</v>
      </c>
      <c r="W142" s="36">
        <v>4.9967239362385198</v>
      </c>
      <c r="X142" s="36">
        <v>4.9967239362385198</v>
      </c>
      <c r="Y142" s="36">
        <v>4.9967239362385198</v>
      </c>
      <c r="Z142" s="36">
        <v>4.9967239362385198</v>
      </c>
      <c r="AA142" s="36">
        <v>4.9967239362385198</v>
      </c>
      <c r="AB142" s="36">
        <v>4.9967239362385198</v>
      </c>
      <c r="AC142" s="36">
        <v>4.9967239362385198</v>
      </c>
      <c r="AD142" s="36">
        <v>4.9967239362385198</v>
      </c>
      <c r="AE142" s="36">
        <v>4.9967239362385198</v>
      </c>
      <c r="AF142" s="36">
        <v>4.9967239362385198</v>
      </c>
      <c r="AG142" s="36">
        <v>4.9967239362385198</v>
      </c>
      <c r="AH142" s="36">
        <v>4.9967239362385198</v>
      </c>
      <c r="AI142" s="36">
        <v>4.9967239362385198</v>
      </c>
      <c r="AJ142" s="36">
        <v>4.9967239362385198</v>
      </c>
      <c r="AK142" s="36">
        <v>4.9967239362385198</v>
      </c>
      <c r="AL142" s="36">
        <v>4.9967239362385198</v>
      </c>
      <c r="AM142" s="36">
        <v>4.9967239362385198</v>
      </c>
      <c r="AN142" s="36">
        <v>4.9967239362385198</v>
      </c>
      <c r="AO142" s="36">
        <v>4.9967239362385198</v>
      </c>
      <c r="AP142" s="36">
        <v>4.9967239362385198</v>
      </c>
      <c r="AQ142" s="36">
        <v>4.9967239362385198</v>
      </c>
      <c r="AR142" s="36">
        <v>4.9967239362385198</v>
      </c>
      <c r="AS142" s="36">
        <v>4.9967239362385198</v>
      </c>
      <c r="AT142" s="36">
        <v>4.9967239362385198</v>
      </c>
      <c r="AU142" s="36">
        <v>4.9967239362385198</v>
      </c>
      <c r="AV142" s="36">
        <v>4.9967239362385198</v>
      </c>
      <c r="AW142" s="36">
        <v>4.9967239362385198</v>
      </c>
      <c r="AX142" s="36">
        <v>4.9967239362385198</v>
      </c>
      <c r="AY142" s="36">
        <v>4.9967239362385198</v>
      </c>
      <c r="AZ142" s="36">
        <v>4.9967239362385198</v>
      </c>
      <c r="BA142" s="36">
        <v>4.9967239362385198</v>
      </c>
      <c r="BB142" s="36">
        <v>4.9967239362385198</v>
      </c>
      <c r="BC142" s="36">
        <v>4.9967239362385198</v>
      </c>
      <c r="BD142" s="36">
        <v>4.9967239362385198</v>
      </c>
      <c r="BE142" s="36">
        <v>4.9967239362385198</v>
      </c>
      <c r="BF142" s="36">
        <v>4.9967239362385198</v>
      </c>
      <c r="BG142" s="36">
        <v>4.9967239362385198</v>
      </c>
      <c r="BH142" s="36">
        <v>4.9967239362385198</v>
      </c>
      <c r="BI142" s="36">
        <v>4.9967239362385198</v>
      </c>
      <c r="BJ142" s="36">
        <v>4.9967239362385198</v>
      </c>
      <c r="BK142" s="36">
        <v>4.9967239362385198</v>
      </c>
      <c r="BL142" s="36">
        <v>4.9967239362385198</v>
      </c>
      <c r="BM142" s="36">
        <v>4.9967239362385198</v>
      </c>
      <c r="BN142" s="36">
        <v>4.9967239362385198</v>
      </c>
      <c r="BO142" s="36">
        <v>4.9967239362385198</v>
      </c>
      <c r="BP142" s="36">
        <v>4.9967239362385198</v>
      </c>
      <c r="BQ142" s="36">
        <v>4.9967239362385198</v>
      </c>
      <c r="BR142" s="36">
        <v>4.9967239362385198</v>
      </c>
      <c r="BS142" s="36">
        <v>4.9967239362385198</v>
      </c>
      <c r="BT142" s="36">
        <v>4.9967239362385198</v>
      </c>
      <c r="BU142" s="36">
        <v>4.9967239362385198</v>
      </c>
      <c r="BV142" s="36">
        <v>4.9967239362385198</v>
      </c>
      <c r="BW142" s="36">
        <v>4.9967239362385198</v>
      </c>
      <c r="BX142" s="36">
        <v>4.9967239362385198</v>
      </c>
      <c r="BY142" s="36">
        <v>4.9967239362385198</v>
      </c>
      <c r="BZ142" s="37">
        <v>4.9967239362385198</v>
      </c>
      <c r="CA142" s="37">
        <v>4.9967239362385198</v>
      </c>
      <c r="CB142" s="37">
        <v>4.9967239362385198</v>
      </c>
      <c r="CC142" s="37">
        <v>4.9967239362385198</v>
      </c>
      <c r="CD142" s="37">
        <v>4.9967239362385198</v>
      </c>
      <c r="CE142" s="37">
        <v>4.9967239362385198</v>
      </c>
      <c r="CF142" s="37">
        <v>4.9967239362385198</v>
      </c>
      <c r="CG142" s="37">
        <v>4.9967239362385198</v>
      </c>
      <c r="CH142" s="37">
        <v>4.9967239362385198</v>
      </c>
      <c r="CI142" s="37">
        <v>4.9967239362385198</v>
      </c>
      <c r="CJ142" s="37">
        <v>4.9967239362385198</v>
      </c>
      <c r="CK142" s="37">
        <v>4.9967239362385198</v>
      </c>
      <c r="CL142" s="37">
        <v>4.9967239362385198</v>
      </c>
    </row>
    <row r="143" spans="1:139" ht="35.4" customHeight="1" x14ac:dyDescent="0.3">
      <c r="A143" s="51" t="s">
        <v>109</v>
      </c>
      <c r="B143" s="45" t="s">
        <v>123</v>
      </c>
      <c r="C143" s="45"/>
      <c r="D143" s="52"/>
      <c r="E143" s="32">
        <v>21736939.067389999</v>
      </c>
      <c r="F143" s="53">
        <v>21926916.904775854</v>
      </c>
      <c r="G143" s="53">
        <v>22013299.410235919</v>
      </c>
      <c r="H143" s="53">
        <v>22105433.211023029</v>
      </c>
      <c r="I143" s="53">
        <v>22210750.683487434</v>
      </c>
      <c r="J143" s="53">
        <v>22433447.318366863</v>
      </c>
      <c r="K143" s="53">
        <v>22853609.137946494</v>
      </c>
      <c r="L143" s="53">
        <v>23292895.160513517</v>
      </c>
      <c r="M143" s="53">
        <v>23742323.036834817</v>
      </c>
      <c r="N143" s="53">
        <v>24187598.874616954</v>
      </c>
      <c r="O143" s="53">
        <v>24573447.470102325</v>
      </c>
      <c r="P143" s="53">
        <v>25268452.758018155</v>
      </c>
      <c r="Q143" s="53">
        <v>26005351.960173808</v>
      </c>
      <c r="R143" s="53">
        <v>26759493.273643702</v>
      </c>
      <c r="S143" s="53">
        <v>27383465.873544745</v>
      </c>
      <c r="T143" s="53">
        <v>28255527.292656444</v>
      </c>
      <c r="U143" s="53">
        <v>29152682.473876618</v>
      </c>
      <c r="V143" s="53">
        <v>30127885.573471703</v>
      </c>
      <c r="W143" s="53">
        <v>31133885.064072952</v>
      </c>
      <c r="X143" s="53">
        <v>32225231.441206962</v>
      </c>
      <c r="Y143" s="53">
        <v>33353816.220602863</v>
      </c>
      <c r="Z143" s="53">
        <v>34520856.045723043</v>
      </c>
      <c r="AA143" s="53">
        <v>35727604.36546535</v>
      </c>
      <c r="AB143" s="53">
        <v>36975352.379875466</v>
      </c>
      <c r="AC143" s="53">
        <v>38133310.779153422</v>
      </c>
      <c r="AD143" s="53">
        <v>38989202.774686992</v>
      </c>
      <c r="AE143" s="53">
        <v>39671960.645982057</v>
      </c>
      <c r="AF143" s="53">
        <v>40154711.324504361</v>
      </c>
      <c r="AG143" s="53">
        <v>39878391.984795578</v>
      </c>
      <c r="AH143" s="53">
        <v>39700561.725949258</v>
      </c>
      <c r="AI143" s="53">
        <v>39637672.677385181</v>
      </c>
      <c r="AJ143" s="53">
        <v>39932473.418848611</v>
      </c>
      <c r="AK143" s="53">
        <v>40671409.866219327</v>
      </c>
      <c r="AL143" s="53">
        <v>41333303.309598126</v>
      </c>
      <c r="AM143" s="53">
        <v>41972588.37287268</v>
      </c>
      <c r="AN143" s="53">
        <v>42595524.681338996</v>
      </c>
      <c r="AO143" s="53">
        <v>42994779.820139118</v>
      </c>
      <c r="AP143" s="53">
        <v>43349586.068673827</v>
      </c>
      <c r="AQ143" s="53">
        <v>43655324.015155472</v>
      </c>
      <c r="AR143" s="53">
        <v>43907054.103029341</v>
      </c>
      <c r="AS143" s="53">
        <v>44099497.30743508</v>
      </c>
      <c r="AT143" s="53">
        <v>44797018.215514183</v>
      </c>
      <c r="AU143" s="53">
        <v>45479526.869189993</v>
      </c>
      <c r="AV143" s="53">
        <v>46189834.753709465</v>
      </c>
      <c r="AW143" s="53">
        <v>46884149.57806395</v>
      </c>
      <c r="AX143" s="53">
        <v>47553059.028381526</v>
      </c>
      <c r="AY143" s="53">
        <v>48207462.8571302</v>
      </c>
      <c r="AZ143" s="53">
        <v>48830443.75324887</v>
      </c>
      <c r="BA143" s="53">
        <v>49418043.488126956</v>
      </c>
      <c r="BB143" s="53">
        <v>49966017.109940365</v>
      </c>
      <c r="BC143" s="53">
        <v>50469815.304399244</v>
      </c>
      <c r="BD143" s="53">
        <v>50924565.750742696</v>
      </c>
      <c r="BE143" s="53">
        <v>51325053.418181092</v>
      </c>
      <c r="BF143" s="53">
        <v>51665699.745077237</v>
      </c>
      <c r="BG143" s="53">
        <v>51940540.640096717</v>
      </c>
      <c r="BH143" s="53">
        <v>52143203.241337061</v>
      </c>
      <c r="BI143" s="53">
        <v>52266881.366057061</v>
      </c>
      <c r="BJ143" s="53">
        <v>52304309.580062687</v>
      </c>
      <c r="BK143" s="53">
        <v>52392970.0564835</v>
      </c>
      <c r="BL143" s="53">
        <v>52218207.745966531</v>
      </c>
      <c r="BM143" s="53">
        <v>51942723.049392127</v>
      </c>
      <c r="BN143" s="53">
        <v>51471234.608104758</v>
      </c>
      <c r="BO143" s="53">
        <v>50926621.897924751</v>
      </c>
      <c r="BP143" s="53">
        <v>50211901.489326738</v>
      </c>
      <c r="BQ143" s="53">
        <v>49367903.170598097</v>
      </c>
      <c r="BR143" s="53">
        <v>48429011.309608445</v>
      </c>
      <c r="BS143" s="53">
        <v>47256493.772329748</v>
      </c>
      <c r="BT143" s="53">
        <v>46652356.719319306</v>
      </c>
      <c r="BU143" s="53">
        <v>45827070.651917405</v>
      </c>
      <c r="BV143" s="53">
        <v>44926511.687821373</v>
      </c>
      <c r="BW143" s="53">
        <v>43896784.082230575</v>
      </c>
      <c r="BX143" s="53">
        <v>42693647.193325154</v>
      </c>
      <c r="BY143" s="53">
        <v>40595558.727959752</v>
      </c>
      <c r="BZ143" s="54">
        <v>38235043.767135583</v>
      </c>
      <c r="CA143" s="54">
        <v>35593120.361366101</v>
      </c>
      <c r="CB143" s="54">
        <v>32649639.495601449</v>
      </c>
      <c r="CC143" s="54">
        <v>29383218.633144852</v>
      </c>
      <c r="CD143" s="54">
        <v>25771171.635741867</v>
      </c>
      <c r="CE143" s="54">
        <v>21789434.867477447</v>
      </c>
      <c r="CF143" s="54">
        <v>17412489.280083567</v>
      </c>
      <c r="CG143" s="54">
        <v>14536332.925524216</v>
      </c>
      <c r="CH143" s="54">
        <v>11376941.259169364</v>
      </c>
      <c r="CI143" s="54">
        <v>7914965.5272200033</v>
      </c>
      <c r="CJ143" s="54">
        <v>4129896.645258774</v>
      </c>
      <c r="CK143" s="54">
        <v>1.2130427174270153E-2</v>
      </c>
      <c r="CL143" s="54">
        <v>1.2736551132454891E-2</v>
      </c>
    </row>
    <row r="236" spans="1:77" ht="35.4" customHeight="1" x14ac:dyDescent="0.3">
      <c r="A236" s="19" t="s">
        <v>134</v>
      </c>
    </row>
    <row r="237" spans="1:77" ht="60.75" customHeight="1" x14ac:dyDescent="0.3">
      <c r="A237" s="15" t="s">
        <v>141</v>
      </c>
    </row>
    <row r="238" spans="1:77" ht="35.4" customHeight="1" x14ac:dyDescent="0.3">
      <c r="A238" s="4" t="s">
        <v>0</v>
      </c>
      <c r="B238" s="5" t="s">
        <v>1</v>
      </c>
      <c r="C238" s="6">
        <v>44926</v>
      </c>
      <c r="D238" s="6">
        <v>45291</v>
      </c>
      <c r="E238" s="6">
        <v>45657</v>
      </c>
      <c r="F238" s="6">
        <v>46022</v>
      </c>
      <c r="G238" s="6">
        <v>46387</v>
      </c>
      <c r="H238" s="6">
        <v>46752</v>
      </c>
      <c r="I238" s="6">
        <v>47118</v>
      </c>
      <c r="J238" s="6">
        <v>47483</v>
      </c>
      <c r="K238" s="6">
        <v>47848</v>
      </c>
      <c r="L238" s="6">
        <v>48213</v>
      </c>
      <c r="M238" s="6">
        <v>48579</v>
      </c>
      <c r="N238" s="6">
        <v>48944</v>
      </c>
      <c r="O238" s="6">
        <v>49309</v>
      </c>
      <c r="P238" s="6">
        <v>49674</v>
      </c>
      <c r="Q238" s="6">
        <v>50040</v>
      </c>
      <c r="R238" s="6">
        <v>50405</v>
      </c>
      <c r="S238" s="6">
        <v>50770</v>
      </c>
      <c r="T238" s="6">
        <v>51135</v>
      </c>
      <c r="U238" s="6">
        <v>51501</v>
      </c>
      <c r="V238" s="6">
        <v>51866</v>
      </c>
      <c r="W238" s="6">
        <v>52231</v>
      </c>
      <c r="X238" s="6">
        <v>52596</v>
      </c>
      <c r="Y238" s="6">
        <v>52962</v>
      </c>
      <c r="Z238" s="6">
        <v>53327</v>
      </c>
      <c r="AA238" s="6">
        <v>53692</v>
      </c>
      <c r="AB238" s="6">
        <v>54057</v>
      </c>
      <c r="AC238" s="6">
        <v>54423</v>
      </c>
      <c r="AD238" s="6">
        <v>54788</v>
      </c>
      <c r="AE238" s="6">
        <v>55153</v>
      </c>
      <c r="AF238" s="6">
        <v>55518</v>
      </c>
      <c r="AG238" s="6">
        <v>55884</v>
      </c>
      <c r="AH238" s="6">
        <v>56249</v>
      </c>
      <c r="AI238" s="6">
        <v>56614</v>
      </c>
      <c r="AJ238" s="6">
        <v>56979</v>
      </c>
      <c r="AK238" s="6">
        <v>57345</v>
      </c>
      <c r="AL238" s="6">
        <v>57710</v>
      </c>
      <c r="AM238" s="6">
        <v>58075</v>
      </c>
      <c r="AN238" s="6">
        <v>58440</v>
      </c>
      <c r="AO238" s="6">
        <v>58806</v>
      </c>
      <c r="AP238" s="6">
        <v>59171</v>
      </c>
      <c r="AQ238" s="6">
        <v>59536</v>
      </c>
      <c r="AR238" s="6">
        <v>59901</v>
      </c>
      <c r="AS238" s="6">
        <v>60267</v>
      </c>
      <c r="AT238" s="6">
        <v>60632</v>
      </c>
      <c r="AU238" s="6">
        <v>60997</v>
      </c>
      <c r="AV238" s="6">
        <v>61362</v>
      </c>
      <c r="AW238" s="6">
        <v>61728</v>
      </c>
      <c r="AX238" s="6">
        <v>62093</v>
      </c>
      <c r="AY238" s="6">
        <v>62458</v>
      </c>
      <c r="AZ238" s="6">
        <v>62823</v>
      </c>
      <c r="BA238" s="6">
        <v>63189</v>
      </c>
      <c r="BB238" s="6">
        <v>63554</v>
      </c>
      <c r="BC238" s="6">
        <v>63919</v>
      </c>
      <c r="BD238" s="6">
        <v>64284</v>
      </c>
      <c r="BE238" s="6">
        <v>64650</v>
      </c>
      <c r="BF238" s="6">
        <v>65015</v>
      </c>
      <c r="BG238" s="6">
        <v>65380</v>
      </c>
      <c r="BH238" s="6">
        <v>65745</v>
      </c>
      <c r="BI238" s="6">
        <v>66111</v>
      </c>
      <c r="BJ238" s="6">
        <v>66476</v>
      </c>
      <c r="BK238" s="6">
        <v>66841</v>
      </c>
      <c r="BL238" s="6">
        <v>67206</v>
      </c>
      <c r="BM238" s="6">
        <v>67572</v>
      </c>
      <c r="BN238" s="6">
        <v>67937</v>
      </c>
      <c r="BO238" s="6">
        <v>68302</v>
      </c>
      <c r="BP238" s="6">
        <v>68667</v>
      </c>
      <c r="BQ238" s="6">
        <v>69033</v>
      </c>
      <c r="BR238" s="6">
        <v>69398</v>
      </c>
      <c r="BS238" s="6">
        <v>69763</v>
      </c>
      <c r="BT238" s="6">
        <v>70128</v>
      </c>
      <c r="BU238" s="6">
        <v>70494</v>
      </c>
      <c r="BV238" s="6">
        <v>70859</v>
      </c>
      <c r="BW238" s="6">
        <v>71224</v>
      </c>
      <c r="BX238" s="6">
        <v>71589</v>
      </c>
      <c r="BY238" s="6">
        <v>71590</v>
      </c>
    </row>
    <row r="239" spans="1:77" ht="35.4" customHeight="1" x14ac:dyDescent="0.3">
      <c r="A239" s="15" t="s">
        <v>122</v>
      </c>
      <c r="B239" s="1">
        <v>25899378</v>
      </c>
      <c r="C239" s="1">
        <v>0</v>
      </c>
      <c r="D239" s="1">
        <v>430583</v>
      </c>
      <c r="E239" s="1">
        <v>520286</v>
      </c>
      <c r="F239" s="1">
        <v>548842</v>
      </c>
      <c r="G239" s="1">
        <v>541667</v>
      </c>
      <c r="H239" s="1">
        <v>146000</v>
      </c>
      <c r="I239" s="1">
        <v>150000</v>
      </c>
      <c r="J239" s="1">
        <v>160000</v>
      </c>
      <c r="K239" s="1">
        <v>158000</v>
      </c>
      <c r="L239" s="1">
        <v>159000</v>
      </c>
      <c r="M239" s="1">
        <v>160000</v>
      </c>
      <c r="N239" s="1">
        <v>166000</v>
      </c>
      <c r="O239" s="1">
        <v>169000</v>
      </c>
      <c r="P239" s="1">
        <v>180000</v>
      </c>
      <c r="Q239" s="1">
        <v>183000</v>
      </c>
      <c r="R239" s="1">
        <v>192000</v>
      </c>
      <c r="S239" s="1">
        <v>198000</v>
      </c>
      <c r="T239" s="1">
        <v>208000</v>
      </c>
      <c r="U239" s="1">
        <v>216000</v>
      </c>
      <c r="V239" s="1">
        <v>224000</v>
      </c>
      <c r="W239" s="1">
        <v>232000</v>
      </c>
      <c r="X239" s="1">
        <v>239000</v>
      </c>
      <c r="Y239" s="1">
        <v>248000</v>
      </c>
      <c r="Z239" s="1">
        <v>257000</v>
      </c>
      <c r="AA239" s="1">
        <v>266000</v>
      </c>
      <c r="AB239" s="1">
        <v>275000</v>
      </c>
      <c r="AC239" s="1">
        <v>285000</v>
      </c>
      <c r="AD239" s="1">
        <v>268000</v>
      </c>
      <c r="AE239" s="1">
        <v>278000</v>
      </c>
      <c r="AF239" s="1">
        <v>288000</v>
      </c>
      <c r="AG239" s="1">
        <v>298000</v>
      </c>
      <c r="AH239" s="1">
        <v>309000</v>
      </c>
      <c r="AI239" s="1">
        <v>315000</v>
      </c>
      <c r="AJ239" s="1">
        <v>302000</v>
      </c>
      <c r="AK239" s="1">
        <v>313000</v>
      </c>
      <c r="AL239" s="1">
        <v>324000</v>
      </c>
      <c r="AM239" s="1">
        <v>335000</v>
      </c>
      <c r="AN239" s="1">
        <v>348000</v>
      </c>
      <c r="AO239" s="1">
        <v>360000</v>
      </c>
      <c r="AP239" s="1">
        <v>373000</v>
      </c>
      <c r="AQ239" s="1">
        <v>387000</v>
      </c>
      <c r="AR239" s="1">
        <v>388000</v>
      </c>
      <c r="AS239" s="1">
        <v>402000</v>
      </c>
      <c r="AT239" s="1">
        <v>368000</v>
      </c>
      <c r="AU239" s="1">
        <v>381000</v>
      </c>
      <c r="AV239" s="1">
        <v>395000</v>
      </c>
      <c r="AW239" s="1">
        <v>409000</v>
      </c>
      <c r="AX239" s="1">
        <v>424000</v>
      </c>
      <c r="AY239" s="1">
        <v>439000</v>
      </c>
      <c r="AZ239" s="1">
        <v>455000</v>
      </c>
      <c r="BA239" s="1">
        <v>471000</v>
      </c>
      <c r="BB239" s="1">
        <v>488000</v>
      </c>
      <c r="BC239" s="1">
        <v>506000</v>
      </c>
      <c r="BD239" s="1">
        <v>524000</v>
      </c>
      <c r="BE239" s="1">
        <v>543000</v>
      </c>
      <c r="BF239" s="1">
        <v>562000</v>
      </c>
      <c r="BG239" s="1">
        <v>583000</v>
      </c>
      <c r="BH239" s="1">
        <v>604000</v>
      </c>
      <c r="BI239" s="1">
        <v>625000</v>
      </c>
      <c r="BJ239" s="1">
        <v>648000</v>
      </c>
      <c r="BK239" s="1">
        <v>671000</v>
      </c>
      <c r="BL239" s="1">
        <v>695000</v>
      </c>
      <c r="BM239" s="1">
        <v>720000</v>
      </c>
      <c r="BN239" s="1">
        <v>746000</v>
      </c>
      <c r="BO239" s="1">
        <v>773000</v>
      </c>
      <c r="BP239" s="1">
        <v>801000</v>
      </c>
      <c r="BQ239" s="1">
        <v>830000</v>
      </c>
      <c r="BR239" s="1">
        <v>215000</v>
      </c>
      <c r="BS239" s="1">
        <v>223000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</row>
    <row r="240" spans="1:77" ht="35.4" customHeight="1" x14ac:dyDescent="0.3">
      <c r="A240" s="15" t="s">
        <v>145</v>
      </c>
      <c r="B240" s="1">
        <v>44676000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151000</v>
      </c>
      <c r="I240" s="1">
        <v>161000</v>
      </c>
      <c r="J240" s="1">
        <v>138000</v>
      </c>
      <c r="K240" s="1">
        <v>137000</v>
      </c>
      <c r="L240" s="1">
        <v>146000</v>
      </c>
      <c r="M240" s="1">
        <v>115000</v>
      </c>
      <c r="N240" s="1">
        <v>105000</v>
      </c>
      <c r="O240" s="1">
        <v>102000</v>
      </c>
      <c r="P240" s="1">
        <v>104000</v>
      </c>
      <c r="Q240" s="1">
        <v>108000</v>
      </c>
      <c r="R240" s="1">
        <v>112000</v>
      </c>
      <c r="S240" s="1">
        <v>116000</v>
      </c>
      <c r="T240" s="1">
        <v>66000</v>
      </c>
      <c r="U240" s="1">
        <v>69000</v>
      </c>
      <c r="V240" s="1">
        <v>19000</v>
      </c>
      <c r="W240" s="1">
        <v>20000</v>
      </c>
      <c r="X240" s="1">
        <v>21000</v>
      </c>
      <c r="Y240" s="1">
        <v>21000</v>
      </c>
      <c r="Z240" s="1">
        <v>22000</v>
      </c>
      <c r="AA240" s="1">
        <v>149000</v>
      </c>
      <c r="AB240" s="1">
        <v>339000</v>
      </c>
      <c r="AC240" s="1">
        <v>521000</v>
      </c>
      <c r="AD240" s="1">
        <v>715000</v>
      </c>
      <c r="AE240" s="1">
        <v>741000</v>
      </c>
      <c r="AF240" s="1">
        <v>579000</v>
      </c>
      <c r="AG240" s="1">
        <v>405000</v>
      </c>
      <c r="AH240" s="1">
        <v>258000</v>
      </c>
      <c r="AI240" s="1">
        <v>355000</v>
      </c>
      <c r="AJ240" s="1">
        <v>453000</v>
      </c>
      <c r="AK240" s="1">
        <v>473000</v>
      </c>
      <c r="AL240" s="1">
        <v>487000</v>
      </c>
      <c r="AM240" s="1">
        <v>504000</v>
      </c>
      <c r="AN240" s="1">
        <v>522000</v>
      </c>
      <c r="AO240" s="1">
        <v>541000</v>
      </c>
      <c r="AP240" s="1">
        <v>561000</v>
      </c>
      <c r="AQ240" s="1">
        <v>581000</v>
      </c>
      <c r="AR240" s="1">
        <v>604000</v>
      </c>
      <c r="AS240" s="1">
        <v>623000</v>
      </c>
      <c r="AT240" s="1">
        <v>645000</v>
      </c>
      <c r="AU240" s="1">
        <v>661000</v>
      </c>
      <c r="AV240" s="1">
        <v>684000</v>
      </c>
      <c r="AW240" s="1">
        <v>700000</v>
      </c>
      <c r="AX240" s="1">
        <v>725000</v>
      </c>
      <c r="AY240" s="1">
        <v>751000</v>
      </c>
      <c r="AZ240" s="1">
        <v>778000</v>
      </c>
      <c r="BA240" s="1">
        <v>806000</v>
      </c>
      <c r="BB240" s="1">
        <v>835000</v>
      </c>
      <c r="BC240" s="1">
        <v>866000</v>
      </c>
      <c r="BD240" s="1">
        <v>897000</v>
      </c>
      <c r="BE240" s="1">
        <v>929000</v>
      </c>
      <c r="BF240" s="1">
        <v>963000</v>
      </c>
      <c r="BG240" s="1">
        <v>997000</v>
      </c>
      <c r="BH240" s="1">
        <v>1033000</v>
      </c>
      <c r="BI240" s="1">
        <v>935000</v>
      </c>
      <c r="BJ240" s="1">
        <v>1122000</v>
      </c>
      <c r="BK240" s="1">
        <v>1160000</v>
      </c>
      <c r="BL240" s="1">
        <v>1262000</v>
      </c>
      <c r="BM240" s="1">
        <v>1248000</v>
      </c>
      <c r="BN240" s="1">
        <v>1327000</v>
      </c>
      <c r="BO240" s="1">
        <v>1347000</v>
      </c>
      <c r="BP240" s="1">
        <v>1324000</v>
      </c>
      <c r="BQ240" s="1">
        <v>1427000</v>
      </c>
      <c r="BR240" s="1">
        <v>1424000</v>
      </c>
      <c r="BS240" s="1">
        <v>1543000</v>
      </c>
      <c r="BT240" s="1">
        <v>1528000</v>
      </c>
      <c r="BU240" s="1">
        <v>1581000</v>
      </c>
      <c r="BV240" s="1">
        <v>1637000</v>
      </c>
      <c r="BW240" s="1">
        <v>1176000</v>
      </c>
      <c r="BX240" s="1">
        <v>1221000</v>
      </c>
      <c r="BY240" s="1">
        <v>0</v>
      </c>
    </row>
    <row r="241" spans="1:77" ht="35.4" customHeight="1" x14ac:dyDescent="0.3">
      <c r="A241" s="15" t="s">
        <v>130</v>
      </c>
      <c r="B241" s="1">
        <v>8684763</v>
      </c>
      <c r="C241" s="1">
        <v>0</v>
      </c>
      <c r="D241" s="1">
        <v>362418</v>
      </c>
      <c r="E241" s="1">
        <v>376362</v>
      </c>
      <c r="F241" s="1">
        <v>341195</v>
      </c>
      <c r="G241" s="1">
        <v>325815</v>
      </c>
      <c r="H241" s="1">
        <v>299973</v>
      </c>
      <c r="I241" s="1">
        <v>88000</v>
      </c>
      <c r="J241" s="1">
        <v>91000</v>
      </c>
      <c r="K241" s="1">
        <v>94000</v>
      </c>
      <c r="L241" s="1">
        <v>98000</v>
      </c>
      <c r="M241" s="1">
        <v>101000</v>
      </c>
      <c r="N241" s="1">
        <v>105000</v>
      </c>
      <c r="O241" s="1">
        <v>108000</v>
      </c>
      <c r="P241" s="1">
        <v>112000</v>
      </c>
      <c r="Q241" s="1">
        <v>116000</v>
      </c>
      <c r="R241" s="1">
        <v>121000</v>
      </c>
      <c r="S241" s="1">
        <v>125000</v>
      </c>
      <c r="T241" s="1">
        <v>130000</v>
      </c>
      <c r="U241" s="1">
        <v>134000</v>
      </c>
      <c r="V241" s="1">
        <v>139000</v>
      </c>
      <c r="W241" s="1">
        <v>144000</v>
      </c>
      <c r="X241" s="1">
        <v>149000</v>
      </c>
      <c r="Y241" s="1">
        <v>155000</v>
      </c>
      <c r="Z241" s="1">
        <v>160000</v>
      </c>
      <c r="AA241" s="1">
        <v>166000</v>
      </c>
      <c r="AB241" s="1">
        <v>172000</v>
      </c>
      <c r="AC241" s="1">
        <v>178000</v>
      </c>
      <c r="AD241" s="1">
        <v>185000</v>
      </c>
      <c r="AE241" s="1">
        <v>191000</v>
      </c>
      <c r="AF241" s="1">
        <v>198000</v>
      </c>
      <c r="AG241" s="1">
        <v>205000</v>
      </c>
      <c r="AH241" s="1">
        <v>213000</v>
      </c>
      <c r="AI241" s="1">
        <v>220000</v>
      </c>
      <c r="AJ241" s="1">
        <v>228000</v>
      </c>
      <c r="AK241" s="1">
        <v>236000</v>
      </c>
      <c r="AL241" s="1">
        <v>245000</v>
      </c>
      <c r="AM241" s="1">
        <v>441000</v>
      </c>
      <c r="AN241" s="1">
        <v>457000</v>
      </c>
      <c r="AO241" s="1">
        <v>474000</v>
      </c>
      <c r="AP241" s="1">
        <v>491000</v>
      </c>
      <c r="AQ241" s="1">
        <v>509000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</row>
    <row r="242" spans="1:77" ht="35.4" customHeight="1" x14ac:dyDescent="0.3">
      <c r="A242" s="15" t="s">
        <v>148</v>
      </c>
      <c r="B242" s="1">
        <v>40925274</v>
      </c>
      <c r="C242" s="1">
        <v>0</v>
      </c>
      <c r="D242" s="1">
        <v>103156</v>
      </c>
      <c r="E242" s="1">
        <v>112597</v>
      </c>
      <c r="F242" s="1">
        <v>117773</v>
      </c>
      <c r="G242" s="1">
        <v>131748</v>
      </c>
      <c r="H242" s="1">
        <v>282000</v>
      </c>
      <c r="I242" s="1">
        <v>293000</v>
      </c>
      <c r="J242" s="1">
        <v>303000</v>
      </c>
      <c r="K242" s="1">
        <v>314000</v>
      </c>
      <c r="L242" s="1">
        <v>325000</v>
      </c>
      <c r="M242" s="1">
        <v>430000</v>
      </c>
      <c r="N242" s="1">
        <v>146000</v>
      </c>
      <c r="O242" s="1">
        <v>136000</v>
      </c>
      <c r="P242" s="1">
        <v>137000</v>
      </c>
      <c r="Q242" s="1">
        <v>291000</v>
      </c>
      <c r="R242" s="1">
        <v>61000</v>
      </c>
      <c r="S242" s="1">
        <v>63000</v>
      </c>
      <c r="T242" s="1">
        <v>66000</v>
      </c>
      <c r="U242" s="1">
        <v>68000</v>
      </c>
      <c r="V242" s="1">
        <v>70000</v>
      </c>
      <c r="W242" s="1">
        <v>73000</v>
      </c>
      <c r="X242" s="1">
        <v>76000</v>
      </c>
      <c r="Y242" s="1">
        <v>78000</v>
      </c>
      <c r="Z242" s="1">
        <v>81000</v>
      </c>
      <c r="AA242" s="1">
        <v>84000</v>
      </c>
      <c r="AB242" s="1">
        <v>224000</v>
      </c>
      <c r="AC242" s="1">
        <v>232000</v>
      </c>
      <c r="AD242" s="1">
        <v>272000</v>
      </c>
      <c r="AE242" s="1">
        <v>979000</v>
      </c>
      <c r="AF242" s="1">
        <v>1014000</v>
      </c>
      <c r="AG242" s="1">
        <v>1051000</v>
      </c>
      <c r="AH242" s="1">
        <v>831000</v>
      </c>
      <c r="AI242" s="1">
        <v>315000</v>
      </c>
      <c r="AJ242" s="1">
        <v>326000</v>
      </c>
      <c r="AK242" s="1">
        <v>338000</v>
      </c>
      <c r="AL242" s="1">
        <v>350000</v>
      </c>
      <c r="AM242" s="1">
        <v>363000</v>
      </c>
      <c r="AN242" s="1">
        <v>376000</v>
      </c>
      <c r="AO242" s="1">
        <v>390000</v>
      </c>
      <c r="AP242" s="1">
        <v>404000</v>
      </c>
      <c r="AQ242" s="1">
        <v>418000</v>
      </c>
      <c r="AR242" s="1">
        <v>433000</v>
      </c>
      <c r="AS242" s="1">
        <v>449000</v>
      </c>
      <c r="AT242" s="1">
        <v>465000</v>
      </c>
      <c r="AU242" s="1">
        <v>482000</v>
      </c>
      <c r="AV242" s="1">
        <v>499000</v>
      </c>
      <c r="AW242" s="1">
        <v>517000</v>
      </c>
      <c r="AX242" s="1">
        <v>536000</v>
      </c>
      <c r="AY242" s="1">
        <v>555000</v>
      </c>
      <c r="AZ242" s="1">
        <v>575000</v>
      </c>
      <c r="BA242" s="1">
        <v>596000</v>
      </c>
      <c r="BB242" s="1">
        <v>618000</v>
      </c>
      <c r="BC242" s="1">
        <v>640000</v>
      </c>
      <c r="BD242" s="1">
        <v>663000</v>
      </c>
      <c r="BE242" s="1">
        <v>687000</v>
      </c>
      <c r="BF242" s="1">
        <v>712000</v>
      </c>
      <c r="BG242" s="1">
        <v>737000</v>
      </c>
      <c r="BH242" s="1">
        <v>764000</v>
      </c>
      <c r="BI242" s="1">
        <v>791000</v>
      </c>
      <c r="BJ242" s="1">
        <v>820000</v>
      </c>
      <c r="BK242" s="1">
        <v>849000</v>
      </c>
      <c r="BL242" s="1">
        <v>880000</v>
      </c>
      <c r="BM242" s="1">
        <v>912000</v>
      </c>
      <c r="BN242" s="1">
        <v>945000</v>
      </c>
      <c r="BO242" s="1">
        <v>979000</v>
      </c>
      <c r="BP242" s="1">
        <v>1014000</v>
      </c>
      <c r="BQ242" s="1">
        <v>1051000</v>
      </c>
      <c r="BR242" s="1">
        <v>1088000</v>
      </c>
      <c r="BS242" s="1">
        <v>1128000</v>
      </c>
      <c r="BT242" s="1">
        <v>1168000</v>
      </c>
      <c r="BU242" s="1">
        <v>1211000</v>
      </c>
      <c r="BV242" s="1">
        <v>1254000</v>
      </c>
      <c r="BW242" s="1">
        <v>2545000</v>
      </c>
      <c r="BX242" s="1">
        <v>2637000</v>
      </c>
      <c r="BY242" s="1">
        <v>0</v>
      </c>
    </row>
    <row r="243" spans="1:77" ht="35.4" customHeight="1" x14ac:dyDescent="0.3">
      <c r="A243" s="15" t="s">
        <v>5</v>
      </c>
      <c r="B243" s="1">
        <v>120185415</v>
      </c>
      <c r="C243" s="1">
        <v>0</v>
      </c>
      <c r="D243" s="1">
        <v>896157</v>
      </c>
      <c r="E243" s="1">
        <v>1009245</v>
      </c>
      <c r="F243" s="1">
        <v>1007810</v>
      </c>
      <c r="G243" s="1">
        <v>999230</v>
      </c>
      <c r="H243" s="1">
        <v>878973</v>
      </c>
      <c r="I243" s="1">
        <v>692000</v>
      </c>
      <c r="J243" s="1">
        <v>692000</v>
      </c>
      <c r="K243" s="1">
        <v>703000</v>
      </c>
      <c r="L243" s="1">
        <v>728000</v>
      </c>
      <c r="M243" s="1">
        <v>806000</v>
      </c>
      <c r="N243" s="1">
        <v>522000</v>
      </c>
      <c r="O243" s="1">
        <v>515000</v>
      </c>
      <c r="P243" s="1">
        <v>533000</v>
      </c>
      <c r="Q243" s="1">
        <v>698000</v>
      </c>
      <c r="R243" s="1">
        <v>486000</v>
      </c>
      <c r="S243" s="1">
        <v>502000</v>
      </c>
      <c r="T243" s="1">
        <v>470000</v>
      </c>
      <c r="U243" s="1">
        <v>487000</v>
      </c>
      <c r="V243" s="1">
        <v>452000</v>
      </c>
      <c r="W243" s="1">
        <v>469000</v>
      </c>
      <c r="X243" s="1">
        <v>485000</v>
      </c>
      <c r="Y243" s="1">
        <v>502000</v>
      </c>
      <c r="Z243" s="1">
        <v>520000</v>
      </c>
      <c r="AA243" s="1">
        <v>665000</v>
      </c>
      <c r="AB243" s="1">
        <v>1010000</v>
      </c>
      <c r="AC243" s="1">
        <v>1216000</v>
      </c>
      <c r="AD243" s="1">
        <v>1440000</v>
      </c>
      <c r="AE243" s="1">
        <v>2189000</v>
      </c>
      <c r="AF243" s="1">
        <v>2079000</v>
      </c>
      <c r="AG243" s="1">
        <v>1959000</v>
      </c>
      <c r="AH243" s="1">
        <v>1611000</v>
      </c>
      <c r="AI243" s="1">
        <v>1205000</v>
      </c>
      <c r="AJ243" s="1">
        <v>1309000</v>
      </c>
      <c r="AK243" s="1">
        <v>1360000</v>
      </c>
      <c r="AL243" s="1">
        <v>1406000</v>
      </c>
      <c r="AM243" s="1">
        <v>1643000</v>
      </c>
      <c r="AN243" s="1">
        <v>1703000</v>
      </c>
      <c r="AO243" s="1">
        <v>1765000</v>
      </c>
      <c r="AP243" s="1">
        <v>1829000</v>
      </c>
      <c r="AQ243" s="1">
        <v>1895000</v>
      </c>
      <c r="AR243" s="1">
        <v>1425000</v>
      </c>
      <c r="AS243" s="1">
        <v>1474000</v>
      </c>
      <c r="AT243" s="1">
        <v>1478000</v>
      </c>
      <c r="AU243" s="1">
        <v>1524000</v>
      </c>
      <c r="AV243" s="1">
        <v>1578000</v>
      </c>
      <c r="AW243" s="1">
        <v>1626000</v>
      </c>
      <c r="AX243" s="1">
        <v>1685000</v>
      </c>
      <c r="AY243" s="1">
        <v>1745000</v>
      </c>
      <c r="AZ243" s="1">
        <v>1808000</v>
      </c>
      <c r="BA243" s="1">
        <v>1873000</v>
      </c>
      <c r="BB243" s="1">
        <v>1941000</v>
      </c>
      <c r="BC243" s="1">
        <v>2012000</v>
      </c>
      <c r="BD243" s="1">
        <v>2084000</v>
      </c>
      <c r="BE243" s="1">
        <v>2159000</v>
      </c>
      <c r="BF243" s="1">
        <v>2237000</v>
      </c>
      <c r="BG243" s="1">
        <v>2317000</v>
      </c>
      <c r="BH243" s="1">
        <v>2401000</v>
      </c>
      <c r="BI243" s="1">
        <v>2351000</v>
      </c>
      <c r="BJ243" s="1">
        <v>2590000</v>
      </c>
      <c r="BK243" s="1">
        <v>2680000</v>
      </c>
      <c r="BL243" s="1">
        <v>2837000</v>
      </c>
      <c r="BM243" s="1">
        <v>2880000</v>
      </c>
      <c r="BN243" s="1">
        <v>3018000</v>
      </c>
      <c r="BO243" s="1">
        <v>3099000</v>
      </c>
      <c r="BP243" s="1">
        <v>3139000</v>
      </c>
      <c r="BQ243" s="1">
        <v>3308000</v>
      </c>
      <c r="BR243" s="1">
        <v>2727000</v>
      </c>
      <c r="BS243" s="1">
        <v>2894000</v>
      </c>
      <c r="BT243" s="1">
        <v>2696000</v>
      </c>
      <c r="BU243" s="1">
        <v>2792000</v>
      </c>
      <c r="BV243" s="1">
        <v>2891000</v>
      </c>
      <c r="BW243" s="1">
        <v>3721000</v>
      </c>
      <c r="BX243" s="1">
        <v>3858000</v>
      </c>
      <c r="BY243" s="1">
        <v>0</v>
      </c>
    </row>
    <row r="244" spans="1:77" ht="81.75" customHeight="1" x14ac:dyDescent="0.3">
      <c r="A244" s="15" t="s">
        <v>151</v>
      </c>
    </row>
    <row r="246" spans="1:77" ht="35.4" customHeight="1" x14ac:dyDescent="0.3">
      <c r="A246" s="19" t="s">
        <v>107</v>
      </c>
    </row>
    <row r="247" spans="1:77" ht="35.4" customHeight="1" x14ac:dyDescent="0.3">
      <c r="A247" s="7" t="s">
        <v>4</v>
      </c>
      <c r="B247" s="6">
        <v>44926</v>
      </c>
      <c r="C247" s="6">
        <v>45291</v>
      </c>
      <c r="D247" s="6">
        <v>45657</v>
      </c>
      <c r="E247" s="6">
        <v>46022</v>
      </c>
      <c r="F247" s="6">
        <v>46387</v>
      </c>
      <c r="G247" s="6">
        <v>46752</v>
      </c>
      <c r="H247" s="6">
        <v>47118</v>
      </c>
      <c r="I247" s="6">
        <v>47483</v>
      </c>
      <c r="J247" s="6">
        <v>47848</v>
      </c>
      <c r="K247" s="6">
        <v>48213</v>
      </c>
      <c r="L247" s="6">
        <v>48579</v>
      </c>
      <c r="M247" s="6">
        <v>48944</v>
      </c>
      <c r="N247" s="6">
        <v>49309</v>
      </c>
      <c r="O247" s="6">
        <v>49674</v>
      </c>
      <c r="P247" s="6">
        <v>50040</v>
      </c>
      <c r="Q247" s="6">
        <v>50405</v>
      </c>
      <c r="R247" s="6">
        <v>50770</v>
      </c>
      <c r="S247" s="6">
        <v>51135</v>
      </c>
      <c r="T247" s="6">
        <v>51501</v>
      </c>
      <c r="U247" s="6">
        <v>51866</v>
      </c>
      <c r="V247" s="6">
        <v>52231</v>
      </c>
      <c r="W247" s="6">
        <v>52596</v>
      </c>
      <c r="X247" s="6">
        <v>52962</v>
      </c>
      <c r="Y247" s="6">
        <v>53327</v>
      </c>
      <c r="Z247" s="6">
        <v>53692</v>
      </c>
      <c r="AA247" s="6">
        <v>54057</v>
      </c>
      <c r="AB247" s="6">
        <v>54423</v>
      </c>
      <c r="AC247" s="6">
        <v>54788</v>
      </c>
      <c r="AD247" s="6">
        <v>55153</v>
      </c>
      <c r="AE247" s="6">
        <v>55518</v>
      </c>
      <c r="AF247" s="6">
        <v>55884</v>
      </c>
      <c r="AG247" s="6">
        <v>56249</v>
      </c>
      <c r="AH247" s="6">
        <v>56614</v>
      </c>
      <c r="AI247" s="6">
        <v>56979</v>
      </c>
      <c r="AJ247" s="6">
        <v>57345</v>
      </c>
      <c r="AK247" s="6">
        <v>57710</v>
      </c>
      <c r="AL247" s="6">
        <v>58075</v>
      </c>
      <c r="AM247" s="6">
        <v>58440</v>
      </c>
      <c r="AN247" s="6">
        <v>58806</v>
      </c>
      <c r="AO247" s="6">
        <v>59171</v>
      </c>
      <c r="AP247" s="6">
        <v>59536</v>
      </c>
      <c r="AQ247" s="6">
        <v>59901</v>
      </c>
      <c r="AR247" s="6">
        <v>60267</v>
      </c>
      <c r="AS247" s="6">
        <v>60632</v>
      </c>
      <c r="AT247" s="6">
        <v>60997</v>
      </c>
      <c r="AU247" s="6">
        <v>61362</v>
      </c>
      <c r="AV247" s="6">
        <v>61728</v>
      </c>
      <c r="AW247" s="6">
        <v>62093</v>
      </c>
      <c r="AX247" s="6">
        <v>62458</v>
      </c>
      <c r="AY247" s="6">
        <v>62823</v>
      </c>
      <c r="AZ247" s="6">
        <v>63189</v>
      </c>
      <c r="BA247" s="6">
        <v>63554</v>
      </c>
      <c r="BB247" s="6">
        <v>63919</v>
      </c>
      <c r="BC247" s="6">
        <v>64284</v>
      </c>
      <c r="BD247" s="6">
        <v>64650</v>
      </c>
      <c r="BE247" s="6">
        <v>65015</v>
      </c>
      <c r="BF247" s="6">
        <v>65380</v>
      </c>
      <c r="BG247" s="6">
        <v>65745</v>
      </c>
      <c r="BH247" s="6">
        <v>66111</v>
      </c>
      <c r="BI247" s="6">
        <v>66476</v>
      </c>
      <c r="BJ247" s="6">
        <v>66841</v>
      </c>
      <c r="BK247" s="6">
        <v>67206</v>
      </c>
      <c r="BL247" s="6">
        <v>67572</v>
      </c>
      <c r="BM247" s="6">
        <v>67937</v>
      </c>
      <c r="BN247" s="6">
        <v>68302</v>
      </c>
      <c r="BO247" s="6">
        <v>68667</v>
      </c>
      <c r="BP247" s="6">
        <v>69033</v>
      </c>
      <c r="BQ247" s="6">
        <v>69398</v>
      </c>
      <c r="BR247" s="6">
        <v>69763</v>
      </c>
      <c r="BS247" s="6">
        <v>70128</v>
      </c>
      <c r="BT247" s="6">
        <v>70494</v>
      </c>
      <c r="BU247" s="6">
        <v>70859</v>
      </c>
      <c r="BV247" s="6">
        <v>71224</v>
      </c>
      <c r="BW247" s="6">
        <v>71589</v>
      </c>
      <c r="BX247" s="6">
        <v>71590</v>
      </c>
    </row>
    <row r="248" spans="1:77" ht="35.4" customHeight="1" x14ac:dyDescent="0.3">
      <c r="A248" s="15" t="s">
        <v>108</v>
      </c>
      <c r="B248" s="1">
        <v>0</v>
      </c>
      <c r="C248" s="20">
        <f>D243*1000</f>
        <v>896157000</v>
      </c>
      <c r="D248" s="20">
        <f t="shared" ref="D248:BO248" si="544">E243*1000</f>
        <v>1009245000</v>
      </c>
      <c r="E248" s="20">
        <f t="shared" si="544"/>
        <v>1007810000</v>
      </c>
      <c r="F248" s="20">
        <f t="shared" si="544"/>
        <v>999230000</v>
      </c>
      <c r="G248" s="20">
        <f t="shared" si="544"/>
        <v>878973000</v>
      </c>
      <c r="H248" s="20">
        <f t="shared" si="544"/>
        <v>692000000</v>
      </c>
      <c r="I248" s="20">
        <f t="shared" si="544"/>
        <v>692000000</v>
      </c>
      <c r="J248" s="20">
        <f t="shared" si="544"/>
        <v>703000000</v>
      </c>
      <c r="K248" s="20">
        <f t="shared" si="544"/>
        <v>728000000</v>
      </c>
      <c r="L248" s="20">
        <f t="shared" si="544"/>
        <v>806000000</v>
      </c>
      <c r="M248" s="20">
        <f t="shared" si="544"/>
        <v>522000000</v>
      </c>
      <c r="N248" s="20">
        <f t="shared" si="544"/>
        <v>515000000</v>
      </c>
      <c r="O248" s="20">
        <f t="shared" si="544"/>
        <v>533000000</v>
      </c>
      <c r="P248" s="20">
        <f t="shared" si="544"/>
        <v>698000000</v>
      </c>
      <c r="Q248" s="20">
        <f t="shared" si="544"/>
        <v>486000000</v>
      </c>
      <c r="R248" s="20">
        <f t="shared" si="544"/>
        <v>502000000</v>
      </c>
      <c r="S248" s="20">
        <f t="shared" si="544"/>
        <v>470000000</v>
      </c>
      <c r="T248" s="20">
        <f t="shared" si="544"/>
        <v>487000000</v>
      </c>
      <c r="U248" s="20">
        <f t="shared" si="544"/>
        <v>452000000</v>
      </c>
      <c r="V248" s="20">
        <f t="shared" si="544"/>
        <v>469000000</v>
      </c>
      <c r="W248" s="20">
        <f t="shared" si="544"/>
        <v>485000000</v>
      </c>
      <c r="X248" s="20">
        <f t="shared" si="544"/>
        <v>502000000</v>
      </c>
      <c r="Y248" s="20">
        <f t="shared" si="544"/>
        <v>520000000</v>
      </c>
      <c r="Z248" s="20">
        <f t="shared" si="544"/>
        <v>665000000</v>
      </c>
      <c r="AA248" s="20">
        <f t="shared" si="544"/>
        <v>1010000000</v>
      </c>
      <c r="AB248" s="20">
        <f t="shared" si="544"/>
        <v>1216000000</v>
      </c>
      <c r="AC248" s="20">
        <f t="shared" si="544"/>
        <v>1440000000</v>
      </c>
      <c r="AD248" s="20">
        <f t="shared" si="544"/>
        <v>2189000000</v>
      </c>
      <c r="AE248" s="20">
        <f t="shared" si="544"/>
        <v>2079000000</v>
      </c>
      <c r="AF248" s="20">
        <f t="shared" si="544"/>
        <v>1959000000</v>
      </c>
      <c r="AG248" s="20">
        <f t="shared" si="544"/>
        <v>1611000000</v>
      </c>
      <c r="AH248" s="20">
        <f t="shared" si="544"/>
        <v>1205000000</v>
      </c>
      <c r="AI248" s="20">
        <f t="shared" si="544"/>
        <v>1309000000</v>
      </c>
      <c r="AJ248" s="20">
        <f t="shared" si="544"/>
        <v>1360000000</v>
      </c>
      <c r="AK248" s="20">
        <f t="shared" si="544"/>
        <v>1406000000</v>
      </c>
      <c r="AL248" s="20">
        <f t="shared" si="544"/>
        <v>1643000000</v>
      </c>
      <c r="AM248" s="20">
        <f t="shared" si="544"/>
        <v>1703000000</v>
      </c>
      <c r="AN248" s="20">
        <f t="shared" si="544"/>
        <v>1765000000</v>
      </c>
      <c r="AO248" s="20">
        <f t="shared" si="544"/>
        <v>1829000000</v>
      </c>
      <c r="AP248" s="20">
        <f t="shared" si="544"/>
        <v>1895000000</v>
      </c>
      <c r="AQ248" s="20">
        <f t="shared" si="544"/>
        <v>1425000000</v>
      </c>
      <c r="AR248" s="20">
        <f t="shared" si="544"/>
        <v>1474000000</v>
      </c>
      <c r="AS248" s="20">
        <f t="shared" si="544"/>
        <v>1478000000</v>
      </c>
      <c r="AT248" s="20">
        <f t="shared" si="544"/>
        <v>1524000000</v>
      </c>
      <c r="AU248" s="20">
        <f t="shared" si="544"/>
        <v>1578000000</v>
      </c>
      <c r="AV248" s="20">
        <f t="shared" si="544"/>
        <v>1626000000</v>
      </c>
      <c r="AW248" s="20">
        <f t="shared" si="544"/>
        <v>1685000000</v>
      </c>
      <c r="AX248" s="20">
        <f t="shared" si="544"/>
        <v>1745000000</v>
      </c>
      <c r="AY248" s="20">
        <f t="shared" si="544"/>
        <v>1808000000</v>
      </c>
      <c r="AZ248" s="20">
        <f t="shared" si="544"/>
        <v>1873000000</v>
      </c>
      <c r="BA248" s="20">
        <f t="shared" si="544"/>
        <v>1941000000</v>
      </c>
      <c r="BB248" s="20">
        <f t="shared" si="544"/>
        <v>2012000000</v>
      </c>
      <c r="BC248" s="20">
        <f t="shared" si="544"/>
        <v>2084000000</v>
      </c>
      <c r="BD248" s="20">
        <f t="shared" si="544"/>
        <v>2159000000</v>
      </c>
      <c r="BE248" s="20">
        <f t="shared" si="544"/>
        <v>2237000000</v>
      </c>
      <c r="BF248" s="20">
        <f t="shared" si="544"/>
        <v>2317000000</v>
      </c>
      <c r="BG248" s="20">
        <f t="shared" si="544"/>
        <v>2401000000</v>
      </c>
      <c r="BH248" s="20">
        <f t="shared" si="544"/>
        <v>2351000000</v>
      </c>
      <c r="BI248" s="20">
        <f t="shared" si="544"/>
        <v>2590000000</v>
      </c>
      <c r="BJ248" s="20">
        <f t="shared" si="544"/>
        <v>2680000000</v>
      </c>
      <c r="BK248" s="20">
        <f t="shared" si="544"/>
        <v>2837000000</v>
      </c>
      <c r="BL248" s="20">
        <f t="shared" si="544"/>
        <v>2880000000</v>
      </c>
      <c r="BM248" s="20">
        <f t="shared" si="544"/>
        <v>3018000000</v>
      </c>
      <c r="BN248" s="20">
        <f t="shared" si="544"/>
        <v>3099000000</v>
      </c>
      <c r="BO248" s="20">
        <f t="shared" si="544"/>
        <v>3139000000</v>
      </c>
      <c r="BP248" s="20">
        <f t="shared" ref="BP248:BX248" si="545">BQ243*1000</f>
        <v>3308000000</v>
      </c>
      <c r="BQ248" s="20">
        <f t="shared" si="545"/>
        <v>2727000000</v>
      </c>
      <c r="BR248" s="20">
        <f t="shared" si="545"/>
        <v>2894000000</v>
      </c>
      <c r="BS248" s="20">
        <f t="shared" si="545"/>
        <v>2696000000</v>
      </c>
      <c r="BT248" s="20">
        <f t="shared" si="545"/>
        <v>2792000000</v>
      </c>
      <c r="BU248" s="20">
        <f t="shared" si="545"/>
        <v>2891000000</v>
      </c>
      <c r="BV248" s="20">
        <f t="shared" si="545"/>
        <v>3721000000</v>
      </c>
      <c r="BW248" s="20">
        <f t="shared" si="545"/>
        <v>3858000000</v>
      </c>
      <c r="BX248" s="20">
        <f t="shared" si="545"/>
        <v>0</v>
      </c>
    </row>
    <row r="249" spans="1:77" ht="35.4" customHeight="1" x14ac:dyDescent="0.3">
      <c r="A249" s="13" t="s">
        <v>109</v>
      </c>
      <c r="B249" s="20">
        <v>21700000000</v>
      </c>
      <c r="C249" s="20">
        <f>(B249*(1+C250))-C248</f>
        <v>21814315882.301208</v>
      </c>
      <c r="D249" s="20">
        <f>(C249*(1+D250))-D248</f>
        <v>21820866948.891895</v>
      </c>
      <c r="E249" s="20">
        <f>(D249*(1+E250))-E248</f>
        <v>21829158069.636501</v>
      </c>
      <c r="F249" s="20">
        <f>(E249*(1+F250))-F248</f>
        <v>21846415271.149601</v>
      </c>
      <c r="G249" s="20">
        <f t="shared" ref="G249:BR249" si="546">(F249*(1+G250))-G248</f>
        <v>21984733064.098339</v>
      </c>
      <c r="H249" s="20">
        <f t="shared" si="546"/>
        <v>22316464704.001663</v>
      </c>
      <c r="I249" s="20">
        <f t="shared" si="546"/>
        <v>22663643617.007458</v>
      </c>
      <c r="J249" s="20">
        <f t="shared" si="546"/>
        <v>23015989114.202152</v>
      </c>
      <c r="K249" s="20">
        <f t="shared" si="546"/>
        <v>23359741780.526627</v>
      </c>
      <c r="L249" s="20">
        <f t="shared" si="546"/>
        <v>23641501485.908226</v>
      </c>
      <c r="M249" s="20">
        <f t="shared" si="546"/>
        <v>24220381492.746658</v>
      </c>
      <c r="N249" s="20">
        <f t="shared" si="546"/>
        <v>24833217377.419956</v>
      </c>
      <c r="O249" s="20">
        <f t="shared" si="546"/>
        <v>25456590314.755161</v>
      </c>
      <c r="P249" s="20">
        <f t="shared" si="546"/>
        <v>25943990968.622059</v>
      </c>
      <c r="Q249" s="20">
        <f t="shared" si="546"/>
        <v>26666087712.053394</v>
      </c>
      <c r="R249" s="20">
        <f t="shared" si="546"/>
        <v>27405809302.380371</v>
      </c>
      <c r="S249" s="20">
        <f t="shared" si="546"/>
        <v>28211976450.655647</v>
      </c>
      <c r="T249" s="20">
        <f t="shared" si="546"/>
        <v>29038683232.199783</v>
      </c>
      <c r="U249" s="20">
        <f t="shared" si="546"/>
        <v>29938886086.756126</v>
      </c>
      <c r="V249" s="20">
        <f t="shared" si="546"/>
        <v>30864007400.902302</v>
      </c>
      <c r="W249" s="20">
        <f t="shared" si="546"/>
        <v>31816207516.927902</v>
      </c>
      <c r="X249" s="20">
        <f t="shared" si="546"/>
        <v>32795747374.693962</v>
      </c>
      <c r="Y249" s="20">
        <f t="shared" si="546"/>
        <v>33802900064.875034</v>
      </c>
      <c r="Z249" s="20">
        <f t="shared" si="546"/>
        <v>34711951394.768761</v>
      </c>
      <c r="AA249" s="20">
        <f t="shared" si="546"/>
        <v>35318333218.555458</v>
      </c>
      <c r="AB249" s="20">
        <f t="shared" si="546"/>
        <v>35746951557.976112</v>
      </c>
      <c r="AC249" s="20">
        <f t="shared" si="546"/>
        <v>35971528754.947067</v>
      </c>
      <c r="AD249" s="20">
        <f t="shared" si="546"/>
        <v>35457563517.241638</v>
      </c>
      <c r="AE249" s="20">
        <f t="shared" si="546"/>
        <v>35029665194.967224</v>
      </c>
      <c r="AF249" s="20">
        <f t="shared" si="546"/>
        <v>34701841543.151779</v>
      </c>
      <c r="AG249" s="20">
        <f t="shared" si="546"/>
        <v>34706752595.929123</v>
      </c>
      <c r="AH249" s="20">
        <f t="shared" si="546"/>
        <v>35117892334.681351</v>
      </c>
      <c r="AI249" s="20">
        <f t="shared" si="546"/>
        <v>35444177029.970238</v>
      </c>
      <c r="AJ249" s="20">
        <f t="shared" si="546"/>
        <v>35734655358.277534</v>
      </c>
      <c r="AK249" s="20">
        <f t="shared" si="546"/>
        <v>35992659975.693153</v>
      </c>
      <c r="AL249" s="20">
        <f t="shared" si="546"/>
        <v>36025678725.339508</v>
      </c>
      <c r="AM249" s="20">
        <f t="shared" si="546"/>
        <v>36000235011.904076</v>
      </c>
      <c r="AN249" s="20">
        <f t="shared" si="546"/>
        <v>35911606497.434006</v>
      </c>
      <c r="AO249" s="20">
        <f t="shared" si="546"/>
        <v>35754850945.615059</v>
      </c>
      <c r="AP249" s="20">
        <f t="shared" si="546"/>
        <v>35524795982.078918</v>
      </c>
      <c r="AQ249" s="20">
        <f t="shared" si="546"/>
        <v>35754028377.893372</v>
      </c>
      <c r="AR249" s="20">
        <f t="shared" si="546"/>
        <v>35944935111.021896</v>
      </c>
      <c r="AS249" s="20">
        <f t="shared" si="546"/>
        <v>36140731525.112411</v>
      </c>
      <c r="AT249" s="20">
        <f t="shared" si="546"/>
        <v>36299645310.94902</v>
      </c>
      <c r="AU249" s="20">
        <f t="shared" si="546"/>
        <v>36411959007.901375</v>
      </c>
      <c r="AV249" s="20">
        <f t="shared" si="546"/>
        <v>36481502656.239967</v>
      </c>
      <c r="AW249" s="20">
        <f t="shared" si="546"/>
        <v>36495284644.245956</v>
      </c>
      <c r="AX249" s="20">
        <f t="shared" si="546"/>
        <v>36449708398.387627</v>
      </c>
      <c r="AY249" s="20">
        <f t="shared" si="546"/>
        <v>36339009868.634506</v>
      </c>
      <c r="AZ249" s="20">
        <f t="shared" si="546"/>
        <v>36158156598.677414</v>
      </c>
      <c r="BA249" s="20">
        <f t="shared" si="546"/>
        <v>35900881793.007553</v>
      </c>
      <c r="BB249" s="20">
        <f t="shared" si="546"/>
        <v>35560626839.207336</v>
      </c>
      <c r="BC249" s="20">
        <f t="shared" si="546"/>
        <v>35132527719.329529</v>
      </c>
      <c r="BD249" s="20">
        <f t="shared" si="546"/>
        <v>34609493919.655701</v>
      </c>
      <c r="BE249" s="20">
        <f t="shared" si="546"/>
        <v>33984104752.6502</v>
      </c>
      <c r="BF249" s="20">
        <f t="shared" si="546"/>
        <v>33249593982.227921</v>
      </c>
      <c r="BG249" s="20">
        <f t="shared" si="546"/>
        <v>32396880298.659569</v>
      </c>
      <c r="BH249" s="20">
        <f t="shared" si="546"/>
        <v>31554459515.846375</v>
      </c>
      <c r="BI249" s="20">
        <f t="shared" si="546"/>
        <v>30433810928.58527</v>
      </c>
      <c r="BJ249" s="20">
        <f t="shared" si="546"/>
        <v>29170978700.401745</v>
      </c>
      <c r="BK249" s="20">
        <f t="shared" si="546"/>
        <v>27692341968.924419</v>
      </c>
      <c r="BL249" s="20">
        <f t="shared" si="546"/>
        <v>26101851674.316574</v>
      </c>
      <c r="BM249" s="20">
        <f t="shared" si="546"/>
        <v>24299299291.585941</v>
      </c>
      <c r="BN249" s="20">
        <f t="shared" si="546"/>
        <v>22331810028.593708</v>
      </c>
      <c r="BO249" s="20">
        <f t="shared" si="546"/>
        <v>20232703505.39537</v>
      </c>
      <c r="BP249" s="20">
        <f t="shared" si="546"/>
        <v>17866850889.16692</v>
      </c>
      <c r="BQ249" s="20">
        <f t="shared" si="546"/>
        <v>15971830995.877628</v>
      </c>
      <c r="BR249" s="20">
        <f t="shared" si="546"/>
        <v>13821568419.934412</v>
      </c>
      <c r="BS249" s="20">
        <f t="shared" ref="BS249:BX249" si="547">(BR249*(1+BS250))-BS248</f>
        <v>11769177640.174709</v>
      </c>
      <c r="BT249" s="20">
        <f t="shared" si="547"/>
        <v>9525216112.6347218</v>
      </c>
      <c r="BU249" s="20">
        <f t="shared" si="547"/>
        <v>7077763236.1313076</v>
      </c>
      <c r="BV249" s="20">
        <f>(BU249*(1+BV250))-BV248</f>
        <v>3686343319.8851843</v>
      </c>
      <c r="BW249" s="20">
        <f t="shared" si="547"/>
        <v>5.0907135009765625E-2</v>
      </c>
      <c r="BX249" s="20">
        <f t="shared" si="547"/>
        <v>5.3277654799766296E-2</v>
      </c>
    </row>
    <row r="250" spans="1:77" ht="35.4" customHeight="1" x14ac:dyDescent="0.3">
      <c r="A250" s="13" t="s">
        <v>110</v>
      </c>
      <c r="B250" s="21">
        <v>4.6565570612958802E-2</v>
      </c>
      <c r="C250" s="21">
        <v>4.6565570612958802E-2</v>
      </c>
      <c r="D250" s="21">
        <v>4.6565570612958802E-2</v>
      </c>
      <c r="E250" s="21">
        <v>4.6565570612958802E-2</v>
      </c>
      <c r="F250" s="21">
        <v>4.6565570612958802E-2</v>
      </c>
      <c r="G250" s="21">
        <v>4.6565570612958802E-2</v>
      </c>
      <c r="H250" s="21">
        <v>4.6565570612958802E-2</v>
      </c>
      <c r="I250" s="21">
        <v>4.6565570612958802E-2</v>
      </c>
      <c r="J250" s="21">
        <v>4.6565570612958802E-2</v>
      </c>
      <c r="K250" s="21">
        <v>4.6565570612958802E-2</v>
      </c>
      <c r="L250" s="21">
        <v>4.6565570612958802E-2</v>
      </c>
      <c r="M250" s="21">
        <v>4.6565570612958802E-2</v>
      </c>
      <c r="N250" s="21">
        <v>4.6565570612958802E-2</v>
      </c>
      <c r="O250" s="21">
        <v>4.6565570612958802E-2</v>
      </c>
      <c r="P250" s="21">
        <v>4.6565570612958802E-2</v>
      </c>
      <c r="Q250" s="21">
        <v>4.6565570612958802E-2</v>
      </c>
      <c r="R250" s="21">
        <v>4.6565570612958802E-2</v>
      </c>
      <c r="S250" s="21">
        <v>4.6565570612958802E-2</v>
      </c>
      <c r="T250" s="21">
        <v>4.6565570612958802E-2</v>
      </c>
      <c r="U250" s="21">
        <v>4.6565570612958802E-2</v>
      </c>
      <c r="V250" s="21">
        <v>4.6565570612958802E-2</v>
      </c>
      <c r="W250" s="21">
        <v>4.6565570612958802E-2</v>
      </c>
      <c r="X250" s="21">
        <v>4.6565570612958802E-2</v>
      </c>
      <c r="Y250" s="21">
        <v>4.6565570612958802E-2</v>
      </c>
      <c r="Z250" s="21">
        <v>4.6565570612958802E-2</v>
      </c>
      <c r="AA250" s="21">
        <v>4.6565570612958802E-2</v>
      </c>
      <c r="AB250" s="21">
        <v>4.6565570612958802E-2</v>
      </c>
      <c r="AC250" s="21">
        <v>4.6565570612958802E-2</v>
      </c>
      <c r="AD250" s="21">
        <v>4.6565570612958802E-2</v>
      </c>
      <c r="AE250" s="21">
        <v>4.6565570612958802E-2</v>
      </c>
      <c r="AF250" s="21">
        <v>4.6565570612958802E-2</v>
      </c>
      <c r="AG250" s="21">
        <v>4.6565570612958802E-2</v>
      </c>
      <c r="AH250" s="21">
        <v>4.6565570612958802E-2</v>
      </c>
      <c r="AI250" s="21">
        <v>4.6565570612958802E-2</v>
      </c>
      <c r="AJ250" s="21">
        <v>4.6565570612958802E-2</v>
      </c>
      <c r="AK250" s="21">
        <v>4.6565570612958802E-2</v>
      </c>
      <c r="AL250" s="21">
        <v>4.6565570612958802E-2</v>
      </c>
      <c r="AM250" s="21">
        <v>4.6565570612958802E-2</v>
      </c>
      <c r="AN250" s="21">
        <v>4.6565570612958802E-2</v>
      </c>
      <c r="AO250" s="21">
        <v>4.6565570612958802E-2</v>
      </c>
      <c r="AP250" s="21">
        <v>4.6565570612958802E-2</v>
      </c>
      <c r="AQ250" s="21">
        <v>4.6565570612958802E-2</v>
      </c>
      <c r="AR250" s="21">
        <v>4.6565570612958802E-2</v>
      </c>
      <c r="AS250" s="21">
        <v>4.6565570612958802E-2</v>
      </c>
      <c r="AT250" s="21">
        <v>4.6565570612958802E-2</v>
      </c>
      <c r="AU250" s="21">
        <v>4.6565570612958802E-2</v>
      </c>
      <c r="AV250" s="21">
        <v>4.6565570612958802E-2</v>
      </c>
      <c r="AW250" s="21">
        <v>4.6565570612958802E-2</v>
      </c>
      <c r="AX250" s="21">
        <v>4.6565570612958802E-2</v>
      </c>
      <c r="AY250" s="21">
        <v>4.6565570612958802E-2</v>
      </c>
      <c r="AZ250" s="21">
        <v>4.6565570612958802E-2</v>
      </c>
      <c r="BA250" s="21">
        <v>4.6565570612958802E-2</v>
      </c>
      <c r="BB250" s="21">
        <v>4.6565570612958802E-2</v>
      </c>
      <c r="BC250" s="21">
        <v>4.6565570612958802E-2</v>
      </c>
      <c r="BD250" s="21">
        <v>4.6565570612958802E-2</v>
      </c>
      <c r="BE250" s="21">
        <v>4.6565570612958802E-2</v>
      </c>
      <c r="BF250" s="21">
        <v>4.6565570612958802E-2</v>
      </c>
      <c r="BG250" s="21">
        <v>4.6565570612958802E-2</v>
      </c>
      <c r="BH250" s="21">
        <v>4.6565570612958802E-2</v>
      </c>
      <c r="BI250" s="21">
        <v>4.6565570612958802E-2</v>
      </c>
      <c r="BJ250" s="21">
        <v>4.6565570612958802E-2</v>
      </c>
      <c r="BK250" s="21">
        <v>4.6565570612958802E-2</v>
      </c>
      <c r="BL250" s="21">
        <v>4.6565570612958802E-2</v>
      </c>
      <c r="BM250" s="21">
        <v>4.6565570612958802E-2</v>
      </c>
      <c r="BN250" s="21">
        <v>4.6565570612958802E-2</v>
      </c>
      <c r="BO250" s="21">
        <v>4.6565570612958802E-2</v>
      </c>
      <c r="BP250" s="21">
        <v>4.6565570612958802E-2</v>
      </c>
      <c r="BQ250" s="21">
        <v>4.6565570612958802E-2</v>
      </c>
      <c r="BR250" s="21">
        <v>4.6565570612958802E-2</v>
      </c>
      <c r="BS250" s="21">
        <v>4.6565570612958802E-2</v>
      </c>
      <c r="BT250" s="21">
        <v>4.6565570612958802E-2</v>
      </c>
      <c r="BU250" s="21">
        <v>4.6565570612958802E-2</v>
      </c>
      <c r="BV250" s="21">
        <v>4.6565570612958802E-2</v>
      </c>
      <c r="BW250" s="21">
        <v>4.6565570612958802E-2</v>
      </c>
      <c r="BX250" s="21">
        <v>4.6565570612958802E-2</v>
      </c>
    </row>
    <row r="251" spans="1:77" ht="35.4" customHeight="1" x14ac:dyDescent="0.3">
      <c r="A251" s="13" t="s">
        <v>110</v>
      </c>
      <c r="B251" s="21">
        <v>4.6565570612958802E-2</v>
      </c>
      <c r="C251" s="21">
        <v>4.6565570612958802E-2</v>
      </c>
      <c r="D251" s="21">
        <v>4.6565570612958802E-2</v>
      </c>
      <c r="E251" s="21">
        <v>4.6565570612958802E-2</v>
      </c>
      <c r="F251" s="21">
        <v>4.6565570612958802E-2</v>
      </c>
      <c r="G251" s="21">
        <v>4.6565570612958802E-2</v>
      </c>
      <c r="H251" s="21">
        <v>4.6565570612958802E-2</v>
      </c>
      <c r="I251" s="21">
        <v>4.6565570612958802E-2</v>
      </c>
      <c r="J251" s="21">
        <v>4.6565570612958802E-2</v>
      </c>
      <c r="K251" s="21">
        <v>4.6565570612958802E-2</v>
      </c>
      <c r="L251" s="21">
        <v>4.6565570612958802E-2</v>
      </c>
      <c r="M251" s="21">
        <v>4.6565570612958802E-2</v>
      </c>
      <c r="N251" s="21">
        <v>4.6565570612958802E-2</v>
      </c>
      <c r="O251" s="21">
        <v>4.6565570612958802E-2</v>
      </c>
      <c r="P251" s="21">
        <v>4.6565570612958802E-2</v>
      </c>
      <c r="Q251" s="21">
        <v>4.6565570612958802E-2</v>
      </c>
      <c r="R251" s="21">
        <v>4.6565570612958802E-2</v>
      </c>
      <c r="S251" s="21">
        <v>4.6565570612958802E-2</v>
      </c>
      <c r="T251" s="21">
        <v>4.6565570612958802E-2</v>
      </c>
      <c r="U251" s="21">
        <v>4.6565570612958802E-2</v>
      </c>
      <c r="V251" s="21">
        <v>4.6565570612958802E-2</v>
      </c>
      <c r="W251" s="21">
        <v>4.6565570612958802E-2</v>
      </c>
      <c r="X251" s="21">
        <v>4.6565570612958802E-2</v>
      </c>
      <c r="Y251" s="21">
        <v>4.6565570612958802E-2</v>
      </c>
      <c r="Z251" s="21">
        <v>4.6565570612958802E-2</v>
      </c>
      <c r="AA251" s="21">
        <v>4.6565570612958802E-2</v>
      </c>
      <c r="AB251" s="21">
        <v>4.6565570612958802E-2</v>
      </c>
      <c r="AC251" s="21">
        <v>4.6565570612958802E-2</v>
      </c>
      <c r="AD251" s="21">
        <v>4.6565570612958802E-2</v>
      </c>
      <c r="AE251" s="21">
        <v>4.6565570612958802E-2</v>
      </c>
      <c r="AF251" s="21">
        <v>4.6565570612958802E-2</v>
      </c>
      <c r="AG251" s="21">
        <v>4.6565570612958802E-2</v>
      </c>
      <c r="AH251" s="21">
        <v>4.6565570612958802E-2</v>
      </c>
      <c r="AI251" s="21">
        <v>4.6565570612958802E-2</v>
      </c>
      <c r="AJ251" s="21">
        <v>4.6565570612958802E-2</v>
      </c>
      <c r="AK251" s="21">
        <v>4.6565570612958802E-2</v>
      </c>
      <c r="AL251" s="21">
        <v>4.6565570612958802E-2</v>
      </c>
      <c r="AM251" s="21">
        <v>4.6565570612958802E-2</v>
      </c>
      <c r="AN251" s="21">
        <v>4.6565570612958802E-2</v>
      </c>
      <c r="AO251" s="21">
        <v>4.6565570612958802E-2</v>
      </c>
      <c r="AP251" s="21">
        <v>4.6565570612958802E-2</v>
      </c>
      <c r="AQ251" s="21">
        <v>4.6565570612958802E-2</v>
      </c>
      <c r="AR251" s="21">
        <v>4.6565570612958802E-2</v>
      </c>
      <c r="AS251" s="21">
        <v>4.6565570612958802E-2</v>
      </c>
      <c r="AT251" s="21">
        <v>4.6565570612958802E-2</v>
      </c>
      <c r="AU251" s="21">
        <v>4.6565570612958802E-2</v>
      </c>
      <c r="AV251" s="21">
        <v>4.6565570612958802E-2</v>
      </c>
      <c r="AW251" s="21">
        <v>4.6565570612958802E-2</v>
      </c>
      <c r="AX251" s="21">
        <v>4.6565570612958802E-2</v>
      </c>
      <c r="AY251" s="21">
        <v>4.6565570612958802E-2</v>
      </c>
      <c r="AZ251" s="21">
        <v>4.6565570612958802E-2</v>
      </c>
      <c r="BA251" s="21">
        <v>4.6565570612958802E-2</v>
      </c>
      <c r="BB251" s="21">
        <v>4.6565570612958802E-2</v>
      </c>
      <c r="BC251" s="21">
        <v>4.6565570612958802E-2</v>
      </c>
      <c r="BD251" s="21">
        <v>4.6565570612958802E-2</v>
      </c>
      <c r="BE251" s="21">
        <v>4.6565570612958802E-2</v>
      </c>
      <c r="BF251" s="21">
        <v>4.6565570612958802E-2</v>
      </c>
      <c r="BG251" s="21">
        <v>4.6565570612958802E-2</v>
      </c>
      <c r="BH251" s="21">
        <v>4.6565570612958802E-2</v>
      </c>
      <c r="BI251" s="21">
        <v>4.6565570612958802E-2</v>
      </c>
      <c r="BJ251" s="21">
        <v>4.6565570612958802E-2</v>
      </c>
      <c r="BK251" s="21">
        <v>4.6565570612958802E-2</v>
      </c>
      <c r="BL251" s="21">
        <v>4.6565570612958802E-2</v>
      </c>
      <c r="BM251" s="21">
        <v>4.6565570612958802E-2</v>
      </c>
      <c r="BN251" s="21">
        <v>4.6565570612958802E-2</v>
      </c>
      <c r="BO251" s="21">
        <v>4.6565570612958802E-2</v>
      </c>
      <c r="BP251" s="21">
        <v>4.6565570612958802E-2</v>
      </c>
      <c r="BQ251" s="21">
        <v>4.6565570612958802E-2</v>
      </c>
      <c r="BR251" s="21">
        <v>4.6565570612958802E-2</v>
      </c>
      <c r="BS251" s="21">
        <v>4.6565570612958802E-2</v>
      </c>
      <c r="BT251" s="21">
        <v>4.6565570612958802E-2</v>
      </c>
      <c r="BU251" s="21">
        <v>4.6565570612958802E-2</v>
      </c>
      <c r="BV251" s="21">
        <v>4.6565570612958802E-2</v>
      </c>
      <c r="BW251" s="21">
        <v>4.6565570612958802E-2</v>
      </c>
      <c r="BX251" s="21">
        <v>4.6565570612958802E-2</v>
      </c>
    </row>
    <row r="254" spans="1:77" ht="35.4" customHeight="1" x14ac:dyDescent="0.3">
      <c r="A254" s="22" t="s">
        <v>112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3" t="s">
        <v>113</v>
      </c>
    </row>
    <row r="255" spans="1:77" ht="35.4" customHeight="1" x14ac:dyDescent="0.3">
      <c r="A255" s="1">
        <v>0.5</v>
      </c>
      <c r="B255" s="1">
        <v>0.5</v>
      </c>
      <c r="C255" s="1">
        <v>0.5</v>
      </c>
      <c r="D255" s="1">
        <v>0.5</v>
      </c>
      <c r="E255" s="1">
        <v>0.5</v>
      </c>
      <c r="F255" s="1">
        <v>0.5</v>
      </c>
      <c r="G255" s="1">
        <v>0.5</v>
      </c>
      <c r="H255" s="1">
        <v>0.5</v>
      </c>
      <c r="I255" s="1">
        <v>0.5</v>
      </c>
      <c r="J255" s="1">
        <v>0.50000999999999995</v>
      </c>
      <c r="K255" s="1">
        <v>0.50000999999999995</v>
      </c>
      <c r="L255" s="1">
        <v>0.50002000000000002</v>
      </c>
      <c r="M255" s="1">
        <v>0.50002999999999997</v>
      </c>
      <c r="N255" s="1">
        <v>0.50005999999999995</v>
      </c>
      <c r="O255" s="1">
        <v>0.50009000000000003</v>
      </c>
      <c r="P255" s="1">
        <v>0.50014000000000003</v>
      </c>
      <c r="Q255" s="1">
        <v>0.50021000000000004</v>
      </c>
      <c r="R255" s="1">
        <v>0.50031000000000003</v>
      </c>
      <c r="S255" s="1">
        <v>0.50044999999999995</v>
      </c>
      <c r="T255" s="1">
        <v>0.50063000000000002</v>
      </c>
      <c r="U255" s="1">
        <v>0.50087999999999999</v>
      </c>
      <c r="V255" s="1">
        <v>0.50119999999999998</v>
      </c>
      <c r="W255" s="1">
        <v>0.50161</v>
      </c>
      <c r="X255" s="1">
        <v>0.50212999999999997</v>
      </c>
      <c r="Y255" s="1">
        <v>0.50278999999999996</v>
      </c>
      <c r="Z255" s="1">
        <v>0.50361</v>
      </c>
      <c r="AA255" s="1">
        <v>0.50461</v>
      </c>
      <c r="AB255" s="1">
        <v>0.50583999999999996</v>
      </c>
      <c r="AC255" s="1">
        <v>0.50732999999999995</v>
      </c>
      <c r="AD255" s="1">
        <v>0.50910999999999995</v>
      </c>
      <c r="AE255" s="1">
        <v>0.51122999999999996</v>
      </c>
      <c r="AF255" s="1">
        <v>0.51373999999999997</v>
      </c>
      <c r="AG255" s="1">
        <v>0.51668000000000003</v>
      </c>
      <c r="AH255" s="1">
        <v>0.52010999999999996</v>
      </c>
      <c r="AI255" s="1">
        <v>0.52407000000000004</v>
      </c>
      <c r="AJ255" s="1">
        <v>0.52864</v>
      </c>
      <c r="AK255" s="1">
        <v>0.53386999999999996</v>
      </c>
      <c r="AL255" s="1">
        <v>0.53981000000000001</v>
      </c>
      <c r="AM255" s="1">
        <v>0.54654000000000003</v>
      </c>
      <c r="AN255" s="1">
        <v>0.55411999999999995</v>
      </c>
      <c r="AO255" s="1">
        <v>0.56259000000000003</v>
      </c>
      <c r="AP255" s="1">
        <v>0.57203000000000004</v>
      </c>
      <c r="AQ255" s="1">
        <v>0.58248999999999995</v>
      </c>
      <c r="AR255" s="1">
        <v>0.59402999999999995</v>
      </c>
      <c r="AS255" s="1">
        <v>0.60667000000000004</v>
      </c>
      <c r="AT255" s="1">
        <v>0.62046999999999997</v>
      </c>
      <c r="AU255" s="1">
        <v>0.63544</v>
      </c>
      <c r="AV255" s="1">
        <v>0.65159999999999996</v>
      </c>
      <c r="AW255" s="1">
        <v>0.66896</v>
      </c>
      <c r="AX255" s="1">
        <v>0.68747999999999998</v>
      </c>
      <c r="AY255" s="1">
        <v>0.70713999999999999</v>
      </c>
      <c r="AZ255" s="1">
        <v>0.72785999999999995</v>
      </c>
      <c r="BA255" s="1">
        <v>0.74955000000000005</v>
      </c>
      <c r="BB255" s="1">
        <v>0.77210000000000001</v>
      </c>
      <c r="BC255" s="1">
        <v>0.79534000000000005</v>
      </c>
      <c r="BD255" s="1">
        <v>0.81908000000000003</v>
      </c>
      <c r="BE255" s="1">
        <v>0.84306999999999999</v>
      </c>
      <c r="BF255" s="1">
        <v>0.86702000000000001</v>
      </c>
      <c r="BG255" s="1">
        <v>0.89056999999999997</v>
      </c>
      <c r="BH255" s="1">
        <v>0.91330999999999996</v>
      </c>
      <c r="BI255" s="1">
        <v>0.93476000000000004</v>
      </c>
      <c r="BJ255" s="1">
        <v>0.95437000000000005</v>
      </c>
      <c r="BK255" s="1">
        <v>0.97148000000000001</v>
      </c>
      <c r="BL255" s="1">
        <v>0.98536000000000001</v>
      </c>
      <c r="BM255" s="1">
        <v>0.99517999999999995</v>
      </c>
      <c r="BN255" s="1">
        <v>1</v>
      </c>
      <c r="BO255" s="1">
        <v>0.99875000000000003</v>
      </c>
      <c r="BP255" s="1">
        <v>0.99024999999999996</v>
      </c>
      <c r="BQ255" s="1">
        <v>0.97314999999999996</v>
      </c>
      <c r="BR255" s="1">
        <v>0.94598000000000004</v>
      </c>
      <c r="BS255" s="1">
        <v>0.90710000000000002</v>
      </c>
      <c r="BT255" s="1">
        <v>0.85467000000000004</v>
      </c>
      <c r="BU255" s="1">
        <v>0.78669</v>
      </c>
      <c r="BV255" s="1">
        <v>0.70094999999999996</v>
      </c>
      <c r="BW255" s="1">
        <v>0</v>
      </c>
      <c r="BX255" s="1">
        <v>0</v>
      </c>
    </row>
    <row r="256" spans="1:77" ht="35.4" customHeight="1" x14ac:dyDescent="0.3">
      <c r="A256" s="1">
        <f>A255+1</f>
        <v>1.5</v>
      </c>
      <c r="B256" s="1">
        <f t="shared" ref="B256:BM256" si="548">B255+1</f>
        <v>1.5</v>
      </c>
      <c r="C256" s="1">
        <f t="shared" si="548"/>
        <v>1.5</v>
      </c>
      <c r="D256" s="1">
        <f t="shared" si="548"/>
        <v>1.5</v>
      </c>
      <c r="E256" s="1">
        <f t="shared" si="548"/>
        <v>1.5</v>
      </c>
      <c r="F256" s="1">
        <f t="shared" si="548"/>
        <v>1.5</v>
      </c>
      <c r="G256" s="1">
        <f t="shared" si="548"/>
        <v>1.5</v>
      </c>
      <c r="H256" s="1">
        <f t="shared" si="548"/>
        <v>1.5</v>
      </c>
      <c r="I256" s="1">
        <f t="shared" si="548"/>
        <v>1.5</v>
      </c>
      <c r="J256" s="1">
        <f t="shared" si="548"/>
        <v>1.5000100000000001</v>
      </c>
      <c r="K256" s="1">
        <f t="shared" si="548"/>
        <v>1.5000100000000001</v>
      </c>
      <c r="L256" s="1">
        <f t="shared" si="548"/>
        <v>1.5000200000000001</v>
      </c>
      <c r="M256" s="1">
        <f t="shared" si="548"/>
        <v>1.50003</v>
      </c>
      <c r="N256" s="1">
        <f t="shared" si="548"/>
        <v>1.5000599999999999</v>
      </c>
      <c r="O256" s="1">
        <f t="shared" si="548"/>
        <v>1.5000900000000001</v>
      </c>
      <c r="P256" s="1">
        <f t="shared" si="548"/>
        <v>1.50014</v>
      </c>
      <c r="Q256" s="1">
        <f t="shared" si="548"/>
        <v>1.50021</v>
      </c>
      <c r="R256" s="1">
        <f t="shared" si="548"/>
        <v>1.50031</v>
      </c>
      <c r="S256" s="1">
        <f t="shared" si="548"/>
        <v>1.5004499999999998</v>
      </c>
      <c r="T256" s="1">
        <f t="shared" si="548"/>
        <v>1.5006300000000001</v>
      </c>
      <c r="U256" s="1">
        <f t="shared" si="548"/>
        <v>1.50088</v>
      </c>
      <c r="V256" s="1">
        <f t="shared" si="548"/>
        <v>1.5011999999999999</v>
      </c>
      <c r="W256" s="1">
        <f t="shared" si="548"/>
        <v>1.5016099999999999</v>
      </c>
      <c r="X256" s="1">
        <f t="shared" si="548"/>
        <v>1.50213</v>
      </c>
      <c r="Y256" s="1">
        <f t="shared" si="548"/>
        <v>1.5027900000000001</v>
      </c>
      <c r="Z256" s="1">
        <f t="shared" si="548"/>
        <v>1.5036100000000001</v>
      </c>
      <c r="AA256" s="1">
        <f t="shared" si="548"/>
        <v>1.50461</v>
      </c>
      <c r="AB256" s="1">
        <f t="shared" si="548"/>
        <v>1.5058400000000001</v>
      </c>
      <c r="AC256" s="1">
        <f t="shared" si="548"/>
        <v>1.5073300000000001</v>
      </c>
      <c r="AD256" s="1">
        <f t="shared" si="548"/>
        <v>1.50911</v>
      </c>
      <c r="AE256" s="1">
        <f t="shared" si="548"/>
        <v>1.5112299999999999</v>
      </c>
      <c r="AF256" s="1">
        <f t="shared" si="548"/>
        <v>1.5137399999999999</v>
      </c>
      <c r="AG256" s="1">
        <f t="shared" si="548"/>
        <v>1.51668</v>
      </c>
      <c r="AH256" s="1">
        <f t="shared" si="548"/>
        <v>1.5201099999999999</v>
      </c>
      <c r="AI256" s="1">
        <f t="shared" si="548"/>
        <v>1.52407</v>
      </c>
      <c r="AJ256" s="1">
        <f t="shared" si="548"/>
        <v>1.52864</v>
      </c>
      <c r="AK256" s="1">
        <f t="shared" si="548"/>
        <v>1.5338699999999998</v>
      </c>
      <c r="AL256" s="1">
        <f t="shared" si="548"/>
        <v>1.5398100000000001</v>
      </c>
      <c r="AM256" s="1">
        <f t="shared" si="548"/>
        <v>1.54654</v>
      </c>
      <c r="AN256" s="1">
        <f t="shared" si="548"/>
        <v>1.5541199999999999</v>
      </c>
      <c r="AO256" s="1">
        <f t="shared" si="548"/>
        <v>1.5625900000000001</v>
      </c>
      <c r="AP256" s="1">
        <f t="shared" si="548"/>
        <v>1.57203</v>
      </c>
      <c r="AQ256" s="1">
        <f t="shared" si="548"/>
        <v>1.58249</v>
      </c>
      <c r="AR256" s="1">
        <f t="shared" si="548"/>
        <v>1.5940300000000001</v>
      </c>
      <c r="AS256" s="1">
        <f t="shared" si="548"/>
        <v>1.60667</v>
      </c>
      <c r="AT256" s="1">
        <f t="shared" si="548"/>
        <v>1.6204700000000001</v>
      </c>
      <c r="AU256" s="1">
        <f t="shared" si="548"/>
        <v>1.63544</v>
      </c>
      <c r="AV256" s="1">
        <f t="shared" si="548"/>
        <v>1.6516</v>
      </c>
      <c r="AW256" s="1">
        <f t="shared" si="548"/>
        <v>1.66896</v>
      </c>
      <c r="AX256" s="1">
        <f t="shared" si="548"/>
        <v>1.6874799999999999</v>
      </c>
      <c r="AY256" s="1">
        <f t="shared" si="548"/>
        <v>1.7071399999999999</v>
      </c>
      <c r="AZ256" s="1">
        <f t="shared" si="548"/>
        <v>1.72786</v>
      </c>
      <c r="BA256" s="1">
        <f t="shared" si="548"/>
        <v>1.7495500000000002</v>
      </c>
      <c r="BB256" s="1">
        <f t="shared" si="548"/>
        <v>1.7721</v>
      </c>
      <c r="BC256" s="1">
        <f t="shared" si="548"/>
        <v>1.7953399999999999</v>
      </c>
      <c r="BD256" s="1">
        <f t="shared" si="548"/>
        <v>1.81908</v>
      </c>
      <c r="BE256" s="1">
        <f t="shared" si="548"/>
        <v>1.84307</v>
      </c>
      <c r="BF256" s="1">
        <f t="shared" si="548"/>
        <v>1.8670200000000001</v>
      </c>
      <c r="BG256" s="1">
        <f t="shared" si="548"/>
        <v>1.8905699999999999</v>
      </c>
      <c r="BH256" s="1">
        <f t="shared" si="548"/>
        <v>1.9133100000000001</v>
      </c>
      <c r="BI256" s="1">
        <f t="shared" si="548"/>
        <v>1.93476</v>
      </c>
      <c r="BJ256" s="1">
        <f t="shared" si="548"/>
        <v>1.9543699999999999</v>
      </c>
      <c r="BK256" s="1">
        <f t="shared" si="548"/>
        <v>1.9714800000000001</v>
      </c>
      <c r="BL256" s="1">
        <f t="shared" si="548"/>
        <v>1.98536</v>
      </c>
      <c r="BM256" s="1">
        <f t="shared" si="548"/>
        <v>1.99518</v>
      </c>
      <c r="BN256" s="1">
        <f t="shared" ref="BN256:BW256" si="549">BN255+1</f>
        <v>2</v>
      </c>
      <c r="BO256" s="1">
        <f t="shared" si="549"/>
        <v>1.99875</v>
      </c>
      <c r="BP256" s="1">
        <f t="shared" si="549"/>
        <v>1.9902500000000001</v>
      </c>
      <c r="BQ256" s="1">
        <f t="shared" si="549"/>
        <v>1.97315</v>
      </c>
      <c r="BR256" s="1">
        <f t="shared" si="549"/>
        <v>1.94598</v>
      </c>
      <c r="BS256" s="1">
        <f t="shared" si="549"/>
        <v>1.9071</v>
      </c>
      <c r="BT256" s="1">
        <f t="shared" si="549"/>
        <v>1.85467</v>
      </c>
      <c r="BU256" s="1">
        <f t="shared" si="549"/>
        <v>1.7866900000000001</v>
      </c>
      <c r="BV256" s="1">
        <f t="shared" si="549"/>
        <v>1.70095</v>
      </c>
      <c r="BW256" s="1">
        <f t="shared" si="549"/>
        <v>1</v>
      </c>
      <c r="BX256" s="1">
        <v>0</v>
      </c>
    </row>
    <row r="259" spans="1:76" ht="35.4" customHeight="1" x14ac:dyDescent="0.3">
      <c r="A259" s="19" t="s">
        <v>111</v>
      </c>
    </row>
    <row r="260" spans="1:76" ht="35.4" customHeight="1" x14ac:dyDescent="0.3">
      <c r="B260" s="7" t="s">
        <v>4</v>
      </c>
      <c r="C260" s="22"/>
      <c r="D260" s="22"/>
      <c r="E260" s="22" t="s">
        <v>114</v>
      </c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3" t="s">
        <v>115</v>
      </c>
    </row>
    <row r="261" spans="1:76" ht="35.4" customHeight="1" x14ac:dyDescent="0.3">
      <c r="B261" s="15" t="s">
        <v>108</v>
      </c>
      <c r="C261" s="20"/>
      <c r="D261" s="20" t="e">
        <f>#REF!*10</f>
        <v>#REF!</v>
      </c>
      <c r="E261" s="20" t="e">
        <f>#REF!*10</f>
        <v>#REF!</v>
      </c>
      <c r="F261" s="20" t="e">
        <f>#REF!*10</f>
        <v>#REF!</v>
      </c>
      <c r="G261" s="20" t="e">
        <f>#REF!*10</f>
        <v>#REF!</v>
      </c>
      <c r="H261" s="20" t="e">
        <f>#REF!*10</f>
        <v>#REF!</v>
      </c>
      <c r="I261" s="20" t="e">
        <f>#REF!*10</f>
        <v>#REF!</v>
      </c>
      <c r="J261" s="20" t="e">
        <f>#REF!*10</f>
        <v>#REF!</v>
      </c>
      <c r="K261" s="20" t="e">
        <f>#REF!*10</f>
        <v>#REF!</v>
      </c>
      <c r="L261" s="20" t="e">
        <f>#REF!*10</f>
        <v>#REF!</v>
      </c>
      <c r="M261" s="20" t="e">
        <f>#REF!*10</f>
        <v>#REF!</v>
      </c>
      <c r="N261" s="20" t="e">
        <f>#REF!*10</f>
        <v>#REF!</v>
      </c>
      <c r="O261" s="20" t="e">
        <f>#REF!*10</f>
        <v>#REF!</v>
      </c>
      <c r="P261" s="20" t="e">
        <f>#REF!*10</f>
        <v>#REF!</v>
      </c>
      <c r="Q261" s="20" t="e">
        <f>#REF!*10</f>
        <v>#REF!</v>
      </c>
      <c r="R261" s="20" t="e">
        <f>#REF!*10</f>
        <v>#REF!</v>
      </c>
      <c r="S261" s="20" t="e">
        <f>#REF!*10</f>
        <v>#REF!</v>
      </c>
      <c r="T261" s="20" t="e">
        <f>#REF!*10</f>
        <v>#REF!</v>
      </c>
      <c r="U261" s="20" t="e">
        <f>#REF!*10</f>
        <v>#REF!</v>
      </c>
      <c r="V261" s="20" t="e">
        <f>#REF!*10</f>
        <v>#REF!</v>
      </c>
      <c r="W261" s="20" t="e">
        <f>#REF!*10</f>
        <v>#REF!</v>
      </c>
      <c r="X261" s="20" t="e">
        <f>#REF!*10</f>
        <v>#REF!</v>
      </c>
      <c r="Y261" s="20" t="e">
        <f>#REF!*10</f>
        <v>#REF!</v>
      </c>
      <c r="Z261" s="20" t="e">
        <f>#REF!*10</f>
        <v>#REF!</v>
      </c>
      <c r="AA261" s="20" t="e">
        <f>#REF!*10</f>
        <v>#REF!</v>
      </c>
      <c r="AB261" s="20" t="e">
        <f>#REF!*10</f>
        <v>#REF!</v>
      </c>
      <c r="AC261" s="20" t="e">
        <f>#REF!*10</f>
        <v>#REF!</v>
      </c>
      <c r="AD261" s="20" t="e">
        <f>#REF!*10</f>
        <v>#REF!</v>
      </c>
      <c r="AE261" s="20" t="e">
        <f>#REF!*10</f>
        <v>#REF!</v>
      </c>
      <c r="AF261" s="20" t="e">
        <f>#REF!*10</f>
        <v>#REF!</v>
      </c>
      <c r="AG261" s="20" t="e">
        <f>#REF!*10</f>
        <v>#REF!</v>
      </c>
      <c r="AH261" s="20" t="e">
        <f>#REF!*10</f>
        <v>#REF!</v>
      </c>
      <c r="AI261" s="20" t="e">
        <f>#REF!*10</f>
        <v>#REF!</v>
      </c>
      <c r="AJ261" s="20" t="e">
        <f>#REF!*10</f>
        <v>#REF!</v>
      </c>
      <c r="AK261" s="20" t="e">
        <f>#REF!*10</f>
        <v>#REF!</v>
      </c>
      <c r="AL261" s="20" t="e">
        <f>#REF!*10</f>
        <v>#REF!</v>
      </c>
      <c r="AM261" s="20" t="e">
        <f>#REF!*10</f>
        <v>#REF!</v>
      </c>
      <c r="AN261" s="20" t="e">
        <f>#REF!*10</f>
        <v>#REF!</v>
      </c>
      <c r="AO261" s="20" t="e">
        <f>#REF!*10</f>
        <v>#REF!</v>
      </c>
      <c r="AP261" s="20" t="e">
        <f>#REF!*10</f>
        <v>#REF!</v>
      </c>
      <c r="AQ261" s="20" t="e">
        <f>#REF!*10</f>
        <v>#REF!</v>
      </c>
      <c r="AR261" s="20" t="e">
        <f>#REF!*10</f>
        <v>#REF!</v>
      </c>
      <c r="AS261" s="20" t="e">
        <f>#REF!*10</f>
        <v>#REF!</v>
      </c>
      <c r="AT261" s="20" t="e">
        <f>#REF!*10</f>
        <v>#REF!</v>
      </c>
      <c r="AU261" s="20" t="e">
        <f>#REF!*10</f>
        <v>#REF!</v>
      </c>
      <c r="AV261" s="20" t="e">
        <f>#REF!*10</f>
        <v>#REF!</v>
      </c>
      <c r="AW261" s="20" t="e">
        <f>#REF!*10</f>
        <v>#REF!</v>
      </c>
      <c r="AX261" s="20" t="e">
        <f>#REF!*10</f>
        <v>#REF!</v>
      </c>
      <c r="AY261" s="20" t="e">
        <f>#REF!*10</f>
        <v>#REF!</v>
      </c>
      <c r="AZ261" s="20" t="e">
        <f>#REF!*10</f>
        <v>#REF!</v>
      </c>
      <c r="BA261" s="20" t="e">
        <f>#REF!*10</f>
        <v>#REF!</v>
      </c>
      <c r="BB261" s="20" t="e">
        <f>#REF!*10</f>
        <v>#REF!</v>
      </c>
      <c r="BC261" s="20" t="e">
        <f>#REF!*10</f>
        <v>#REF!</v>
      </c>
      <c r="BD261" s="20" t="e">
        <f>#REF!*10</f>
        <v>#REF!</v>
      </c>
      <c r="BE261" s="20" t="e">
        <f>#REF!*10</f>
        <v>#REF!</v>
      </c>
      <c r="BF261" s="20" t="e">
        <f>#REF!*10</f>
        <v>#REF!</v>
      </c>
      <c r="BG261" s="20" t="e">
        <f>#REF!*10</f>
        <v>#REF!</v>
      </c>
      <c r="BH261" s="20" t="e">
        <f>#REF!*10</f>
        <v>#REF!</v>
      </c>
      <c r="BI261" s="20" t="e">
        <f>#REF!*10</f>
        <v>#REF!</v>
      </c>
      <c r="BJ261" s="20" t="e">
        <f>#REF!*10</f>
        <v>#REF!</v>
      </c>
      <c r="BK261" s="20" t="e">
        <f>#REF!*8</f>
        <v>#REF!</v>
      </c>
      <c r="BL261" s="20" t="e">
        <f>#REF!*7</f>
        <v>#REF!</v>
      </c>
      <c r="BM261" s="20" t="e">
        <f>#REF!*7</f>
        <v>#REF!</v>
      </c>
      <c r="BN261" s="20" t="e">
        <f>#REF!*6</f>
        <v>#REF!</v>
      </c>
      <c r="BO261" s="20" t="e">
        <f>#REF!*5</f>
        <v>#REF!</v>
      </c>
      <c r="BP261" s="20" t="e">
        <f>#REF!*4</f>
        <v>#REF!</v>
      </c>
      <c r="BQ261" s="20" t="e">
        <f>#REF!*3</f>
        <v>#REF!</v>
      </c>
      <c r="BR261" s="20" t="e">
        <f>#REF!*3</f>
        <v>#REF!</v>
      </c>
      <c r="BS261" s="20" t="e">
        <f>#REF!*2</f>
        <v>#REF!</v>
      </c>
      <c r="BT261" s="20" t="e">
        <f>#REF!*2</f>
        <v>#REF!</v>
      </c>
      <c r="BU261" s="20">
        <f>BU262*0.8</f>
        <v>5662210588.9050465</v>
      </c>
      <c r="BV261" s="20">
        <f>BV262*0.8</f>
        <v>2949074655.9081478</v>
      </c>
      <c r="BW261" s="20">
        <f>BW262*0.8</f>
        <v>4.07257080078125E-2</v>
      </c>
      <c r="BX261" s="20">
        <v>0</v>
      </c>
    </row>
    <row r="262" spans="1:76" ht="35.4" customHeight="1" x14ac:dyDescent="0.3">
      <c r="B262" s="13" t="s">
        <v>109</v>
      </c>
      <c r="C262" s="20">
        <v>21814315882.301208</v>
      </c>
      <c r="D262" s="20">
        <v>21820866948.891895</v>
      </c>
      <c r="E262" s="20">
        <v>21829158069.636501</v>
      </c>
      <c r="F262" s="20">
        <v>21846415271.149601</v>
      </c>
      <c r="G262" s="20">
        <v>21984733064.098339</v>
      </c>
      <c r="H262" s="20">
        <v>22316464704.001663</v>
      </c>
      <c r="I262" s="20">
        <v>22663643617.007458</v>
      </c>
      <c r="J262" s="20">
        <v>23015989114.202152</v>
      </c>
      <c r="K262" s="20">
        <v>23359741780.526627</v>
      </c>
      <c r="L262" s="20">
        <v>23641501485.908226</v>
      </c>
      <c r="M262" s="20">
        <v>24220381492.746658</v>
      </c>
      <c r="N262" s="20">
        <v>24833217377.419956</v>
      </c>
      <c r="O262" s="20">
        <v>25456590314.755161</v>
      </c>
      <c r="P262" s="20">
        <v>25943990968.622059</v>
      </c>
      <c r="Q262" s="20">
        <v>26666087712.053394</v>
      </c>
      <c r="R262" s="20">
        <v>27405809302.380371</v>
      </c>
      <c r="S262" s="20">
        <v>28211976450.655647</v>
      </c>
      <c r="T262" s="20">
        <v>29038683232.199783</v>
      </c>
      <c r="U262" s="20">
        <v>29938886086.756126</v>
      </c>
      <c r="V262" s="20">
        <v>30864007400.902302</v>
      </c>
      <c r="W262" s="20">
        <v>31816207516.927902</v>
      </c>
      <c r="X262" s="20">
        <v>32795747374.693962</v>
      </c>
      <c r="Y262" s="20">
        <v>33802900064.875034</v>
      </c>
      <c r="Z262" s="20">
        <v>34711951394.768761</v>
      </c>
      <c r="AA262" s="20">
        <v>35318333218.555458</v>
      </c>
      <c r="AB262" s="20">
        <v>35746951557.976112</v>
      </c>
      <c r="AC262" s="20">
        <v>35971528754.947067</v>
      </c>
      <c r="AD262" s="20">
        <v>35457563517.241638</v>
      </c>
      <c r="AE262" s="20">
        <v>35029665194.967224</v>
      </c>
      <c r="AF262" s="20">
        <v>34701841543.151779</v>
      </c>
      <c r="AG262" s="20">
        <v>34706752595.929123</v>
      </c>
      <c r="AH262" s="20">
        <v>35117892334.681351</v>
      </c>
      <c r="AI262" s="20">
        <v>35444177029.970238</v>
      </c>
      <c r="AJ262" s="20">
        <v>35734655358.277534</v>
      </c>
      <c r="AK262" s="20">
        <v>35992659975.693153</v>
      </c>
      <c r="AL262" s="20">
        <v>36025678725.339508</v>
      </c>
      <c r="AM262" s="20">
        <v>36000235011.904076</v>
      </c>
      <c r="AN262" s="20">
        <v>35911606497.434006</v>
      </c>
      <c r="AO262" s="20">
        <v>35754850945.615059</v>
      </c>
      <c r="AP262" s="20">
        <v>35524795982.078918</v>
      </c>
      <c r="AQ262" s="20">
        <v>35754028377.893372</v>
      </c>
      <c r="AR262" s="20">
        <v>35944935111.021896</v>
      </c>
      <c r="AS262" s="20">
        <v>36140731525.112411</v>
      </c>
      <c r="AT262" s="20">
        <v>36299645310.94902</v>
      </c>
      <c r="AU262" s="20">
        <v>36411959007.901375</v>
      </c>
      <c r="AV262" s="20">
        <v>36481502656.239967</v>
      </c>
      <c r="AW262" s="20">
        <v>36495284644.245956</v>
      </c>
      <c r="AX262" s="20">
        <v>36449708398.387627</v>
      </c>
      <c r="AY262" s="20">
        <v>36339009868.634506</v>
      </c>
      <c r="AZ262" s="20">
        <v>36158156598.677414</v>
      </c>
      <c r="BA262" s="20">
        <v>35900881793.007553</v>
      </c>
      <c r="BB262" s="20">
        <v>35560626839.207336</v>
      </c>
      <c r="BC262" s="20">
        <v>35132527719.329529</v>
      </c>
      <c r="BD262" s="20">
        <v>34609493919.655701</v>
      </c>
      <c r="BE262" s="20">
        <v>33984104752.6502</v>
      </c>
      <c r="BF262" s="20">
        <v>33249593982.227921</v>
      </c>
      <c r="BG262" s="20">
        <v>32396880298.659569</v>
      </c>
      <c r="BH262" s="20">
        <v>31554459515.846375</v>
      </c>
      <c r="BI262" s="20">
        <v>30433810928.58527</v>
      </c>
      <c r="BJ262" s="20">
        <v>29170978700.401745</v>
      </c>
      <c r="BK262" s="20">
        <v>27692341968.924419</v>
      </c>
      <c r="BL262" s="20">
        <v>26101851674.316574</v>
      </c>
      <c r="BM262" s="20">
        <v>24299299291.585941</v>
      </c>
      <c r="BN262" s="20">
        <v>22331810028.593708</v>
      </c>
      <c r="BO262" s="20">
        <v>20232703505.39537</v>
      </c>
      <c r="BP262" s="20">
        <v>17866850889.16692</v>
      </c>
      <c r="BQ262" s="20">
        <v>15971830995.877628</v>
      </c>
      <c r="BR262" s="20">
        <v>13821568419.934412</v>
      </c>
      <c r="BS262" s="20">
        <v>11769177640.174709</v>
      </c>
      <c r="BT262" s="20">
        <v>9525216112.6347218</v>
      </c>
      <c r="BU262" s="20">
        <v>7077763236.1313076</v>
      </c>
      <c r="BV262" s="20">
        <v>3686343319.8851843</v>
      </c>
      <c r="BW262" s="20">
        <v>5.0907135009765625E-2</v>
      </c>
      <c r="BX262" s="20">
        <v>5.3277654799766296E-2</v>
      </c>
    </row>
    <row r="263" spans="1:76" ht="35.4" customHeight="1" x14ac:dyDescent="0.3">
      <c r="B263" s="13" t="s">
        <v>110</v>
      </c>
      <c r="C263" s="21">
        <v>4.6565570612958802E-2</v>
      </c>
      <c r="D263" s="21">
        <v>4.6565570612958802E-2</v>
      </c>
      <c r="E263" s="21">
        <v>4.6565570612958802E-2</v>
      </c>
      <c r="F263" s="21">
        <v>4.6565570612958802E-2</v>
      </c>
      <c r="G263" s="21">
        <v>4.6565570612958802E-2</v>
      </c>
      <c r="H263" s="21">
        <v>4.6565570612958802E-2</v>
      </c>
      <c r="I263" s="21">
        <v>4.6565570612958802E-2</v>
      </c>
      <c r="J263" s="21">
        <v>4.6565570612958802E-2</v>
      </c>
      <c r="K263" s="21">
        <v>4.6565570612958802E-2</v>
      </c>
      <c r="L263" s="21">
        <v>4.6565570612958802E-2</v>
      </c>
      <c r="M263" s="21">
        <v>4.6565570612958802E-2</v>
      </c>
      <c r="N263" s="21">
        <v>4.6565570612958802E-2</v>
      </c>
      <c r="O263" s="21">
        <v>4.6565570612958802E-2</v>
      </c>
      <c r="P263" s="21">
        <v>4.6565570612958802E-2</v>
      </c>
      <c r="Q263" s="21">
        <v>4.6565570612958802E-2</v>
      </c>
      <c r="R263" s="21">
        <v>4.6565570612958802E-2</v>
      </c>
      <c r="S263" s="21">
        <v>4.6565570612958802E-2</v>
      </c>
      <c r="T263" s="21">
        <v>4.6565570612958802E-2</v>
      </c>
      <c r="U263" s="21">
        <v>4.6565570612958802E-2</v>
      </c>
      <c r="V263" s="21">
        <v>4.6565570612958802E-2</v>
      </c>
      <c r="W263" s="21">
        <v>4.6565570612958802E-2</v>
      </c>
      <c r="X263" s="21">
        <v>4.6565570612958802E-2</v>
      </c>
      <c r="Y263" s="21">
        <v>4.6565570612958802E-2</v>
      </c>
      <c r="Z263" s="21">
        <v>4.6565570612958802E-2</v>
      </c>
      <c r="AA263" s="21">
        <v>4.6565570612958802E-2</v>
      </c>
      <c r="AB263" s="21">
        <v>4.6565570612958802E-2</v>
      </c>
      <c r="AC263" s="21">
        <v>4.6565570612958802E-2</v>
      </c>
      <c r="AD263" s="21">
        <v>4.6565570612958802E-2</v>
      </c>
      <c r="AE263" s="21">
        <v>4.6565570612958802E-2</v>
      </c>
      <c r="AF263" s="21">
        <v>4.6565570612958802E-2</v>
      </c>
      <c r="AG263" s="21">
        <v>4.6565570612958802E-2</v>
      </c>
      <c r="AH263" s="21">
        <v>4.6565570612958802E-2</v>
      </c>
      <c r="AI263" s="21">
        <v>4.6565570612958802E-2</v>
      </c>
      <c r="AJ263" s="21">
        <v>4.6565570612958802E-2</v>
      </c>
      <c r="AK263" s="21">
        <v>4.6565570612958802E-2</v>
      </c>
      <c r="AL263" s="21">
        <v>4.6565570612958802E-2</v>
      </c>
      <c r="AM263" s="21">
        <v>4.6565570612958802E-2</v>
      </c>
      <c r="AN263" s="21">
        <v>4.6565570612958802E-2</v>
      </c>
      <c r="AO263" s="21">
        <v>4.6565570612958802E-2</v>
      </c>
      <c r="AP263" s="21">
        <v>4.6565570612958802E-2</v>
      </c>
      <c r="AQ263" s="21">
        <v>4.6565570612958802E-2</v>
      </c>
      <c r="AR263" s="21">
        <v>4.6565570612958802E-2</v>
      </c>
      <c r="AS263" s="21">
        <v>4.6565570612958802E-2</v>
      </c>
      <c r="AT263" s="21">
        <v>4.6565570612958802E-2</v>
      </c>
      <c r="AU263" s="21">
        <v>4.6565570612958802E-2</v>
      </c>
      <c r="AV263" s="21">
        <v>4.6565570612958802E-2</v>
      </c>
      <c r="AW263" s="21">
        <v>4.6565570612958802E-2</v>
      </c>
      <c r="AX263" s="21">
        <v>4.6565570612958802E-2</v>
      </c>
      <c r="AY263" s="21">
        <v>4.6565570612958802E-2</v>
      </c>
      <c r="AZ263" s="21">
        <v>4.6565570612958802E-2</v>
      </c>
      <c r="BA263" s="21">
        <v>4.6565570612958802E-2</v>
      </c>
      <c r="BB263" s="21">
        <v>4.6565570612958802E-2</v>
      </c>
      <c r="BC263" s="21">
        <v>4.6565570612958802E-2</v>
      </c>
      <c r="BD263" s="21">
        <v>4.6565570612958802E-2</v>
      </c>
      <c r="BE263" s="21">
        <v>4.6565570612958802E-2</v>
      </c>
      <c r="BF263" s="21">
        <v>4.6565570612958802E-2</v>
      </c>
      <c r="BG263" s="21">
        <v>4.6565570612958802E-2</v>
      </c>
      <c r="BH263" s="21">
        <v>4.6565570612958802E-2</v>
      </c>
      <c r="BI263" s="21">
        <v>4.6565570612958802E-2</v>
      </c>
      <c r="BJ263" s="21">
        <v>4.6565570612958802E-2</v>
      </c>
      <c r="BK263" s="21">
        <v>4.6565570612958802E-2</v>
      </c>
      <c r="BL263" s="21">
        <v>4.6565570612958802E-2</v>
      </c>
      <c r="BM263" s="21">
        <v>4.6565570612958802E-2</v>
      </c>
      <c r="BN263" s="21">
        <v>4.6565570612958802E-2</v>
      </c>
      <c r="BO263" s="21">
        <v>4.6565570612958802E-2</v>
      </c>
      <c r="BP263" s="21">
        <v>4.6565570612958802E-2</v>
      </c>
      <c r="BQ263" s="21">
        <v>4.6565570612958802E-2</v>
      </c>
      <c r="BR263" s="21">
        <v>4.6565570612958802E-2</v>
      </c>
      <c r="BS263" s="21">
        <v>4.6565570612958802E-2</v>
      </c>
      <c r="BT263" s="21">
        <v>4.6565570612958802E-2</v>
      </c>
      <c r="BU263" s="21">
        <v>4.6565570612958802E-2</v>
      </c>
      <c r="BV263" s="21">
        <v>4.6565570612958802E-2</v>
      </c>
      <c r="BW263" s="21">
        <v>4.6565570612958802E-2</v>
      </c>
      <c r="BX263" s="21">
        <v>4.6565570612958802E-2</v>
      </c>
    </row>
    <row r="275" spans="1:76" ht="35.4" customHeight="1" x14ac:dyDescent="0.3">
      <c r="A275" s="19" t="s">
        <v>111</v>
      </c>
      <c r="BJ275" s="1" t="s">
        <v>116</v>
      </c>
    </row>
    <row r="276" spans="1:76" ht="35.4" customHeight="1" x14ac:dyDescent="0.3">
      <c r="B276" s="7" t="s">
        <v>4</v>
      </c>
      <c r="C276" s="22"/>
      <c r="D276" s="22"/>
      <c r="E276" s="22" t="s">
        <v>114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3" t="s">
        <v>115</v>
      </c>
    </row>
    <row r="277" spans="1:76" ht="35.4" customHeight="1" x14ac:dyDescent="0.3">
      <c r="B277" s="15" t="s">
        <v>108</v>
      </c>
      <c r="C277" s="20"/>
      <c r="D277" s="20" t="e">
        <f t="shared" ref="D277:BO277" si="550">D261</f>
        <v>#REF!</v>
      </c>
      <c r="E277" s="20" t="e">
        <f t="shared" si="550"/>
        <v>#REF!</v>
      </c>
      <c r="F277" s="20" t="e">
        <f t="shared" si="550"/>
        <v>#REF!</v>
      </c>
      <c r="G277" s="20" t="e">
        <f t="shared" si="550"/>
        <v>#REF!</v>
      </c>
      <c r="H277" s="20" t="e">
        <f t="shared" si="550"/>
        <v>#REF!</v>
      </c>
      <c r="I277" s="20" t="e">
        <f t="shared" si="550"/>
        <v>#REF!</v>
      </c>
      <c r="J277" s="20" t="e">
        <f t="shared" si="550"/>
        <v>#REF!</v>
      </c>
      <c r="K277" s="20" t="e">
        <f t="shared" si="550"/>
        <v>#REF!</v>
      </c>
      <c r="L277" s="20" t="e">
        <f t="shared" si="550"/>
        <v>#REF!</v>
      </c>
      <c r="M277" s="20" t="e">
        <f t="shared" si="550"/>
        <v>#REF!</v>
      </c>
      <c r="N277" s="20" t="e">
        <f t="shared" si="550"/>
        <v>#REF!</v>
      </c>
      <c r="O277" s="20" t="e">
        <f t="shared" si="550"/>
        <v>#REF!</v>
      </c>
      <c r="P277" s="20" t="e">
        <f t="shared" si="550"/>
        <v>#REF!</v>
      </c>
      <c r="Q277" s="20" t="e">
        <f t="shared" si="550"/>
        <v>#REF!</v>
      </c>
      <c r="R277" s="20" t="e">
        <f t="shared" si="550"/>
        <v>#REF!</v>
      </c>
      <c r="S277" s="20" t="e">
        <f t="shared" si="550"/>
        <v>#REF!</v>
      </c>
      <c r="T277" s="20" t="e">
        <f t="shared" si="550"/>
        <v>#REF!</v>
      </c>
      <c r="U277" s="20" t="e">
        <f t="shared" si="550"/>
        <v>#REF!</v>
      </c>
      <c r="V277" s="20" t="e">
        <f t="shared" si="550"/>
        <v>#REF!</v>
      </c>
      <c r="W277" s="20" t="e">
        <f t="shared" si="550"/>
        <v>#REF!</v>
      </c>
      <c r="X277" s="20" t="e">
        <f t="shared" si="550"/>
        <v>#REF!</v>
      </c>
      <c r="Y277" s="20" t="e">
        <f t="shared" si="550"/>
        <v>#REF!</v>
      </c>
      <c r="Z277" s="20" t="e">
        <f t="shared" si="550"/>
        <v>#REF!</v>
      </c>
      <c r="AA277" s="20" t="e">
        <f t="shared" si="550"/>
        <v>#REF!</v>
      </c>
      <c r="AB277" s="20" t="e">
        <f t="shared" si="550"/>
        <v>#REF!</v>
      </c>
      <c r="AC277" s="20" t="e">
        <f t="shared" si="550"/>
        <v>#REF!</v>
      </c>
      <c r="AD277" s="20" t="e">
        <f t="shared" si="550"/>
        <v>#REF!</v>
      </c>
      <c r="AE277" s="20" t="e">
        <f t="shared" si="550"/>
        <v>#REF!</v>
      </c>
      <c r="AF277" s="20" t="e">
        <f t="shared" si="550"/>
        <v>#REF!</v>
      </c>
      <c r="AG277" s="20" t="e">
        <f t="shared" si="550"/>
        <v>#REF!</v>
      </c>
      <c r="AH277" s="20" t="e">
        <f t="shared" si="550"/>
        <v>#REF!</v>
      </c>
      <c r="AI277" s="20" t="e">
        <f t="shared" si="550"/>
        <v>#REF!</v>
      </c>
      <c r="AJ277" s="20" t="e">
        <f t="shared" si="550"/>
        <v>#REF!</v>
      </c>
      <c r="AK277" s="20" t="e">
        <f t="shared" si="550"/>
        <v>#REF!</v>
      </c>
      <c r="AL277" s="20" t="e">
        <f t="shared" si="550"/>
        <v>#REF!</v>
      </c>
      <c r="AM277" s="20" t="e">
        <f t="shared" si="550"/>
        <v>#REF!</v>
      </c>
      <c r="AN277" s="20" t="e">
        <f t="shared" si="550"/>
        <v>#REF!</v>
      </c>
      <c r="AO277" s="20" t="e">
        <f t="shared" si="550"/>
        <v>#REF!</v>
      </c>
      <c r="AP277" s="20" t="e">
        <f t="shared" si="550"/>
        <v>#REF!</v>
      </c>
      <c r="AQ277" s="20" t="e">
        <f t="shared" si="550"/>
        <v>#REF!</v>
      </c>
      <c r="AR277" s="20" t="e">
        <f t="shared" si="550"/>
        <v>#REF!</v>
      </c>
      <c r="AS277" s="20" t="e">
        <f t="shared" si="550"/>
        <v>#REF!</v>
      </c>
      <c r="AT277" s="20" t="e">
        <f t="shared" si="550"/>
        <v>#REF!</v>
      </c>
      <c r="AU277" s="20" t="e">
        <f t="shared" si="550"/>
        <v>#REF!</v>
      </c>
      <c r="AV277" s="20" t="e">
        <f t="shared" si="550"/>
        <v>#REF!</v>
      </c>
      <c r="AW277" s="20" t="e">
        <f t="shared" si="550"/>
        <v>#REF!</v>
      </c>
      <c r="AX277" s="20" t="e">
        <f t="shared" si="550"/>
        <v>#REF!</v>
      </c>
      <c r="AY277" s="20" t="e">
        <f t="shared" si="550"/>
        <v>#REF!</v>
      </c>
      <c r="AZ277" s="20" t="e">
        <f t="shared" si="550"/>
        <v>#REF!</v>
      </c>
      <c r="BA277" s="20" t="e">
        <f t="shared" si="550"/>
        <v>#REF!</v>
      </c>
      <c r="BB277" s="20" t="e">
        <f t="shared" si="550"/>
        <v>#REF!</v>
      </c>
      <c r="BC277" s="20" t="e">
        <f t="shared" si="550"/>
        <v>#REF!</v>
      </c>
      <c r="BD277" s="20" t="e">
        <f t="shared" si="550"/>
        <v>#REF!</v>
      </c>
      <c r="BE277" s="20" t="e">
        <f t="shared" si="550"/>
        <v>#REF!</v>
      </c>
      <c r="BF277" s="20" t="e">
        <f t="shared" si="550"/>
        <v>#REF!</v>
      </c>
      <c r="BG277" s="20" t="e">
        <f t="shared" si="550"/>
        <v>#REF!</v>
      </c>
      <c r="BH277" s="20" t="e">
        <f t="shared" si="550"/>
        <v>#REF!</v>
      </c>
      <c r="BI277" s="20" t="e">
        <f t="shared" si="550"/>
        <v>#REF!</v>
      </c>
      <c r="BJ277" s="20" t="e">
        <f t="shared" si="550"/>
        <v>#REF!</v>
      </c>
      <c r="BK277" s="20" t="e">
        <f t="shared" si="550"/>
        <v>#REF!</v>
      </c>
      <c r="BL277" s="20" t="e">
        <f t="shared" si="550"/>
        <v>#REF!</v>
      </c>
      <c r="BM277" s="20" t="e">
        <f t="shared" si="550"/>
        <v>#REF!</v>
      </c>
      <c r="BN277" s="20" t="e">
        <f t="shared" si="550"/>
        <v>#REF!</v>
      </c>
      <c r="BO277" s="20" t="e">
        <f t="shared" si="550"/>
        <v>#REF!</v>
      </c>
      <c r="BP277" s="20" t="e">
        <f t="shared" ref="BP277:BW277" si="551">BP261</f>
        <v>#REF!</v>
      </c>
      <c r="BQ277" s="20" t="e">
        <f t="shared" si="551"/>
        <v>#REF!</v>
      </c>
      <c r="BR277" s="20" t="e">
        <f t="shared" si="551"/>
        <v>#REF!</v>
      </c>
      <c r="BS277" s="20" t="e">
        <f t="shared" si="551"/>
        <v>#REF!</v>
      </c>
      <c r="BT277" s="20" t="e">
        <f t="shared" si="551"/>
        <v>#REF!</v>
      </c>
      <c r="BU277" s="20">
        <f t="shared" si="551"/>
        <v>5662210588.9050465</v>
      </c>
      <c r="BV277" s="20">
        <f t="shared" si="551"/>
        <v>2949074655.9081478</v>
      </c>
      <c r="BW277" s="20">
        <f t="shared" si="551"/>
        <v>4.07257080078125E-2</v>
      </c>
      <c r="BX277" s="20"/>
    </row>
    <row r="278" spans="1:76" ht="35.4" customHeight="1" x14ac:dyDescent="0.3">
      <c r="B278" s="13" t="s">
        <v>109</v>
      </c>
      <c r="C278" s="20">
        <v>21814315882.301208</v>
      </c>
      <c r="D278" s="20">
        <v>21820866948.891895</v>
      </c>
      <c r="E278" s="20">
        <v>21829158069.636501</v>
      </c>
      <c r="F278" s="20">
        <v>21846415271.149601</v>
      </c>
      <c r="G278" s="20">
        <v>21984733064.098339</v>
      </c>
      <c r="H278" s="20">
        <v>22316464704.001663</v>
      </c>
      <c r="I278" s="20">
        <v>22663643617.007458</v>
      </c>
      <c r="J278" s="20">
        <v>23015989114.202152</v>
      </c>
      <c r="K278" s="20">
        <v>23359741780.526627</v>
      </c>
      <c r="L278" s="20">
        <v>23641501485.908226</v>
      </c>
      <c r="M278" s="20">
        <v>24220381492.746658</v>
      </c>
      <c r="N278" s="20">
        <v>24833217377.419956</v>
      </c>
      <c r="O278" s="20">
        <v>25456590314.755161</v>
      </c>
      <c r="P278" s="20">
        <v>25943990968.622059</v>
      </c>
      <c r="Q278" s="20">
        <v>26666087712.053394</v>
      </c>
      <c r="R278" s="20">
        <v>27405809302.380371</v>
      </c>
      <c r="S278" s="20">
        <v>28211976450.655647</v>
      </c>
      <c r="T278" s="20">
        <v>29038683232.199783</v>
      </c>
      <c r="U278" s="20">
        <v>29938886086.756126</v>
      </c>
      <c r="V278" s="20">
        <v>30864007400.902302</v>
      </c>
      <c r="W278" s="20">
        <v>31816207516.927902</v>
      </c>
      <c r="X278" s="20">
        <v>32795747374.693962</v>
      </c>
      <c r="Y278" s="20">
        <v>33802900064.875034</v>
      </c>
      <c r="Z278" s="20">
        <v>34711951394.768761</v>
      </c>
      <c r="AA278" s="20">
        <v>35318333218.555458</v>
      </c>
      <c r="AB278" s="20">
        <v>35746951557.976112</v>
      </c>
      <c r="AC278" s="20">
        <v>35971528754.947067</v>
      </c>
      <c r="AD278" s="20">
        <v>35457563517.241638</v>
      </c>
      <c r="AE278" s="20">
        <v>35029665194.967224</v>
      </c>
      <c r="AF278" s="20">
        <v>34701841543.151779</v>
      </c>
      <c r="AG278" s="20">
        <v>34706752595.929123</v>
      </c>
      <c r="AH278" s="20">
        <v>35117892334.681351</v>
      </c>
      <c r="AI278" s="20">
        <v>35444177029.970238</v>
      </c>
      <c r="AJ278" s="20">
        <v>35734655358.277534</v>
      </c>
      <c r="AK278" s="20">
        <v>35992659975.693153</v>
      </c>
      <c r="AL278" s="20">
        <v>36025678725.339508</v>
      </c>
      <c r="AM278" s="20">
        <v>36000235011.904076</v>
      </c>
      <c r="AN278" s="20">
        <v>35911606497.434006</v>
      </c>
      <c r="AO278" s="20">
        <v>35754850945.615059</v>
      </c>
      <c r="AP278" s="20">
        <v>35524795982.078918</v>
      </c>
      <c r="AQ278" s="20">
        <v>35754028377.893372</v>
      </c>
      <c r="AR278" s="20">
        <v>35944935111.021896</v>
      </c>
      <c r="AS278" s="20">
        <v>36140731525.112411</v>
      </c>
      <c r="AT278" s="20">
        <v>36299645310.94902</v>
      </c>
      <c r="AU278" s="20">
        <v>36411959007.901375</v>
      </c>
      <c r="AV278" s="20">
        <v>36481502656.239967</v>
      </c>
      <c r="AW278" s="20">
        <v>36495284644.245956</v>
      </c>
      <c r="AX278" s="20">
        <v>36449708398.387627</v>
      </c>
      <c r="AY278" s="20">
        <v>36339009868.634506</v>
      </c>
      <c r="AZ278" s="20">
        <v>36158156598.677414</v>
      </c>
      <c r="BA278" s="20">
        <v>35900881793.007553</v>
      </c>
      <c r="BB278" s="20">
        <v>35560626839.207336</v>
      </c>
      <c r="BC278" s="20">
        <v>35132527719.329529</v>
      </c>
      <c r="BD278" s="20">
        <v>34609493919.655701</v>
      </c>
      <c r="BE278" s="20">
        <v>33984104752.6502</v>
      </c>
      <c r="BF278" s="20">
        <v>33249593982.227921</v>
      </c>
      <c r="BG278" s="20">
        <v>32396880298.659569</v>
      </c>
      <c r="BH278" s="20">
        <v>31554459515.846375</v>
      </c>
      <c r="BI278" s="20">
        <v>30433810928.58527</v>
      </c>
      <c r="BJ278" s="20">
        <v>29170978700.401745</v>
      </c>
      <c r="BK278" s="20">
        <v>27692341968.924419</v>
      </c>
      <c r="BL278" s="20">
        <v>26101851674.316574</v>
      </c>
      <c r="BM278" s="20">
        <v>24299299291.585941</v>
      </c>
      <c r="BN278" s="20">
        <v>22331810028.593708</v>
      </c>
      <c r="BO278" s="20">
        <v>20232703505.39537</v>
      </c>
      <c r="BP278" s="20">
        <v>17866850889.16692</v>
      </c>
      <c r="BQ278" s="20">
        <v>15971830995.877628</v>
      </c>
      <c r="BR278" s="20">
        <v>13821568419.934412</v>
      </c>
      <c r="BS278" s="20">
        <v>11769177640.174709</v>
      </c>
      <c r="BT278" s="20">
        <v>9525216112.6347218</v>
      </c>
      <c r="BU278" s="20">
        <v>7077763236.1313076</v>
      </c>
      <c r="BV278" s="20">
        <v>3686343319.8851843</v>
      </c>
      <c r="BW278" s="20">
        <v>5.0907135009765625E-2</v>
      </c>
      <c r="BX278" s="20"/>
    </row>
    <row r="279" spans="1:76" ht="35.4" customHeight="1" x14ac:dyDescent="0.3">
      <c r="B279" s="13" t="s">
        <v>117</v>
      </c>
      <c r="C279" s="20">
        <v>26800000000</v>
      </c>
      <c r="D279" s="20">
        <v>26800000000</v>
      </c>
      <c r="E279" s="20">
        <v>26800000000</v>
      </c>
      <c r="F279" s="20">
        <v>26800000000</v>
      </c>
      <c r="G279" s="20">
        <v>26800000000</v>
      </c>
      <c r="H279" s="20">
        <v>26800000000</v>
      </c>
      <c r="I279" s="20">
        <v>26800000000</v>
      </c>
      <c r="J279" s="20">
        <v>26800000000</v>
      </c>
      <c r="K279" s="20">
        <v>26800000000</v>
      </c>
      <c r="L279" s="20">
        <v>26800000000</v>
      </c>
      <c r="M279" s="20">
        <v>26800000000</v>
      </c>
      <c r="N279" s="20">
        <v>26800000000</v>
      </c>
      <c r="O279" s="20">
        <v>26800000000</v>
      </c>
      <c r="P279" s="20">
        <v>26800000000</v>
      </c>
      <c r="Q279" s="20">
        <v>26800000000</v>
      </c>
      <c r="R279" s="20">
        <v>26800000000</v>
      </c>
      <c r="S279" s="20">
        <v>26800000000</v>
      </c>
      <c r="T279" s="20">
        <v>26800000000</v>
      </c>
      <c r="U279" s="20">
        <v>26800000000</v>
      </c>
      <c r="V279" s="20">
        <v>26800000000</v>
      </c>
      <c r="W279" s="20">
        <v>26800000000</v>
      </c>
      <c r="X279" s="20">
        <v>26800000000</v>
      </c>
      <c r="Y279" s="20">
        <v>26800000000</v>
      </c>
      <c r="Z279" s="20">
        <v>26800000000</v>
      </c>
      <c r="AA279" s="20">
        <v>26800000000</v>
      </c>
      <c r="AB279" s="20">
        <v>26800000000</v>
      </c>
      <c r="AC279" s="20">
        <v>26800000000</v>
      </c>
      <c r="AD279" s="20">
        <v>26800000000</v>
      </c>
      <c r="AE279" s="20">
        <v>26800000000</v>
      </c>
      <c r="AF279" s="20">
        <v>26800000000</v>
      </c>
      <c r="AG279" s="20">
        <v>26800000000</v>
      </c>
      <c r="AH279" s="20">
        <v>26800000000</v>
      </c>
      <c r="AI279" s="20">
        <v>26800000000</v>
      </c>
      <c r="AJ279" s="20">
        <v>26800000000</v>
      </c>
      <c r="AK279" s="20">
        <v>26800000000</v>
      </c>
      <c r="AL279" s="20">
        <v>26800000000</v>
      </c>
      <c r="AM279" s="20">
        <v>26800000000</v>
      </c>
      <c r="AN279" s="20">
        <v>26800000000</v>
      </c>
      <c r="AO279" s="20">
        <v>26800000000</v>
      </c>
      <c r="AP279" s="20">
        <v>26800000000</v>
      </c>
      <c r="AQ279" s="20">
        <v>26800000000</v>
      </c>
      <c r="AR279" s="20">
        <v>26800000000</v>
      </c>
      <c r="AS279" s="20">
        <v>26800000000</v>
      </c>
      <c r="AT279" s="20">
        <v>26800000000</v>
      </c>
      <c r="AU279" s="20">
        <v>26800000000</v>
      </c>
      <c r="AV279" s="20">
        <v>26800000000</v>
      </c>
      <c r="AW279" s="20">
        <v>26800000000</v>
      </c>
      <c r="AX279" s="20">
        <v>26800000000</v>
      </c>
      <c r="AY279" s="20">
        <v>26800000000</v>
      </c>
      <c r="AZ279" s="20">
        <v>26800000000</v>
      </c>
      <c r="BA279" s="20">
        <v>26800000000</v>
      </c>
      <c r="BB279" s="20">
        <v>26800000000</v>
      </c>
      <c r="BC279" s="20">
        <v>26800000000</v>
      </c>
      <c r="BD279" s="20">
        <v>26800000000</v>
      </c>
      <c r="BE279" s="20">
        <v>26800000000</v>
      </c>
      <c r="BF279" s="20">
        <v>26800000000</v>
      </c>
      <c r="BG279" s="20">
        <v>26800000000</v>
      </c>
      <c r="BH279" s="20">
        <v>26800000000</v>
      </c>
      <c r="BI279" s="20">
        <v>26800000000</v>
      </c>
      <c r="BJ279" s="20">
        <v>26800000000</v>
      </c>
      <c r="BK279" s="20">
        <v>26800000000</v>
      </c>
      <c r="BL279" s="20">
        <v>26800000000</v>
      </c>
      <c r="BM279" s="20">
        <v>26800000000</v>
      </c>
      <c r="BN279" s="20">
        <v>26800000000</v>
      </c>
      <c r="BO279" s="20">
        <v>26800000000</v>
      </c>
      <c r="BP279" s="20">
        <v>26800000000</v>
      </c>
      <c r="BQ279" s="20">
        <v>26800000000</v>
      </c>
      <c r="BR279" s="20">
        <v>26800000000</v>
      </c>
      <c r="BS279" s="20">
        <v>26800000000</v>
      </c>
      <c r="BT279" s="20">
        <v>26800000000</v>
      </c>
      <c r="BU279" s="20">
        <v>26800000000</v>
      </c>
      <c r="BV279" s="20">
        <v>26800000000</v>
      </c>
      <c r="BW279" s="20">
        <v>26800000000</v>
      </c>
      <c r="BX279" s="21"/>
    </row>
    <row r="280" spans="1:76" ht="35.4" customHeight="1" x14ac:dyDescent="0.3">
      <c r="B280" s="1" t="s">
        <v>118</v>
      </c>
      <c r="C280" s="20">
        <v>29170978700.401745</v>
      </c>
      <c r="D280" s="20">
        <v>29170978700.401745</v>
      </c>
      <c r="E280" s="20">
        <v>29170978700.401745</v>
      </c>
      <c r="F280" s="20">
        <v>29170978700.401745</v>
      </c>
      <c r="G280" s="20">
        <v>29170978700.401745</v>
      </c>
      <c r="H280" s="20">
        <v>29170978700.401745</v>
      </c>
      <c r="I280" s="20">
        <v>29170978700.401745</v>
      </c>
      <c r="J280" s="20">
        <v>29170978700.401745</v>
      </c>
      <c r="K280" s="20">
        <v>29170978700.401745</v>
      </c>
      <c r="L280" s="20">
        <v>29170978700.401745</v>
      </c>
      <c r="M280" s="20">
        <v>29170978700.401745</v>
      </c>
      <c r="N280" s="20">
        <v>29170978700.401745</v>
      </c>
      <c r="O280" s="20">
        <v>29170978700.401745</v>
      </c>
      <c r="P280" s="20">
        <v>29170978700.401745</v>
      </c>
      <c r="Q280" s="20">
        <v>29170978700.401745</v>
      </c>
      <c r="R280" s="20">
        <v>29170978700.401745</v>
      </c>
      <c r="S280" s="20">
        <v>29170978700.401745</v>
      </c>
      <c r="T280" s="20">
        <v>29170978700.401745</v>
      </c>
      <c r="U280" s="20">
        <v>29170978700.401745</v>
      </c>
      <c r="V280" s="20">
        <v>29170978700.401745</v>
      </c>
      <c r="W280" s="20">
        <v>29170978700.401745</v>
      </c>
      <c r="X280" s="20">
        <v>29170978700.401745</v>
      </c>
      <c r="Y280" s="20">
        <v>29170978700.401745</v>
      </c>
      <c r="Z280" s="20">
        <v>29170978700.401745</v>
      </c>
      <c r="AA280" s="20">
        <v>29170978700.401745</v>
      </c>
      <c r="AB280" s="20">
        <v>29170978700.401745</v>
      </c>
      <c r="AC280" s="20">
        <v>29170978700.401745</v>
      </c>
      <c r="AD280" s="20">
        <v>29170978700.401745</v>
      </c>
      <c r="AE280" s="20">
        <v>29170978700.401745</v>
      </c>
      <c r="AF280" s="20">
        <v>29170978700.401745</v>
      </c>
      <c r="AG280" s="20">
        <v>29170978700.401745</v>
      </c>
      <c r="AH280" s="20">
        <v>29170978700.401745</v>
      </c>
      <c r="AI280" s="20">
        <v>29170978700.401745</v>
      </c>
      <c r="AJ280" s="20">
        <v>29170978700.401745</v>
      </c>
      <c r="AK280" s="20">
        <v>29170978700.401745</v>
      </c>
      <c r="AL280" s="20">
        <v>29170978700.401745</v>
      </c>
      <c r="AM280" s="20">
        <v>29170978700.401745</v>
      </c>
      <c r="AN280" s="20">
        <v>29170978700.401745</v>
      </c>
      <c r="AO280" s="20">
        <v>29170978700.401745</v>
      </c>
      <c r="AP280" s="20">
        <v>29170978700.401745</v>
      </c>
      <c r="AQ280" s="20">
        <v>29170978700.401745</v>
      </c>
      <c r="AR280" s="20">
        <v>29170978700.401745</v>
      </c>
      <c r="AS280" s="20">
        <v>29170978700.401745</v>
      </c>
      <c r="AT280" s="20">
        <v>29170978700.401745</v>
      </c>
      <c r="AU280" s="20">
        <v>29170978700.401745</v>
      </c>
      <c r="AV280" s="20">
        <v>29170978700.401745</v>
      </c>
      <c r="AW280" s="20">
        <v>29170978700.401745</v>
      </c>
      <c r="AX280" s="20">
        <v>29170978700.401745</v>
      </c>
      <c r="AY280" s="20">
        <v>29170978700.401745</v>
      </c>
      <c r="AZ280" s="20">
        <v>29170978700.401745</v>
      </c>
      <c r="BA280" s="20">
        <v>29170978700.401745</v>
      </c>
      <c r="BB280" s="20">
        <v>29170978700.401745</v>
      </c>
      <c r="BC280" s="20">
        <v>29170978700.401745</v>
      </c>
      <c r="BD280" s="20">
        <v>29170978700.401745</v>
      </c>
      <c r="BE280" s="20">
        <v>29170978700.401745</v>
      </c>
      <c r="BF280" s="20">
        <v>29170978700.401745</v>
      </c>
      <c r="BG280" s="20">
        <v>29170978700.401745</v>
      </c>
      <c r="BH280" s="20">
        <v>29170978700.401745</v>
      </c>
      <c r="BI280" s="20">
        <v>29170978700.401745</v>
      </c>
      <c r="BJ280" s="20">
        <v>29170978700.401745</v>
      </c>
      <c r="BK280" s="20">
        <v>29170978700.401745</v>
      </c>
      <c r="BL280" s="20">
        <v>29170978700.401745</v>
      </c>
      <c r="BM280" s="20">
        <v>29170978700.401745</v>
      </c>
      <c r="BN280" s="20">
        <v>29170978700.401745</v>
      </c>
      <c r="BO280" s="20">
        <v>29170978700.401745</v>
      </c>
      <c r="BP280" s="20">
        <v>29170978700.401745</v>
      </c>
      <c r="BQ280" s="20">
        <v>29170978700.401745</v>
      </c>
      <c r="BR280" s="20">
        <v>29170978700.401745</v>
      </c>
      <c r="BS280" s="20">
        <v>29170978700.401745</v>
      </c>
      <c r="BT280" s="20">
        <v>29170978700.401745</v>
      </c>
      <c r="BU280" s="20">
        <v>29170978700.401745</v>
      </c>
      <c r="BV280" s="20">
        <v>29170978700.401745</v>
      </c>
      <c r="BW280" s="20">
        <v>29170978700.401745</v>
      </c>
    </row>
    <row r="294" spans="1:74" ht="35.4" customHeight="1" x14ac:dyDescent="0.3">
      <c r="A294" s="10">
        <v>896157</v>
      </c>
      <c r="B294" s="10">
        <v>1009245</v>
      </c>
      <c r="C294" s="10">
        <v>1007810</v>
      </c>
      <c r="D294" s="10">
        <v>999230</v>
      </c>
      <c r="E294" s="10">
        <v>878138.96009951783</v>
      </c>
      <c r="F294" s="10">
        <v>689247.2974520314</v>
      </c>
      <c r="G294" s="10">
        <v>690268.32082858495</v>
      </c>
      <c r="H294" s="10">
        <v>701037.27102916862</v>
      </c>
      <c r="I294" s="10">
        <v>726285.26855273847</v>
      </c>
      <c r="J294" s="10">
        <v>805378.23649337259</v>
      </c>
      <c r="K294" s="10">
        <v>521000.39719526621</v>
      </c>
      <c r="L294" s="10">
        <v>513384.87092926446</v>
      </c>
      <c r="M294" s="10">
        <v>531874.52973275608</v>
      </c>
      <c r="N294" s="10">
        <v>694777.07919928816</v>
      </c>
      <c r="O294" s="10">
        <v>482874.9766071543</v>
      </c>
      <c r="P294" s="10">
        <v>500265.81546465639</v>
      </c>
      <c r="Q294" s="10">
        <v>467423.44322581019</v>
      </c>
      <c r="R294" s="10">
        <v>484257.79201827629</v>
      </c>
      <c r="S294" s="10">
        <v>449708.95830125129</v>
      </c>
      <c r="T294" s="10">
        <v>465905.31637626275</v>
      </c>
      <c r="U294" s="10">
        <v>482684.98952661711</v>
      </c>
      <c r="V294" s="10">
        <v>500068.98596141615</v>
      </c>
      <c r="W294" s="10">
        <v>518079.07050461369</v>
      </c>
      <c r="X294" s="10">
        <v>663941.54598124512</v>
      </c>
      <c r="Y294" s="10">
        <v>1009280.4183836151</v>
      </c>
      <c r="Z294" s="10">
        <v>1215461.4550807052</v>
      </c>
      <c r="AA294" s="10">
        <v>1438634.6252416782</v>
      </c>
      <c r="AB294" s="10">
        <v>2187419.1162253469</v>
      </c>
      <c r="AC294" s="10">
        <v>2077349.4987483574</v>
      </c>
      <c r="AD294" s="10">
        <v>1956514.2331051626</v>
      </c>
      <c r="AE294" s="10">
        <v>1609659.3847605553</v>
      </c>
      <c r="AF294" s="10">
        <v>1198224.1790752194</v>
      </c>
      <c r="AG294" s="10">
        <v>1305367.0430722046</v>
      </c>
      <c r="AH294" s="10">
        <v>1356799.6410064399</v>
      </c>
      <c r="AI294" s="10">
        <v>1401086.337914618</v>
      </c>
      <c r="AJ294" s="10">
        <v>1641291.4148261137</v>
      </c>
      <c r="AK294" s="10">
        <v>1700402.8533893593</v>
      </c>
      <c r="AL294" s="10">
        <v>1761643.2022347476</v>
      </c>
      <c r="AM294" s="10">
        <v>1825089.1344918723</v>
      </c>
      <c r="AN294" s="10">
        <v>1890820.0846884246</v>
      </c>
      <c r="AO294" s="10">
        <v>1421065.0445052781</v>
      </c>
      <c r="AP294" s="10">
        <v>1466379.4684224548</v>
      </c>
      <c r="AQ294" s="10">
        <v>1470577.2928694685</v>
      </c>
      <c r="AR294" s="10">
        <v>1517244.80658354</v>
      </c>
      <c r="AS294" s="10">
        <v>1571888.6817416078</v>
      </c>
      <c r="AT294" s="10">
        <v>1614986.0394653613</v>
      </c>
      <c r="AU294" s="10">
        <v>1673150.0846739144</v>
      </c>
      <c r="AV294" s="10">
        <v>1733408.9196034623</v>
      </c>
      <c r="AW294" s="10">
        <v>1795837.9885247652</v>
      </c>
      <c r="AX294" s="10">
        <v>1860515.4528490822</v>
      </c>
      <c r="AY294" s="10">
        <v>1927522.2889865325</v>
      </c>
      <c r="AZ294" s="10">
        <v>1996942.3897288409</v>
      </c>
      <c r="BA294" s="10">
        <v>2068862.6692834031</v>
      </c>
      <c r="BB294" s="10">
        <v>2143373.1720901788</v>
      </c>
      <c r="BC294" s="10">
        <v>2220567.1855576406</v>
      </c>
      <c r="BD294" s="10">
        <v>2300541.3568589361</v>
      </c>
      <c r="BE294" s="10">
        <v>2383395.8139344822</v>
      </c>
      <c r="BF294" s="10">
        <v>2334924.4758688873</v>
      </c>
      <c r="BG294" s="10">
        <v>2579571.4899662836</v>
      </c>
      <c r="BH294" s="10">
        <v>2661386.1640747404</v>
      </c>
      <c r="BI294" s="10">
        <v>2826167.4320274033</v>
      </c>
      <c r="BJ294" s="10">
        <v>2868441.1893309383</v>
      </c>
      <c r="BK294" s="10">
        <v>2996410.4871620834</v>
      </c>
      <c r="BL294" s="10">
        <v>3078776.7952410569</v>
      </c>
      <c r="BM294" s="10">
        <v>3123484.0477899476</v>
      </c>
      <c r="BN294" s="10">
        <v>3290824.017424996</v>
      </c>
      <c r="BO294" s="10">
        <v>2713269.3633011496</v>
      </c>
      <c r="BP294" s="10">
        <v>2884574.3832804477</v>
      </c>
      <c r="BQ294" s="10">
        <v>2683517.7120572133</v>
      </c>
      <c r="BR294" s="10">
        <v>2780165.1391604962</v>
      </c>
      <c r="BS294" s="10">
        <v>2880293.3426803891</v>
      </c>
      <c r="BT294" s="10">
        <v>3713079.9015975939</v>
      </c>
      <c r="BU294" s="10">
        <v>3846807.2168696122</v>
      </c>
      <c r="BV294" s="8">
        <v>0</v>
      </c>
    </row>
    <row r="295" spans="1:74" ht="35.4" customHeight="1" x14ac:dyDescent="0.3">
      <c r="A295" s="56">
        <f>A294/1000000</f>
        <v>0.89615699999999998</v>
      </c>
      <c r="B295" s="56">
        <f t="shared" ref="B295:BM295" si="552">B294/1000000</f>
        <v>1.0092449999999999</v>
      </c>
      <c r="C295" s="56">
        <f t="shared" si="552"/>
        <v>1.0078100000000001</v>
      </c>
      <c r="D295" s="56">
        <f t="shared" si="552"/>
        <v>0.99922999999999995</v>
      </c>
      <c r="E295" s="56">
        <f t="shared" si="552"/>
        <v>0.87813896009951786</v>
      </c>
      <c r="F295" s="56">
        <f t="shared" si="552"/>
        <v>0.68924729745203139</v>
      </c>
      <c r="G295" s="56">
        <f t="shared" si="552"/>
        <v>0.69026832082858491</v>
      </c>
      <c r="H295" s="56">
        <f t="shared" si="552"/>
        <v>0.70103727102916857</v>
      </c>
      <c r="I295" s="56">
        <f t="shared" si="552"/>
        <v>0.72628526855273845</v>
      </c>
      <c r="J295" s="56">
        <f t="shared" si="552"/>
        <v>0.80537823649337259</v>
      </c>
      <c r="K295" s="56">
        <f t="shared" si="552"/>
        <v>0.52100039719526625</v>
      </c>
      <c r="L295" s="56">
        <f t="shared" si="552"/>
        <v>0.51338487092926444</v>
      </c>
      <c r="M295" s="56">
        <f t="shared" si="552"/>
        <v>0.53187452973275606</v>
      </c>
      <c r="N295" s="56">
        <f t="shared" si="552"/>
        <v>0.69477707919928811</v>
      </c>
      <c r="O295" s="56">
        <f t="shared" si="552"/>
        <v>0.48287497660715428</v>
      </c>
      <c r="P295" s="56">
        <f t="shared" si="552"/>
        <v>0.50026581546465643</v>
      </c>
      <c r="Q295" s="56">
        <f t="shared" si="552"/>
        <v>0.4674234432258102</v>
      </c>
      <c r="R295" s="56">
        <f t="shared" si="552"/>
        <v>0.48425779201827629</v>
      </c>
      <c r="S295" s="56">
        <f t="shared" si="552"/>
        <v>0.44970895830125129</v>
      </c>
      <c r="T295" s="56">
        <f t="shared" si="552"/>
        <v>0.46590531637626276</v>
      </c>
      <c r="U295" s="56">
        <f t="shared" si="552"/>
        <v>0.48268498952661709</v>
      </c>
      <c r="V295" s="56">
        <f t="shared" si="552"/>
        <v>0.50006898596141613</v>
      </c>
      <c r="W295" s="56">
        <f t="shared" si="552"/>
        <v>0.51807907050461366</v>
      </c>
      <c r="X295" s="56">
        <f t="shared" si="552"/>
        <v>0.66394154598124511</v>
      </c>
      <c r="Y295" s="56">
        <f t="shared" si="552"/>
        <v>1.009280418383615</v>
      </c>
      <c r="Z295" s="56">
        <f t="shared" si="552"/>
        <v>1.2154614550807052</v>
      </c>
      <c r="AA295" s="56">
        <f t="shared" si="552"/>
        <v>1.4386346252416782</v>
      </c>
      <c r="AB295" s="56">
        <f t="shared" si="552"/>
        <v>2.1874191162253469</v>
      </c>
      <c r="AC295" s="56">
        <f t="shared" si="552"/>
        <v>2.0773494987483576</v>
      </c>
      <c r="AD295" s="56">
        <f t="shared" si="552"/>
        <v>1.9565142331051626</v>
      </c>
      <c r="AE295" s="56">
        <f t="shared" si="552"/>
        <v>1.6096593847605554</v>
      </c>
      <c r="AF295" s="56">
        <f t="shared" si="552"/>
        <v>1.1982241790752195</v>
      </c>
      <c r="AG295" s="56">
        <f t="shared" si="552"/>
        <v>1.3053670430722046</v>
      </c>
      <c r="AH295" s="56">
        <f t="shared" si="552"/>
        <v>1.35679964100644</v>
      </c>
      <c r="AI295" s="56">
        <f t="shared" si="552"/>
        <v>1.4010863379146179</v>
      </c>
      <c r="AJ295" s="56">
        <f t="shared" si="552"/>
        <v>1.6412914148261137</v>
      </c>
      <c r="AK295" s="56">
        <f t="shared" si="552"/>
        <v>1.7004028533893594</v>
      </c>
      <c r="AL295" s="56">
        <f t="shared" si="552"/>
        <v>1.7616432022347477</v>
      </c>
      <c r="AM295" s="56">
        <f t="shared" si="552"/>
        <v>1.8250891344918723</v>
      </c>
      <c r="AN295" s="56">
        <f t="shared" si="552"/>
        <v>1.8908200846884247</v>
      </c>
      <c r="AO295" s="56">
        <f t="shared" si="552"/>
        <v>1.4210650445052782</v>
      </c>
      <c r="AP295" s="56">
        <f t="shared" si="552"/>
        <v>1.4663794684224547</v>
      </c>
      <c r="AQ295" s="56">
        <f t="shared" si="552"/>
        <v>1.4705772928694685</v>
      </c>
      <c r="AR295" s="56">
        <f t="shared" si="552"/>
        <v>1.51724480658354</v>
      </c>
      <c r="AS295" s="56">
        <f t="shared" si="552"/>
        <v>1.5718886817416078</v>
      </c>
      <c r="AT295" s="56">
        <f t="shared" si="552"/>
        <v>1.6149860394653612</v>
      </c>
      <c r="AU295" s="56">
        <f t="shared" si="552"/>
        <v>1.6731500846739145</v>
      </c>
      <c r="AV295" s="56">
        <f t="shared" si="552"/>
        <v>1.7334089196034623</v>
      </c>
      <c r="AW295" s="56">
        <f t="shared" si="552"/>
        <v>1.7958379885247653</v>
      </c>
      <c r="AX295" s="56">
        <f t="shared" si="552"/>
        <v>1.8605154528490822</v>
      </c>
      <c r="AY295" s="56">
        <f t="shared" si="552"/>
        <v>1.9275222889865324</v>
      </c>
      <c r="AZ295" s="56">
        <f t="shared" si="552"/>
        <v>1.996942389728841</v>
      </c>
      <c r="BA295" s="56">
        <f t="shared" si="552"/>
        <v>2.0688626692834031</v>
      </c>
      <c r="BB295" s="56">
        <f t="shared" si="552"/>
        <v>2.143373172090179</v>
      </c>
      <c r="BC295" s="56">
        <f t="shared" si="552"/>
        <v>2.2205671855576408</v>
      </c>
      <c r="BD295" s="56">
        <f t="shared" si="552"/>
        <v>2.3005413568589361</v>
      </c>
      <c r="BE295" s="56">
        <f t="shared" si="552"/>
        <v>2.3833958139344822</v>
      </c>
      <c r="BF295" s="56">
        <f t="shared" si="552"/>
        <v>2.3349244758688874</v>
      </c>
      <c r="BG295" s="56">
        <f t="shared" si="552"/>
        <v>2.5795714899662836</v>
      </c>
      <c r="BH295" s="56">
        <f t="shared" si="552"/>
        <v>2.6613861640747403</v>
      </c>
      <c r="BI295" s="56">
        <f t="shared" si="552"/>
        <v>2.8261674320274031</v>
      </c>
      <c r="BJ295" s="56">
        <f t="shared" si="552"/>
        <v>2.8684411893309383</v>
      </c>
      <c r="BK295" s="56">
        <f t="shared" si="552"/>
        <v>2.9964104871620836</v>
      </c>
      <c r="BL295" s="56">
        <f t="shared" si="552"/>
        <v>3.078776795241057</v>
      </c>
      <c r="BM295" s="56">
        <f t="shared" si="552"/>
        <v>3.1234840477899475</v>
      </c>
      <c r="BN295" s="56">
        <f t="shared" ref="BN295:BV295" si="553">BN294/1000000</f>
        <v>3.2908240174249959</v>
      </c>
      <c r="BO295" s="56">
        <f t="shared" si="553"/>
        <v>2.7132693633011495</v>
      </c>
      <c r="BP295" s="56">
        <f t="shared" si="553"/>
        <v>2.8845743832804476</v>
      </c>
      <c r="BQ295" s="56">
        <f t="shared" si="553"/>
        <v>2.6835177120572133</v>
      </c>
      <c r="BR295" s="56">
        <f t="shared" si="553"/>
        <v>2.7801651391604962</v>
      </c>
      <c r="BS295" s="56">
        <f t="shared" si="553"/>
        <v>2.8802933426803889</v>
      </c>
      <c r="BT295" s="56">
        <f t="shared" si="553"/>
        <v>3.7130799015975939</v>
      </c>
      <c r="BU295" s="56">
        <f t="shared" si="553"/>
        <v>3.8468072168696121</v>
      </c>
      <c r="BV295" s="56">
        <f t="shared" si="553"/>
        <v>0</v>
      </c>
    </row>
  </sheetData>
  <mergeCells count="4">
    <mergeCell ref="A1:D1"/>
    <mergeCell ref="A9:F9"/>
    <mergeCell ref="A20:I20"/>
    <mergeCell ref="EF33:EF36"/>
  </mergeCells>
  <phoneticPr fontId="18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3858-7491-4424-A2B2-4EC38642DC5C}">
  <dimension ref="A1:FU295"/>
  <sheetViews>
    <sheetView topLeftCell="A9" zoomScale="80" zoomScaleNormal="80" workbookViewId="0">
      <selection activeCell="B19" sqref="B19"/>
    </sheetView>
  </sheetViews>
  <sheetFormatPr defaultColWidth="20" defaultRowHeight="35.4" customHeight="1" x14ac:dyDescent="0.3"/>
  <cols>
    <col min="1" max="134" width="20" style="1"/>
    <col min="136" max="176" width="20" style="1"/>
    <col min="178" max="16384" width="20" style="1"/>
  </cols>
  <sheetData>
    <row r="1" spans="1:171" ht="48.75" customHeight="1" x14ac:dyDescent="0.3">
      <c r="A1" s="93" t="s">
        <v>223</v>
      </c>
      <c r="B1" s="93"/>
      <c r="C1" s="93"/>
      <c r="D1" s="93"/>
      <c r="FO1" s="2"/>
    </row>
    <row r="2" spans="1:171" ht="51" customHeight="1" x14ac:dyDescent="0.3">
      <c r="A2" s="3" t="s">
        <v>142</v>
      </c>
      <c r="FO2" s="2"/>
    </row>
    <row r="3" spans="1:171" ht="35.4" customHeight="1" x14ac:dyDescent="0.3">
      <c r="A3" s="4" t="s">
        <v>0</v>
      </c>
      <c r="B3" s="5" t="s">
        <v>169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J3" s="6">
        <v>76337</v>
      </c>
      <c r="CK3" s="6">
        <v>76702</v>
      </c>
      <c r="CL3" s="6">
        <v>77067</v>
      </c>
      <c r="CM3" s="6">
        <v>77432</v>
      </c>
      <c r="CN3" s="6">
        <v>77798</v>
      </c>
      <c r="CO3" s="6">
        <v>78163</v>
      </c>
      <c r="CP3" s="6">
        <v>78528</v>
      </c>
      <c r="CQ3" s="6">
        <v>78893</v>
      </c>
      <c r="CR3" s="6">
        <v>79259</v>
      </c>
      <c r="CS3" s="6">
        <v>79624</v>
      </c>
      <c r="CT3" s="6">
        <v>79989</v>
      </c>
      <c r="CU3" s="6">
        <v>80354</v>
      </c>
      <c r="CV3" s="6">
        <v>80720</v>
      </c>
      <c r="FO3" s="2"/>
    </row>
    <row r="4" spans="1:171" ht="35.4" customHeight="1" x14ac:dyDescent="0.3">
      <c r="A4" s="7" t="s">
        <v>122</v>
      </c>
      <c r="B4" s="8">
        <f>SUM(C4:CT4)</f>
        <v>27317745.050764494</v>
      </c>
      <c r="C4" s="8">
        <f t="shared" ref="C4:BN4" si="0">F73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si="0"/>
        <v>317955.77984140563</v>
      </c>
      <c r="AJ4" s="8">
        <f t="shared" si="0"/>
        <v>329797.54324178415</v>
      </c>
      <c r="AK4" s="8">
        <f t="shared" si="0"/>
        <v>342080.33451245481</v>
      </c>
      <c r="AL4" s="8">
        <f t="shared" si="0"/>
        <v>354820.57904343773</v>
      </c>
      <c r="AM4" s="8">
        <f t="shared" si="0"/>
        <v>368035.31396259367</v>
      </c>
      <c r="AN4" s="8">
        <f t="shared" si="0"/>
        <v>381742.21091883996</v>
      </c>
      <c r="AO4" s="8">
        <f t="shared" si="0"/>
        <v>395959.59971388901</v>
      </c>
      <c r="AP4" s="8">
        <f t="shared" si="0"/>
        <v>410706.49281411601</v>
      </c>
      <c r="AQ4" s="8">
        <f t="shared" si="0"/>
        <v>408002.5004608797</v>
      </c>
      <c r="AR4" s="8">
        <f t="shared" si="0"/>
        <v>423197.91247581615</v>
      </c>
      <c r="AS4" s="8">
        <f t="shared" si="0"/>
        <v>387316.98858876893</v>
      </c>
      <c r="AT4" s="8">
        <f t="shared" si="0"/>
        <v>401742.00121820776</v>
      </c>
      <c r="AU4" s="8">
        <f t="shared" si="0"/>
        <v>416704.25077628635</v>
      </c>
      <c r="AV4" s="8">
        <f t="shared" si="0"/>
        <v>432223.74580822472</v>
      </c>
      <c r="AW4" s="8">
        <f t="shared" si="0"/>
        <v>448321.24004606908</v>
      </c>
      <c r="AX4" s="8">
        <f t="shared" si="0"/>
        <v>465018.26016200456</v>
      </c>
      <c r="AY4" s="8">
        <f t="shared" si="0"/>
        <v>482337.13455529523</v>
      </c>
      <c r="AZ4" s="8">
        <f t="shared" si="0"/>
        <v>500301.02321135101</v>
      </c>
      <c r="BA4" s="8">
        <f t="shared" si="0"/>
        <v>518933.94867284509</v>
      </c>
      <c r="BB4" s="8">
        <f t="shared" si="0"/>
        <v>538260.82816430507</v>
      </c>
      <c r="BC4" s="8">
        <f t="shared" si="0"/>
        <v>558307.50691313215</v>
      </c>
      <c r="BD4" s="8">
        <f t="shared" si="0"/>
        <v>579100.79271161102</v>
      </c>
      <c r="BE4" s="8">
        <f t="shared" si="0"/>
        <v>600668.49176612438</v>
      </c>
      <c r="BF4" s="8">
        <f t="shared" si="0"/>
        <v>623039.44588151935</v>
      </c>
      <c r="BG4" s="8">
        <f t="shared" si="0"/>
        <v>646243.5710303433</v>
      </c>
      <c r="BH4" s="8">
        <f t="shared" si="0"/>
        <v>670311.89735853323</v>
      </c>
      <c r="BI4" s="8">
        <f t="shared" si="0"/>
        <v>695276.61068105197</v>
      </c>
      <c r="BJ4" s="8">
        <f t="shared" si="0"/>
        <v>721171.09552296565</v>
      </c>
      <c r="BK4" s="8">
        <f t="shared" si="0"/>
        <v>748029.97976351762</v>
      </c>
      <c r="BL4" s="8">
        <f t="shared" si="0"/>
        <v>775889.18094290129</v>
      </c>
      <c r="BM4" s="8">
        <f t="shared" si="0"/>
        <v>804785.95429365523</v>
      </c>
      <c r="BN4" s="8">
        <f t="shared" si="0"/>
        <v>834758.94256091327</v>
      </c>
      <c r="BO4" s="8">
        <f t="shared" ref="BO4:CS4" si="1">BR73</f>
        <v>865848.22767813015</v>
      </c>
      <c r="BP4" s="8">
        <f t="shared" si="1"/>
        <v>898095.38436738984</v>
      </c>
      <c r="BQ4" s="8">
        <f t="shared" si="1"/>
        <v>232885.88393399274</v>
      </c>
      <c r="BR4" s="8">
        <f t="shared" si="1"/>
        <v>241559.3527358807</v>
      </c>
      <c r="BS4" s="8">
        <f t="shared" si="1"/>
        <v>250555.85125423962</v>
      </c>
      <c r="BT4" s="8">
        <f t="shared" si="1"/>
        <v>225235.7555268314</v>
      </c>
      <c r="BU4" s="8">
        <f t="shared" si="1"/>
        <v>233624.30731722378</v>
      </c>
      <c r="BV4" s="8">
        <f t="shared" si="1"/>
        <v>149123.24771550679</v>
      </c>
      <c r="BW4" s="8">
        <f t="shared" si="1"/>
        <v>154677.10875185559</v>
      </c>
      <c r="BX4" s="8">
        <f t="shared" si="1"/>
        <v>160437.81461544364</v>
      </c>
      <c r="BY4" s="8">
        <f t="shared" si="1"/>
        <v>166413.06891683585</v>
      </c>
      <c r="BZ4" s="8">
        <f t="shared" si="1"/>
        <v>172610.86217546763</v>
      </c>
      <c r="CA4" s="8">
        <f t="shared" si="1"/>
        <v>0</v>
      </c>
      <c r="CB4" s="8">
        <f t="shared" si="1"/>
        <v>0</v>
      </c>
      <c r="CC4" s="8">
        <f t="shared" si="1"/>
        <v>0</v>
      </c>
      <c r="CD4" s="8">
        <f t="shared" si="1"/>
        <v>0</v>
      </c>
      <c r="CE4" s="8">
        <f t="shared" si="1"/>
        <v>0</v>
      </c>
      <c r="CF4" s="8">
        <f t="shared" si="1"/>
        <v>0</v>
      </c>
      <c r="CG4" s="8">
        <f t="shared" si="1"/>
        <v>0</v>
      </c>
      <c r="CH4" s="8">
        <f t="shared" si="1"/>
        <v>0</v>
      </c>
      <c r="CI4" s="8">
        <f t="shared" si="1"/>
        <v>0</v>
      </c>
      <c r="CJ4" s="8">
        <f t="shared" si="1"/>
        <v>0</v>
      </c>
      <c r="CK4" s="8">
        <f t="shared" si="1"/>
        <v>0</v>
      </c>
      <c r="CL4" s="8">
        <f t="shared" si="1"/>
        <v>0</v>
      </c>
      <c r="CM4" s="8">
        <f t="shared" si="1"/>
        <v>0</v>
      </c>
      <c r="CN4" s="8">
        <f t="shared" si="1"/>
        <v>0</v>
      </c>
      <c r="CO4" s="8">
        <f t="shared" si="1"/>
        <v>0</v>
      </c>
      <c r="CP4" s="8">
        <f t="shared" si="1"/>
        <v>0</v>
      </c>
      <c r="CQ4" s="8">
        <f t="shared" si="1"/>
        <v>0</v>
      </c>
      <c r="CR4" s="8">
        <f t="shared" si="1"/>
        <v>0</v>
      </c>
      <c r="CS4" s="8">
        <f t="shared" si="1"/>
        <v>0</v>
      </c>
      <c r="CT4" s="8">
        <f>CW73</f>
        <v>0</v>
      </c>
      <c r="CU4" s="8">
        <f t="shared" ref="CU4" si="2">CX73</f>
        <v>0</v>
      </c>
      <c r="CV4" s="8">
        <f>FO73</f>
        <v>0</v>
      </c>
      <c r="FO4" s="2"/>
    </row>
    <row r="5" spans="1:171" ht="35.4" customHeight="1" x14ac:dyDescent="0.3">
      <c r="A5" s="7" t="s">
        <v>145</v>
      </c>
      <c r="B5" s="8">
        <f t="shared" ref="B5:B8" si="3">SUM(C5:CT5)</f>
        <v>50852269.106778078</v>
      </c>
      <c r="C5" s="8">
        <f t="shared" ref="C5:BN5" si="4">F79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si="4"/>
        <v>474694.54455195769</v>
      </c>
      <c r="AJ5" s="8">
        <f t="shared" si="4"/>
        <v>497018.83277282963</v>
      </c>
      <c r="AK5" s="8">
        <f t="shared" si="4"/>
        <v>510711.48532845371</v>
      </c>
      <c r="AL5" s="8">
        <f t="shared" si="4"/>
        <v>529732.13209301978</v>
      </c>
      <c r="AM5" s="8">
        <f t="shared" si="4"/>
        <v>549461.17295823852</v>
      </c>
      <c r="AN5" s="8">
        <f t="shared" si="4"/>
        <v>569924.99094925402</v>
      </c>
      <c r="AO5" s="8">
        <f t="shared" si="4"/>
        <v>591150.95168552455</v>
      </c>
      <c r="AP5" s="8">
        <f t="shared" si="4"/>
        <v>613167.43997600419</v>
      </c>
      <c r="AQ5" s="8">
        <f t="shared" si="4"/>
        <v>642003.93454873713</v>
      </c>
      <c r="AR5" s="8">
        <f t="shared" si="4"/>
        <v>659690.86356524285</v>
      </c>
      <c r="AS5" s="8">
        <f t="shared" si="4"/>
        <v>684260.01317349181</v>
      </c>
      <c r="AT5" s="8">
        <f t="shared" si="4"/>
        <v>703048.5021318635</v>
      </c>
      <c r="AU5" s="8">
        <f t="shared" si="4"/>
        <v>729232.43885850115</v>
      </c>
      <c r="AV5" s="8">
        <f t="shared" si="4"/>
        <v>741984.09697078564</v>
      </c>
      <c r="AW5" s="8">
        <f t="shared" si="4"/>
        <v>769618.12874575192</v>
      </c>
      <c r="AX5" s="8">
        <f t="shared" si="4"/>
        <v>798281.34661144123</v>
      </c>
      <c r="AY5" s="8">
        <f t="shared" si="4"/>
        <v>828012.08098659024</v>
      </c>
      <c r="AZ5" s="8">
        <f t="shared" si="4"/>
        <v>858850.08984615246</v>
      </c>
      <c r="BA5" s="8">
        <f t="shared" si="4"/>
        <v>890836.6118883841</v>
      </c>
      <c r="BB5" s="8">
        <f t="shared" si="4"/>
        <v>924014.42168205709</v>
      </c>
      <c r="BC5" s="8">
        <f t="shared" si="4"/>
        <v>958427.88686754345</v>
      </c>
      <c r="BD5" s="8">
        <f t="shared" si="4"/>
        <v>994123.02748826565</v>
      </c>
      <c r="BE5" s="8">
        <f t="shared" si="4"/>
        <v>1031147.5775318469</v>
      </c>
      <c r="BF5" s="8">
        <f t="shared" si="4"/>
        <v>1069551.0487632747</v>
      </c>
      <c r="BG5" s="8">
        <f t="shared" si="4"/>
        <v>1109384.7969354226</v>
      </c>
      <c r="BH5" s="8">
        <f t="shared" si="4"/>
        <v>1005467.8460377998</v>
      </c>
      <c r="BI5" s="8">
        <f t="shared" si="4"/>
        <v>1216734.0686918409</v>
      </c>
      <c r="BJ5" s="8">
        <f t="shared" si="4"/>
        <v>1250029.898906474</v>
      </c>
      <c r="BK5" s="8">
        <f t="shared" si="4"/>
        <v>1371388.2962331155</v>
      </c>
      <c r="BL5" s="8">
        <f t="shared" si="4"/>
        <v>1357806.0666500772</v>
      </c>
      <c r="BM5" s="8">
        <f t="shared" si="4"/>
        <v>1435201.6184903516</v>
      </c>
      <c r="BN5" s="8">
        <f t="shared" si="4"/>
        <v>1460828.1494815983</v>
      </c>
      <c r="BO5" s="8">
        <f t="shared" ref="BO5:CS5" si="5">BR79</f>
        <v>1443080.3794635502</v>
      </c>
      <c r="BP5" s="8">
        <f t="shared" si="5"/>
        <v>1556698.666236809</v>
      </c>
      <c r="BQ5" s="8">
        <f t="shared" si="5"/>
        <v>1552572.5595599515</v>
      </c>
      <c r="BR5" s="8">
        <f t="shared" si="5"/>
        <v>1690915.4691511649</v>
      </c>
      <c r="BS5" s="8">
        <f t="shared" si="5"/>
        <v>1670372.3416949308</v>
      </c>
      <c r="BT5" s="8">
        <f t="shared" si="5"/>
        <v>1732582.7348217801</v>
      </c>
      <c r="BU5" s="8">
        <f t="shared" si="5"/>
        <v>1797110.0562863369</v>
      </c>
      <c r="BV5" s="8">
        <f t="shared" si="5"/>
        <v>1286188.0115462462</v>
      </c>
      <c r="BW5" s="8">
        <f t="shared" si="5"/>
        <v>1334090.0629847543</v>
      </c>
      <c r="BX5" s="8">
        <f t="shared" si="5"/>
        <v>995725.46182984964</v>
      </c>
      <c r="BY5" s="8">
        <f t="shared" si="5"/>
        <v>995725.46182984964</v>
      </c>
      <c r="BZ5" s="8">
        <f t="shared" si="5"/>
        <v>981294.65803521418</v>
      </c>
      <c r="CA5" s="8">
        <f t="shared" si="5"/>
        <v>0</v>
      </c>
      <c r="CB5" s="8">
        <f t="shared" si="5"/>
        <v>0</v>
      </c>
      <c r="CC5" s="8">
        <f t="shared" si="5"/>
        <v>0</v>
      </c>
      <c r="CD5" s="8">
        <f t="shared" si="5"/>
        <v>0</v>
      </c>
      <c r="CE5" s="8">
        <f t="shared" si="5"/>
        <v>0</v>
      </c>
      <c r="CF5" s="8">
        <f t="shared" si="5"/>
        <v>0</v>
      </c>
      <c r="CG5" s="8">
        <f t="shared" si="5"/>
        <v>0</v>
      </c>
      <c r="CH5" s="8">
        <f t="shared" si="5"/>
        <v>0</v>
      </c>
      <c r="CI5" s="8">
        <f t="shared" si="5"/>
        <v>0</v>
      </c>
      <c r="CJ5" s="8">
        <f t="shared" si="5"/>
        <v>0</v>
      </c>
      <c r="CK5" s="8">
        <f t="shared" si="5"/>
        <v>0</v>
      </c>
      <c r="CL5" s="8">
        <f t="shared" si="5"/>
        <v>0</v>
      </c>
      <c r="CM5" s="8">
        <f t="shared" si="5"/>
        <v>0</v>
      </c>
      <c r="CN5" s="8">
        <f t="shared" si="5"/>
        <v>0</v>
      </c>
      <c r="CO5" s="8">
        <f t="shared" si="5"/>
        <v>0</v>
      </c>
      <c r="CP5" s="8">
        <f t="shared" si="5"/>
        <v>0</v>
      </c>
      <c r="CQ5" s="8">
        <f t="shared" si="5"/>
        <v>0</v>
      </c>
      <c r="CR5" s="8">
        <f t="shared" si="5"/>
        <v>0</v>
      </c>
      <c r="CS5" s="8">
        <f t="shared" si="5"/>
        <v>0</v>
      </c>
      <c r="CT5" s="8">
        <f>CW79</f>
        <v>0</v>
      </c>
      <c r="CU5" s="8">
        <f t="shared" ref="CU5" si="6">CX79</f>
        <v>0</v>
      </c>
      <c r="CV5" s="8">
        <f>FO79</f>
        <v>0</v>
      </c>
      <c r="FO5" s="2"/>
    </row>
    <row r="6" spans="1:171" ht="35.4" customHeight="1" x14ac:dyDescent="0.3">
      <c r="A6" s="7" t="s">
        <v>130</v>
      </c>
      <c r="B6" s="8">
        <f t="shared" si="3"/>
        <v>7657032.2503691353</v>
      </c>
      <c r="C6" s="8">
        <f t="shared" ref="C6:BN6" si="7">F85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si="7"/>
        <v>237347.27227597884</v>
      </c>
      <c r="AJ6" s="8">
        <f t="shared" si="7"/>
        <v>246186.89847626138</v>
      </c>
      <c r="AK6" s="8">
        <f t="shared" si="7"/>
        <v>255355.74266422685</v>
      </c>
      <c r="AL6" s="8">
        <f t="shared" si="7"/>
        <v>464764.98381746066</v>
      </c>
      <c r="AM6" s="8">
        <f t="shared" si="7"/>
        <v>482074.42533128464</v>
      </c>
      <c r="AN6" s="8">
        <f t="shared" si="7"/>
        <v>500028.52979510027</v>
      </c>
      <c r="AO6" s="8">
        <f t="shared" si="7"/>
        <v>518651.30666748842</v>
      </c>
      <c r="AP6" s="8">
        <f t="shared" si="7"/>
        <v>537967.65960158862</v>
      </c>
      <c r="AQ6" s="8">
        <f t="shared" si="7"/>
        <v>0</v>
      </c>
      <c r="AR6" s="8">
        <f t="shared" si="7"/>
        <v>0</v>
      </c>
      <c r="AS6" s="8">
        <f t="shared" si="7"/>
        <v>0</v>
      </c>
      <c r="AT6" s="8">
        <f t="shared" si="7"/>
        <v>0</v>
      </c>
      <c r="AU6" s="8">
        <f t="shared" si="7"/>
        <v>0</v>
      </c>
      <c r="AV6" s="8">
        <f t="shared" si="7"/>
        <v>0</v>
      </c>
      <c r="AW6" s="8">
        <f t="shared" si="7"/>
        <v>0</v>
      </c>
      <c r="AX6" s="8">
        <f t="shared" si="7"/>
        <v>0</v>
      </c>
      <c r="AY6" s="8">
        <f t="shared" si="7"/>
        <v>0</v>
      </c>
      <c r="AZ6" s="8">
        <f t="shared" si="7"/>
        <v>0</v>
      </c>
      <c r="BA6" s="8">
        <f t="shared" si="7"/>
        <v>0</v>
      </c>
      <c r="BB6" s="8">
        <f t="shared" si="7"/>
        <v>0</v>
      </c>
      <c r="BC6" s="8">
        <f t="shared" si="7"/>
        <v>0</v>
      </c>
      <c r="BD6" s="8">
        <f t="shared" si="7"/>
        <v>0</v>
      </c>
      <c r="BE6" s="8">
        <f t="shared" si="7"/>
        <v>0</v>
      </c>
      <c r="BF6" s="8">
        <f t="shared" si="7"/>
        <v>0</v>
      </c>
      <c r="BG6" s="8">
        <f t="shared" si="7"/>
        <v>0</v>
      </c>
      <c r="BH6" s="8">
        <f t="shared" si="7"/>
        <v>0</v>
      </c>
      <c r="BI6" s="8">
        <f t="shared" si="7"/>
        <v>0</v>
      </c>
      <c r="BJ6" s="8">
        <f t="shared" si="7"/>
        <v>0</v>
      </c>
      <c r="BK6" s="8">
        <f t="shared" si="7"/>
        <v>0</v>
      </c>
      <c r="BL6" s="8">
        <f t="shared" si="7"/>
        <v>0</v>
      </c>
      <c r="BM6" s="8">
        <f t="shared" si="7"/>
        <v>0</v>
      </c>
      <c r="BN6" s="8">
        <f t="shared" si="7"/>
        <v>0</v>
      </c>
      <c r="BO6" s="8">
        <f t="shared" ref="BO6:CS6" si="8">BR85</f>
        <v>0</v>
      </c>
      <c r="BP6" s="8">
        <f t="shared" si="8"/>
        <v>0</v>
      </c>
      <c r="BQ6" s="8">
        <f t="shared" si="8"/>
        <v>0</v>
      </c>
      <c r="BR6" s="8">
        <f t="shared" si="8"/>
        <v>0</v>
      </c>
      <c r="BS6" s="8">
        <f t="shared" si="8"/>
        <v>0</v>
      </c>
      <c r="BT6" s="8">
        <f t="shared" si="8"/>
        <v>0</v>
      </c>
      <c r="BU6" s="8">
        <f t="shared" si="8"/>
        <v>0</v>
      </c>
      <c r="BV6" s="8">
        <f t="shared" si="8"/>
        <v>0</v>
      </c>
      <c r="BW6" s="8">
        <f t="shared" si="8"/>
        <v>0</v>
      </c>
      <c r="BX6" s="8">
        <f t="shared" si="8"/>
        <v>0</v>
      </c>
      <c r="BY6" s="8">
        <f t="shared" si="8"/>
        <v>0</v>
      </c>
      <c r="BZ6" s="8">
        <f t="shared" si="8"/>
        <v>0</v>
      </c>
      <c r="CA6" s="8">
        <f t="shared" si="8"/>
        <v>0</v>
      </c>
      <c r="CB6" s="8">
        <f t="shared" si="8"/>
        <v>0</v>
      </c>
      <c r="CC6" s="8">
        <f t="shared" si="8"/>
        <v>0</v>
      </c>
      <c r="CD6" s="8">
        <f t="shared" si="8"/>
        <v>0</v>
      </c>
      <c r="CE6" s="8">
        <f t="shared" si="8"/>
        <v>0</v>
      </c>
      <c r="CF6" s="8">
        <f t="shared" si="8"/>
        <v>0</v>
      </c>
      <c r="CG6" s="8">
        <f t="shared" si="8"/>
        <v>0</v>
      </c>
      <c r="CH6" s="8">
        <f t="shared" si="8"/>
        <v>0</v>
      </c>
      <c r="CI6" s="8">
        <f t="shared" si="8"/>
        <v>0</v>
      </c>
      <c r="CJ6" s="8">
        <f t="shared" si="8"/>
        <v>0</v>
      </c>
      <c r="CK6" s="8">
        <f t="shared" si="8"/>
        <v>0</v>
      </c>
      <c r="CL6" s="8">
        <f t="shared" si="8"/>
        <v>0</v>
      </c>
      <c r="CM6" s="8">
        <f t="shared" si="8"/>
        <v>0</v>
      </c>
      <c r="CN6" s="8">
        <f t="shared" si="8"/>
        <v>0</v>
      </c>
      <c r="CO6" s="8">
        <f t="shared" si="8"/>
        <v>0</v>
      </c>
      <c r="CP6" s="8">
        <f t="shared" si="8"/>
        <v>0</v>
      </c>
      <c r="CQ6" s="8">
        <f t="shared" si="8"/>
        <v>0</v>
      </c>
      <c r="CR6" s="8">
        <f t="shared" si="8"/>
        <v>0</v>
      </c>
      <c r="CS6" s="8">
        <f t="shared" si="8"/>
        <v>0</v>
      </c>
      <c r="CT6" s="8">
        <f>CW85</f>
        <v>0</v>
      </c>
      <c r="CU6" s="8">
        <f t="shared" ref="CU6" si="9">CX85</f>
        <v>0</v>
      </c>
      <c r="CV6" s="8">
        <f>FO85</f>
        <v>0</v>
      </c>
      <c r="FO6" s="2"/>
    </row>
    <row r="7" spans="1:171" ht="35.4" customHeight="1" x14ac:dyDescent="0.3">
      <c r="A7" s="7" t="s">
        <v>148</v>
      </c>
      <c r="B7" s="8">
        <f t="shared" si="3"/>
        <v>64539504.924705118</v>
      </c>
      <c r="C7" s="8">
        <f t="shared" ref="C7:BN7" si="10">F91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si="10"/>
        <v>340347.03194291308</v>
      </c>
      <c r="AJ7" s="8">
        <f t="shared" si="10"/>
        <v>353022.72234331828</v>
      </c>
      <c r="AK7" s="8">
        <f t="shared" si="10"/>
        <v>366170.4989147404</v>
      </c>
      <c r="AL7" s="8">
        <f t="shared" si="10"/>
        <v>379807.94376480661</v>
      </c>
      <c r="AM7" s="8">
        <f t="shared" si="10"/>
        <v>393953.29381911439</v>
      </c>
      <c r="AN7" s="8">
        <f t="shared" si="10"/>
        <v>408625.46520889911</v>
      </c>
      <c r="AO7" s="8">
        <f t="shared" si="10"/>
        <v>423844.07856697979</v>
      </c>
      <c r="AP7" s="8">
        <f t="shared" si="10"/>
        <v>439629.48526581435</v>
      </c>
      <c r="AQ7" s="8">
        <f t="shared" si="10"/>
        <v>456002.79463274794</v>
      </c>
      <c r="AR7" s="8">
        <f t="shared" si="10"/>
        <v>472985.90217885334</v>
      </c>
      <c r="AS7" s="8">
        <f t="shared" si="10"/>
        <v>490601.51887910737</v>
      </c>
      <c r="AT7" s="8">
        <f t="shared" si="10"/>
        <v>508873.20154306322</v>
      </c>
      <c r="AU7" s="8">
        <f t="shared" si="10"/>
        <v>527825.38431662938</v>
      </c>
      <c r="AV7" s="8">
        <f t="shared" si="10"/>
        <v>547483.41135708464</v>
      </c>
      <c r="AW7" s="8">
        <f t="shared" si="10"/>
        <v>567873.57072502084</v>
      </c>
      <c r="AX7" s="8">
        <f t="shared" si="10"/>
        <v>589023.1295385391</v>
      </c>
      <c r="AY7" s="8">
        <f t="shared" si="10"/>
        <v>610960.3704367074</v>
      </c>
      <c r="AZ7" s="8">
        <f t="shared" si="10"/>
        <v>633714.62940104457</v>
      </c>
      <c r="BA7" s="8">
        <f t="shared" si="10"/>
        <v>657316.33498560369</v>
      </c>
      <c r="BB7" s="8">
        <f t="shared" si="10"/>
        <v>681797.04900811973</v>
      </c>
      <c r="BC7" s="8">
        <f t="shared" si="10"/>
        <v>707189.50875663408</v>
      </c>
      <c r="BD7" s="8">
        <f t="shared" si="10"/>
        <v>733527.67076804058</v>
      </c>
      <c r="BE7" s="8">
        <f t="shared" si="10"/>
        <v>760846.75623709091</v>
      </c>
      <c r="BF7" s="8">
        <f t="shared" si="10"/>
        <v>789183.29811659118</v>
      </c>
      <c r="BG7" s="8">
        <f t="shared" si="10"/>
        <v>818575.18997176818</v>
      </c>
      <c r="BH7" s="8">
        <f t="shared" si="10"/>
        <v>849061.73665414215</v>
      </c>
      <c r="BI7" s="8">
        <f t="shared" si="10"/>
        <v>880683.70686266571</v>
      </c>
      <c r="BJ7" s="8">
        <f t="shared" si="10"/>
        <v>913483.38766242319</v>
      </c>
      <c r="BK7" s="8">
        <f t="shared" si="10"/>
        <v>947504.64103378903</v>
      </c>
      <c r="BL7" s="8">
        <f t="shared" si="10"/>
        <v>982792.96252767486</v>
      </c>
      <c r="BM7" s="8">
        <f t="shared" si="10"/>
        <v>1019395.5421052965</v>
      </c>
      <c r="BN7" s="8">
        <f t="shared" si="10"/>
        <v>1057361.3272438236</v>
      </c>
      <c r="BO7" s="8">
        <f t="shared" ref="BO7:CS7" si="11">BR91</f>
        <v>1096741.0883922982</v>
      </c>
      <c r="BP7" s="8">
        <f t="shared" si="11"/>
        <v>1137587.4868653603</v>
      </c>
      <c r="BQ7" s="8">
        <f t="shared" si="11"/>
        <v>1179955.1452655632</v>
      </c>
      <c r="BR7" s="8">
        <f t="shared" si="11"/>
        <v>1223900.720528462</v>
      </c>
      <c r="BS7" s="8">
        <f t="shared" si="11"/>
        <v>1269482.9796881475</v>
      </c>
      <c r="BT7" s="8">
        <f t="shared" si="11"/>
        <v>1316762.878464553</v>
      </c>
      <c r="BU7" s="8">
        <f t="shared" si="11"/>
        <v>1365803.6427776159</v>
      </c>
      <c r="BV7" s="8">
        <f t="shared" si="11"/>
        <v>2796060.8946657525</v>
      </c>
      <c r="BW7" s="8">
        <f t="shared" si="11"/>
        <v>2900195.7890972923</v>
      </c>
      <c r="BX7" s="8">
        <f t="shared" si="11"/>
        <v>389631.70245515852</v>
      </c>
      <c r="BY7" s="8">
        <f t="shared" si="11"/>
        <v>404142.92296532536</v>
      </c>
      <c r="BZ7" s="8">
        <f t="shared" si="11"/>
        <v>419194.5910811869</v>
      </c>
      <c r="CA7" s="8">
        <f t="shared" si="11"/>
        <v>434806.83492458524</v>
      </c>
      <c r="CB7" s="8">
        <f t="shared" si="11"/>
        <v>451000.5322576313</v>
      </c>
      <c r="CC7" s="8">
        <f t="shared" si="11"/>
        <v>467797.33840188064</v>
      </c>
      <c r="CD7" s="8">
        <f t="shared" si="11"/>
        <v>485219.71519731096</v>
      </c>
      <c r="CE7" s="8">
        <f t="shared" si="11"/>
        <v>503290.96103983541</v>
      </c>
      <c r="CF7" s="8">
        <f t="shared" si="11"/>
        <v>522035.24203751259</v>
      </c>
      <c r="CG7" s="8">
        <f t="shared" si="11"/>
        <v>541477.62432712223</v>
      </c>
      <c r="CH7" s="8">
        <f t="shared" si="11"/>
        <v>561644.1075943209</v>
      </c>
      <c r="CI7" s="8">
        <f t="shared" si="11"/>
        <v>582561.65984220314</v>
      </c>
      <c r="CJ7" s="8">
        <f t="shared" si="11"/>
        <v>604258.25345476181</v>
      </c>
      <c r="CK7" s="8">
        <f t="shared" si="11"/>
        <v>626762.90260347794</v>
      </c>
      <c r="CL7" s="8">
        <f t="shared" si="11"/>
        <v>650105.70204705745</v>
      </c>
      <c r="CM7" s="8">
        <f t="shared" si="11"/>
        <v>1898079.9229848746</v>
      </c>
      <c r="CN7" s="8">
        <f t="shared" si="11"/>
        <v>1968770.9271685595</v>
      </c>
      <c r="CO7" s="8">
        <f t="shared" si="11"/>
        <v>2042094.7067227564</v>
      </c>
      <c r="CP7" s="8">
        <f t="shared" si="11"/>
        <v>2118149.3152291281</v>
      </c>
      <c r="CQ7" s="8">
        <f t="shared" si="11"/>
        <v>2197036.4581209109</v>
      </c>
      <c r="CR7" s="8">
        <f t="shared" si="11"/>
        <v>809595.57861368975</v>
      </c>
      <c r="CS7" s="8">
        <f t="shared" si="11"/>
        <v>839747.69378114445</v>
      </c>
      <c r="CT7" s="8">
        <f>CW91</f>
        <v>871022.77709848469</v>
      </c>
      <c r="CU7" s="8">
        <f t="shared" ref="CU7" si="12">CX91</f>
        <v>27000</v>
      </c>
      <c r="CV7" s="8">
        <f>FO91</f>
        <v>0</v>
      </c>
      <c r="FO7" s="2"/>
    </row>
    <row r="8" spans="1:171" ht="35.4" customHeight="1" x14ac:dyDescent="0.3">
      <c r="A8" s="9" t="s">
        <v>5</v>
      </c>
      <c r="B8" s="8">
        <f t="shared" si="3"/>
        <v>150366551.33261681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V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1545794.9789004519</v>
      </c>
      <c r="BY8" s="10">
        <f t="shared" si="14"/>
        <v>1566281.453712011</v>
      </c>
      <c r="BZ8" s="10">
        <f t="shared" si="14"/>
        <v>1573100.1112918686</v>
      </c>
      <c r="CA8" s="10">
        <f t="shared" si="14"/>
        <v>434806.83492458524</v>
      </c>
      <c r="CB8" s="10">
        <f t="shared" si="14"/>
        <v>451000.5322576313</v>
      </c>
      <c r="CC8" s="10">
        <f t="shared" si="14"/>
        <v>467797.33840188064</v>
      </c>
      <c r="CD8" s="10">
        <f t="shared" si="14"/>
        <v>485219.71519731096</v>
      </c>
      <c r="CE8" s="10">
        <f t="shared" si="14"/>
        <v>503290.96103983541</v>
      </c>
      <c r="CF8" s="10">
        <f t="shared" si="14"/>
        <v>522035.24203751259</v>
      </c>
      <c r="CG8" s="10">
        <f t="shared" si="14"/>
        <v>541477.62432712223</v>
      </c>
      <c r="CH8" s="10">
        <f t="shared" si="14"/>
        <v>561644.1075943209</v>
      </c>
      <c r="CI8" s="10">
        <f t="shared" si="14"/>
        <v>582561.65984220314</v>
      </c>
      <c r="CJ8" s="10">
        <f t="shared" si="14"/>
        <v>604258.25345476181</v>
      </c>
      <c r="CK8" s="10">
        <f t="shared" si="14"/>
        <v>626762.90260347794</v>
      </c>
      <c r="CL8" s="10">
        <f t="shared" si="14"/>
        <v>650105.70204705745</v>
      </c>
      <c r="CM8" s="10">
        <f t="shared" si="14"/>
        <v>1898079.9229848746</v>
      </c>
      <c r="CN8" s="10">
        <f t="shared" si="14"/>
        <v>1968770.9271685595</v>
      </c>
      <c r="CO8" s="10">
        <f t="shared" si="14"/>
        <v>2042094.7067227564</v>
      </c>
      <c r="CP8" s="10">
        <f t="shared" si="14"/>
        <v>2118149.3152291281</v>
      </c>
      <c r="CQ8" s="10">
        <f t="shared" si="14"/>
        <v>2197036.4581209109</v>
      </c>
      <c r="CR8" s="10">
        <f t="shared" si="14"/>
        <v>809595.57861368975</v>
      </c>
      <c r="CS8" s="10">
        <f t="shared" si="14"/>
        <v>839747.69378114445</v>
      </c>
      <c r="CT8" s="10">
        <f t="shared" si="14"/>
        <v>871022.77709848469</v>
      </c>
      <c r="CU8" s="10">
        <f t="shared" si="14"/>
        <v>27000</v>
      </c>
      <c r="CV8" s="10">
        <f t="shared" si="14"/>
        <v>0</v>
      </c>
      <c r="FO8" s="2"/>
    </row>
    <row r="9" spans="1:171" ht="87" customHeight="1" x14ac:dyDescent="0.3">
      <c r="A9" s="91" t="s">
        <v>143</v>
      </c>
      <c r="B9" s="91"/>
      <c r="C9" s="91"/>
      <c r="D9" s="91"/>
      <c r="E9" s="91"/>
      <c r="F9" s="91"/>
      <c r="G9" s="11"/>
      <c r="H9" s="11"/>
      <c r="I9" s="11"/>
      <c r="J9" s="11"/>
      <c r="FO9" s="2"/>
    </row>
    <row r="10" spans="1:171" ht="35.4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O10" s="2"/>
    </row>
    <row r="11" spans="1:171" ht="85.5" customHeight="1" x14ac:dyDescent="0.3">
      <c r="A11" s="3" t="s">
        <v>141</v>
      </c>
      <c r="FO11" s="2"/>
    </row>
    <row r="12" spans="1:171" ht="35.4" customHeight="1" x14ac:dyDescent="0.3">
      <c r="A12" s="4" t="s">
        <v>0</v>
      </c>
      <c r="B12" s="5" t="s">
        <v>169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J12" s="6">
        <v>76337</v>
      </c>
      <c r="CK12" s="6">
        <v>76702</v>
      </c>
      <c r="CL12" s="6">
        <v>77067</v>
      </c>
      <c r="CM12" s="6">
        <v>77432</v>
      </c>
      <c r="CN12" s="6">
        <v>77798</v>
      </c>
      <c r="CO12" s="6">
        <v>78163</v>
      </c>
      <c r="CP12" s="6">
        <v>78528</v>
      </c>
      <c r="CQ12" s="6">
        <v>78893</v>
      </c>
      <c r="CR12" s="6">
        <v>79259</v>
      </c>
      <c r="CS12" s="6">
        <v>79624</v>
      </c>
      <c r="CT12" s="6">
        <v>79989</v>
      </c>
      <c r="CU12" s="6">
        <v>80354</v>
      </c>
      <c r="CV12" s="6">
        <v>80720</v>
      </c>
      <c r="CW12" s="6">
        <v>81085</v>
      </c>
      <c r="CX12" s="6">
        <v>81450</v>
      </c>
      <c r="CY12" s="6">
        <v>81815</v>
      </c>
      <c r="CZ12" s="6">
        <v>82181</v>
      </c>
      <c r="DA12" s="6">
        <v>82546</v>
      </c>
      <c r="DB12" s="6">
        <v>82911</v>
      </c>
      <c r="DC12" s="6">
        <v>83276</v>
      </c>
      <c r="DD12" s="6">
        <v>83642</v>
      </c>
      <c r="DE12" s="6">
        <v>84007</v>
      </c>
      <c r="DF12" s="6">
        <v>84372</v>
      </c>
      <c r="DG12" s="6">
        <v>84737</v>
      </c>
      <c r="DH12" s="6">
        <v>85103</v>
      </c>
      <c r="DI12" s="6">
        <v>85468</v>
      </c>
      <c r="DJ12" s="6">
        <v>85833</v>
      </c>
      <c r="DK12" s="6">
        <v>86198</v>
      </c>
      <c r="DL12" s="6">
        <v>86564</v>
      </c>
      <c r="DM12" s="6">
        <v>86929</v>
      </c>
      <c r="DN12" s="6">
        <v>87294</v>
      </c>
      <c r="DO12" s="6">
        <v>87659</v>
      </c>
      <c r="DP12" s="6">
        <v>88025</v>
      </c>
      <c r="DQ12" s="6">
        <v>88390</v>
      </c>
      <c r="DR12" s="6">
        <v>88755</v>
      </c>
      <c r="DS12" s="6">
        <v>89120</v>
      </c>
      <c r="DT12" s="6">
        <v>89486</v>
      </c>
      <c r="DU12" s="6">
        <v>89851</v>
      </c>
      <c r="DV12" s="6">
        <v>90216</v>
      </c>
      <c r="DW12" s="6">
        <v>90581</v>
      </c>
      <c r="DX12" s="6">
        <v>90947</v>
      </c>
      <c r="DY12" s="6">
        <v>91312</v>
      </c>
      <c r="DZ12" s="6">
        <v>91677</v>
      </c>
      <c r="EA12" s="6">
        <v>92042</v>
      </c>
      <c r="EB12" s="6">
        <v>92408</v>
      </c>
      <c r="EC12" s="6">
        <v>92773</v>
      </c>
      <c r="ED12" s="6">
        <v>93138</v>
      </c>
      <c r="EE12" s="6">
        <v>93503</v>
      </c>
      <c r="EF12" s="6">
        <v>93869</v>
      </c>
      <c r="EG12" s="6">
        <v>94234</v>
      </c>
      <c r="EH12" s="6">
        <v>94599</v>
      </c>
      <c r="EI12" s="6">
        <v>94964</v>
      </c>
      <c r="EJ12" s="6">
        <v>95330</v>
      </c>
      <c r="EK12" s="6">
        <v>95695</v>
      </c>
      <c r="EL12" s="6">
        <v>96060</v>
      </c>
      <c r="EM12" s="6">
        <v>96425</v>
      </c>
      <c r="EN12" s="6">
        <v>96791</v>
      </c>
      <c r="EO12" s="6">
        <v>97156</v>
      </c>
      <c r="EP12" s="6">
        <v>97521</v>
      </c>
      <c r="EQ12" s="6">
        <v>97886</v>
      </c>
      <c r="ER12" s="6">
        <v>98252</v>
      </c>
      <c r="ES12" s="6">
        <v>98617</v>
      </c>
      <c r="ET12" s="6">
        <v>98982</v>
      </c>
      <c r="EU12" s="6">
        <v>99347</v>
      </c>
      <c r="EV12" s="6">
        <v>99713</v>
      </c>
      <c r="EW12" s="6">
        <v>100078</v>
      </c>
      <c r="EX12" s="6">
        <v>100443</v>
      </c>
      <c r="EY12" s="6">
        <v>100808</v>
      </c>
      <c r="EZ12" s="6">
        <v>101174</v>
      </c>
      <c r="FA12" s="6">
        <v>101539</v>
      </c>
      <c r="FB12" s="6">
        <v>101904</v>
      </c>
      <c r="FC12" s="6">
        <v>102269</v>
      </c>
      <c r="FD12" s="6">
        <v>102635</v>
      </c>
      <c r="FO12" s="2"/>
    </row>
    <row r="13" spans="1:171" ht="35.4" customHeight="1" x14ac:dyDescent="0.3">
      <c r="A13" s="7" t="s">
        <v>122</v>
      </c>
      <c r="B13" s="8">
        <f t="shared" ref="B13:B18" si="15">SUM(C13:ED13)</f>
        <v>32035196.073505804</v>
      </c>
      <c r="C13" s="8">
        <f t="shared" ref="C13:BN13" si="16">F104</f>
        <v>430583</v>
      </c>
      <c r="D13" s="8">
        <f t="shared" si="16"/>
        <v>520286</v>
      </c>
      <c r="E13" s="8">
        <f t="shared" si="16"/>
        <v>548842</v>
      </c>
      <c r="F13" s="8">
        <f t="shared" si="16"/>
        <v>541667</v>
      </c>
      <c r="G13" s="8">
        <f t="shared" si="16"/>
        <v>147991.51782613507</v>
      </c>
      <c r="H13" s="8">
        <f t="shared" si="16"/>
        <v>151834.71599847733</v>
      </c>
      <c r="I13" s="8">
        <f t="shared" si="16"/>
        <v>162681.52497333853</v>
      </c>
      <c r="J13" s="8">
        <f t="shared" si="16"/>
        <v>159764.7925955395</v>
      </c>
      <c r="K13" s="8">
        <f t="shared" si="16"/>
        <v>161991.04908644673</v>
      </c>
      <c r="L13" s="8">
        <f t="shared" si="16"/>
        <v>164161.52700032297</v>
      </c>
      <c r="M13" s="8">
        <f t="shared" si="16"/>
        <v>170275.46511823457</v>
      </c>
      <c r="N13" s="8">
        <f t="shared" si="16"/>
        <v>172461.41061293561</v>
      </c>
      <c r="O13" s="8">
        <f t="shared" si="16"/>
        <v>185350.16840291579</v>
      </c>
      <c r="P13" s="8">
        <f t="shared" si="16"/>
        <v>187782.23849660467</v>
      </c>
      <c r="Q13" s="8">
        <f t="shared" si="16"/>
        <v>197094.65352752586</v>
      </c>
      <c r="R13" s="8">
        <f t="shared" si="16"/>
        <v>204435.13419347481</v>
      </c>
      <c r="S13" s="8">
        <f t="shared" si="16"/>
        <v>214543.69363944928</v>
      </c>
      <c r="T13" s="8">
        <f t="shared" si="16"/>
        <v>222534.0363858176</v>
      </c>
      <c r="U13" s="8">
        <f t="shared" si="16"/>
        <v>230821.96689214936</v>
      </c>
      <c r="V13" s="8">
        <f t="shared" si="16"/>
        <v>239418.56834694985</v>
      </c>
      <c r="W13" s="8">
        <f t="shared" si="16"/>
        <v>248335.33671466459</v>
      </c>
      <c r="X13" s="8">
        <f t="shared" si="16"/>
        <v>257584.19610887105</v>
      </c>
      <c r="Y13" s="8">
        <f t="shared" si="16"/>
        <v>267177.51473801938</v>
      </c>
      <c r="Z13" s="8">
        <f t="shared" si="16"/>
        <v>277128.12144504924</v>
      </c>
      <c r="AA13" s="8">
        <f t="shared" si="16"/>
        <v>287449.32286299649</v>
      </c>
      <c r="AB13" s="8">
        <f t="shared" si="16"/>
        <v>298154.92120953539</v>
      </c>
      <c r="AC13" s="8">
        <f t="shared" si="16"/>
        <v>280490.93202385376</v>
      </c>
      <c r="AD13" s="8">
        <f t="shared" si="16"/>
        <v>290937.37603765627</v>
      </c>
      <c r="AE13" s="8">
        <f t="shared" si="16"/>
        <v>301772.881443733</v>
      </c>
      <c r="AF13" s="8">
        <f t="shared" si="16"/>
        <v>313011.93822228763</v>
      </c>
      <c r="AG13" s="8">
        <f t="shared" si="16"/>
        <v>324669.5760100676</v>
      </c>
      <c r="AH13" s="8">
        <f t="shared" si="16"/>
        <v>328126.47691186995</v>
      </c>
      <c r="AI13" s="8">
        <f t="shared" si="16"/>
        <v>317955.77984140563</v>
      </c>
      <c r="AJ13" s="8">
        <f t="shared" si="16"/>
        <v>329797.54324178415</v>
      </c>
      <c r="AK13" s="8">
        <f t="shared" si="16"/>
        <v>342080.33451245481</v>
      </c>
      <c r="AL13" s="8">
        <f t="shared" si="16"/>
        <v>354820.57904343773</v>
      </c>
      <c r="AM13" s="8">
        <f t="shared" si="16"/>
        <v>368035.31396259367</v>
      </c>
      <c r="AN13" s="8">
        <f t="shared" si="16"/>
        <v>381742.21091883996</v>
      </c>
      <c r="AO13" s="8">
        <f t="shared" si="16"/>
        <v>395959.59971388901</v>
      </c>
      <c r="AP13" s="8">
        <f t="shared" si="16"/>
        <v>410706.49281411601</v>
      </c>
      <c r="AQ13" s="8">
        <f t="shared" si="16"/>
        <v>408002.5004608797</v>
      </c>
      <c r="AR13" s="8">
        <f t="shared" si="16"/>
        <v>423197.91247581615</v>
      </c>
      <c r="AS13" s="8">
        <f t="shared" si="16"/>
        <v>387316.98858876893</v>
      </c>
      <c r="AT13" s="8">
        <f t="shared" si="16"/>
        <v>401742.00121820776</v>
      </c>
      <c r="AU13" s="8">
        <f t="shared" si="16"/>
        <v>416704.25077628635</v>
      </c>
      <c r="AV13" s="8">
        <f t="shared" si="16"/>
        <v>432223.74580822472</v>
      </c>
      <c r="AW13" s="8">
        <f t="shared" si="16"/>
        <v>448321.24004606908</v>
      </c>
      <c r="AX13" s="8">
        <f t="shared" si="16"/>
        <v>465018.26016200456</v>
      </c>
      <c r="AY13" s="8">
        <f t="shared" si="16"/>
        <v>482337.13455529523</v>
      </c>
      <c r="AZ13" s="8">
        <f t="shared" si="16"/>
        <v>500301.02321135101</v>
      </c>
      <c r="BA13" s="8">
        <f t="shared" si="16"/>
        <v>518933.94867284509</v>
      </c>
      <c r="BB13" s="8">
        <f t="shared" si="16"/>
        <v>538260.82816430507</v>
      </c>
      <c r="BC13" s="8">
        <f t="shared" si="16"/>
        <v>558307.50691313215</v>
      </c>
      <c r="BD13" s="8">
        <f t="shared" si="16"/>
        <v>579100.79271161102</v>
      </c>
      <c r="BE13" s="8">
        <f t="shared" si="16"/>
        <v>600668.49176612438</v>
      </c>
      <c r="BF13" s="8">
        <f t="shared" si="16"/>
        <v>623039.44588151935</v>
      </c>
      <c r="BG13" s="8">
        <f t="shared" si="16"/>
        <v>646243.5710303433</v>
      </c>
      <c r="BH13" s="8">
        <f t="shared" si="16"/>
        <v>670311.89735853323</v>
      </c>
      <c r="BI13" s="8">
        <f t="shared" si="16"/>
        <v>695276.61068105197</v>
      </c>
      <c r="BJ13" s="8">
        <f t="shared" si="16"/>
        <v>721171.09552296565</v>
      </c>
      <c r="BK13" s="8">
        <f t="shared" si="16"/>
        <v>748029.97976351762</v>
      </c>
      <c r="BL13" s="8">
        <f t="shared" si="16"/>
        <v>775889.18094290129</v>
      </c>
      <c r="BM13" s="8">
        <f t="shared" si="16"/>
        <v>804785.95429365523</v>
      </c>
      <c r="BN13" s="8">
        <f t="shared" si="16"/>
        <v>834758.94256091327</v>
      </c>
      <c r="BO13" s="8">
        <f t="shared" ref="BO13:DZ13" si="17">BR104</f>
        <v>865848.22767813015</v>
      </c>
      <c r="BP13" s="8">
        <f t="shared" si="17"/>
        <v>898095.38436738984</v>
      </c>
      <c r="BQ13" s="8">
        <f t="shared" si="17"/>
        <v>232885.88393399274</v>
      </c>
      <c r="BR13" s="8">
        <f t="shared" si="17"/>
        <v>241559.3527358807</v>
      </c>
      <c r="BS13" s="8">
        <f t="shared" si="17"/>
        <v>250555.85125423962</v>
      </c>
      <c r="BT13" s="8">
        <f t="shared" si="17"/>
        <v>225235.7555268314</v>
      </c>
      <c r="BU13" s="8">
        <f t="shared" si="17"/>
        <v>233624.30731722378</v>
      </c>
      <c r="BV13" s="8">
        <f t="shared" si="17"/>
        <v>149123.24771550679</v>
      </c>
      <c r="BW13" s="8">
        <f t="shared" si="17"/>
        <v>154677.10875185559</v>
      </c>
      <c r="BX13" s="8">
        <f t="shared" si="17"/>
        <v>160437.81461544364</v>
      </c>
      <c r="BY13" s="8">
        <f t="shared" si="17"/>
        <v>166413.06891683585</v>
      </c>
      <c r="BZ13" s="8">
        <f t="shared" si="17"/>
        <v>172610.86217546763</v>
      </c>
      <c r="CA13" s="8">
        <f t="shared" si="17"/>
        <v>179039.4825051146</v>
      </c>
      <c r="CB13" s="8">
        <f t="shared" si="17"/>
        <v>185707.5266973268</v>
      </c>
      <c r="CC13" s="8">
        <f t="shared" si="17"/>
        <v>192623.91171764667</v>
      </c>
      <c r="CD13" s="8">
        <f t="shared" si="17"/>
        <v>199797.88662998681</v>
      </c>
      <c r="CE13" s="8">
        <f t="shared" si="17"/>
        <v>207239.04496511153</v>
      </c>
      <c r="CF13" s="8">
        <f t="shared" si="17"/>
        <v>214957.33754976382</v>
      </c>
      <c r="CG13" s="8">
        <f t="shared" si="17"/>
        <v>222963.08581359242</v>
      </c>
      <c r="CH13" s="8">
        <f t="shared" si="17"/>
        <v>231266.99559167484</v>
      </c>
      <c r="CI13" s="8">
        <f t="shared" si="17"/>
        <v>239880.17144109326</v>
      </c>
      <c r="CJ13" s="8">
        <f t="shared" si="17"/>
        <v>248814.13149070943</v>
      </c>
      <c r="CK13" s="8">
        <f t="shared" si="17"/>
        <v>258080.82284399547</v>
      </c>
      <c r="CL13" s="8">
        <f t="shared" si="17"/>
        <v>267692.63755551912</v>
      </c>
      <c r="CM13" s="8">
        <f t="shared" si="17"/>
        <v>277662.42920244846</v>
      </c>
      <c r="CN13" s="8">
        <f t="shared" si="17"/>
        <v>288003.53007323563</v>
      </c>
      <c r="CO13" s="8">
        <f t="shared" si="17"/>
        <v>0</v>
      </c>
      <c r="CP13" s="8">
        <f t="shared" si="17"/>
        <v>0</v>
      </c>
      <c r="CQ13" s="8">
        <f t="shared" si="17"/>
        <v>0</v>
      </c>
      <c r="CR13" s="8">
        <f t="shared" si="17"/>
        <v>0</v>
      </c>
      <c r="CS13" s="8">
        <f t="shared" si="17"/>
        <v>0</v>
      </c>
      <c r="CT13" s="8">
        <f t="shared" si="17"/>
        <v>0</v>
      </c>
      <c r="CU13" s="8">
        <f t="shared" si="17"/>
        <v>0</v>
      </c>
      <c r="CV13" s="8">
        <f t="shared" si="17"/>
        <v>0</v>
      </c>
      <c r="CW13" s="8">
        <f t="shared" si="17"/>
        <v>0</v>
      </c>
      <c r="CX13" s="8">
        <f t="shared" si="17"/>
        <v>0</v>
      </c>
      <c r="CY13" s="8">
        <f t="shared" si="17"/>
        <v>0</v>
      </c>
      <c r="CZ13" s="8">
        <f t="shared" si="17"/>
        <v>0</v>
      </c>
      <c r="DA13" s="8">
        <f t="shared" si="17"/>
        <v>0</v>
      </c>
      <c r="DB13" s="8">
        <f t="shared" si="17"/>
        <v>0</v>
      </c>
      <c r="DC13" s="8">
        <f t="shared" si="17"/>
        <v>0</v>
      </c>
      <c r="DD13" s="8">
        <f t="shared" si="17"/>
        <v>0</v>
      </c>
      <c r="DE13" s="8">
        <f t="shared" si="17"/>
        <v>0</v>
      </c>
      <c r="DF13" s="8">
        <f t="shared" si="17"/>
        <v>0</v>
      </c>
      <c r="DG13" s="8">
        <f t="shared" si="17"/>
        <v>0</v>
      </c>
      <c r="DH13" s="8">
        <f t="shared" si="17"/>
        <v>0</v>
      </c>
      <c r="DI13" s="8">
        <f t="shared" si="17"/>
        <v>0</v>
      </c>
      <c r="DJ13" s="8">
        <f t="shared" si="17"/>
        <v>0</v>
      </c>
      <c r="DK13" s="8">
        <f t="shared" si="17"/>
        <v>0</v>
      </c>
      <c r="DL13" s="8">
        <f t="shared" si="17"/>
        <v>0</v>
      </c>
      <c r="DM13" s="8">
        <f t="shared" si="17"/>
        <v>0</v>
      </c>
      <c r="DN13" s="8">
        <f t="shared" si="17"/>
        <v>0</v>
      </c>
      <c r="DO13" s="8">
        <f t="shared" si="17"/>
        <v>0</v>
      </c>
      <c r="DP13" s="8">
        <f t="shared" si="17"/>
        <v>0</v>
      </c>
      <c r="DQ13" s="8">
        <f t="shared" si="17"/>
        <v>0</v>
      </c>
      <c r="DR13" s="8">
        <f t="shared" si="17"/>
        <v>0</v>
      </c>
      <c r="DS13" s="8">
        <f t="shared" si="17"/>
        <v>0</v>
      </c>
      <c r="DT13" s="8">
        <f t="shared" si="17"/>
        <v>0</v>
      </c>
      <c r="DU13" s="8">
        <f t="shared" si="17"/>
        <v>0</v>
      </c>
      <c r="DV13" s="8">
        <f t="shared" si="17"/>
        <v>0</v>
      </c>
      <c r="DW13" s="8">
        <f t="shared" si="17"/>
        <v>0</v>
      </c>
      <c r="DX13" s="8">
        <f t="shared" si="17"/>
        <v>0</v>
      </c>
      <c r="DY13" s="8">
        <f t="shared" si="17"/>
        <v>0</v>
      </c>
      <c r="DZ13" s="8">
        <f t="shared" si="17"/>
        <v>0</v>
      </c>
      <c r="EA13" s="8">
        <f t="shared" ref="EA13:ED13" si="18">ED104</f>
        <v>0</v>
      </c>
      <c r="EB13" s="8">
        <f>FO104</f>
        <v>0</v>
      </c>
      <c r="EC13" s="8">
        <f t="shared" si="18"/>
        <v>0</v>
      </c>
      <c r="ED13" s="8">
        <f t="shared" si="18"/>
        <v>0</v>
      </c>
      <c r="EE13" s="8">
        <f t="shared" ref="EE13" si="19">EH104</f>
        <v>0</v>
      </c>
      <c r="EF13" s="8">
        <f t="shared" ref="EF13" si="20">EI104</f>
        <v>0</v>
      </c>
      <c r="EG13" s="8">
        <f t="shared" ref="EG13" si="21">EJ104</f>
        <v>0</v>
      </c>
      <c r="EH13" s="8">
        <f t="shared" ref="EH13" si="22">EK104</f>
        <v>0</v>
      </c>
      <c r="EI13" s="8">
        <f t="shared" ref="EI13" si="23">EL104</f>
        <v>0</v>
      </c>
      <c r="EJ13" s="8">
        <f t="shared" ref="EJ13" si="24">EM104</f>
        <v>0</v>
      </c>
      <c r="EK13" s="8">
        <f t="shared" ref="EK13" si="25">EN104</f>
        <v>0</v>
      </c>
      <c r="EL13" s="8">
        <f t="shared" ref="EL13" si="26">EO104</f>
        <v>0</v>
      </c>
      <c r="EM13" s="8">
        <f t="shared" ref="EM13" si="27">EP104</f>
        <v>0</v>
      </c>
      <c r="EN13" s="8">
        <f t="shared" ref="EN13" si="28">EQ104</f>
        <v>0</v>
      </c>
      <c r="EO13" s="8">
        <f t="shared" ref="EO13" si="29">ER104</f>
        <v>0</v>
      </c>
      <c r="EP13" s="8">
        <f t="shared" ref="EP13" si="30">ES104</f>
        <v>0</v>
      </c>
      <c r="EQ13" s="8">
        <f t="shared" ref="EQ13" si="31">ET104</f>
        <v>0</v>
      </c>
      <c r="ER13" s="8">
        <f t="shared" ref="ER13" si="32">EU104</f>
        <v>0</v>
      </c>
      <c r="ES13" s="8">
        <f t="shared" ref="ES13" si="33">EV104</f>
        <v>0</v>
      </c>
      <c r="ET13" s="8">
        <f t="shared" ref="ET13" si="34">EW104</f>
        <v>0</v>
      </c>
      <c r="EU13" s="8">
        <f t="shared" ref="EU13" si="35">EX104</f>
        <v>0</v>
      </c>
      <c r="EV13" s="8">
        <f t="shared" ref="EV13" si="36">EY104</f>
        <v>0</v>
      </c>
      <c r="EW13" s="8">
        <f t="shared" ref="EW13" si="37">EZ104</f>
        <v>0</v>
      </c>
      <c r="EX13" s="8">
        <f t="shared" ref="EX13" si="38">FA104</f>
        <v>0</v>
      </c>
      <c r="EY13" s="8">
        <f t="shared" ref="EY13" si="39">FB104</f>
        <v>0</v>
      </c>
      <c r="EZ13" s="8">
        <f t="shared" ref="EZ13" si="40">FC104</f>
        <v>0</v>
      </c>
      <c r="FA13" s="8">
        <f t="shared" ref="FA13" si="41">FD104</f>
        <v>0</v>
      </c>
      <c r="FB13" s="8">
        <f>FE104</f>
        <v>0</v>
      </c>
      <c r="FC13" s="8">
        <f t="shared" ref="FC13" si="42">FF104</f>
        <v>0</v>
      </c>
      <c r="FD13" s="8">
        <f t="shared" ref="FD13" si="43">FG104</f>
        <v>0</v>
      </c>
      <c r="FO13" s="2"/>
    </row>
    <row r="14" spans="1:171" ht="35.4" customHeight="1" x14ac:dyDescent="0.3">
      <c r="A14" s="7" t="s">
        <v>145</v>
      </c>
      <c r="B14" s="8">
        <f t="shared" si="15"/>
        <v>79905793.655728489</v>
      </c>
      <c r="C14" s="8">
        <v>0</v>
      </c>
      <c r="D14" s="8">
        <v>0</v>
      </c>
      <c r="E14" s="8">
        <v>0</v>
      </c>
      <c r="F14" s="8">
        <v>0</v>
      </c>
      <c r="G14" s="8">
        <f t="shared" ref="G14:BR14" si="44">J110</f>
        <v>152817.32819003079</v>
      </c>
      <c r="H14" s="8">
        <f>K110</f>
        <v>163514.30953682176</v>
      </c>
      <c r="I14" s="8">
        <f t="shared" si="44"/>
        <v>140183.01620043002</v>
      </c>
      <c r="J14" s="8">
        <f t="shared" si="44"/>
        <v>140018.58227474248</v>
      </c>
      <c r="K14" s="8">
        <f t="shared" si="44"/>
        <v>148957.28651627287</v>
      </c>
      <c r="L14" s="8">
        <f t="shared" si="44"/>
        <v>117810.03702376119</v>
      </c>
      <c r="M14" s="8">
        <f t="shared" si="44"/>
        <v>108175.00136923138</v>
      </c>
      <c r="N14" s="8">
        <f t="shared" si="44"/>
        <v>103892.41603188892</v>
      </c>
      <c r="O14" s="8">
        <f t="shared" si="44"/>
        <v>105606.49129933574</v>
      </c>
      <c r="P14" s="8">
        <f t="shared" si="44"/>
        <v>109539.63912301938</v>
      </c>
      <c r="Q14" s="8">
        <f t="shared" si="44"/>
        <v>113619.27085704432</v>
      </c>
      <c r="R14" s="8">
        <f t="shared" si="44"/>
        <v>117850.84206447371</v>
      </c>
      <c r="S14" s="8">
        <f t="shared" si="44"/>
        <v>67356.741026338728</v>
      </c>
      <c r="T14" s="8">
        <f t="shared" si="44"/>
        <v>69865.337004849716</v>
      </c>
      <c r="U14" s="8">
        <f t="shared" si="44"/>
        <v>18787.834514477272</v>
      </c>
      <c r="V14" s="8">
        <f t="shared" si="44"/>
        <v>19487.557888705222</v>
      </c>
      <c r="W14" s="8">
        <f t="shared" si="44"/>
        <v>20213.341360495957</v>
      </c>
      <c r="X14" s="8">
        <f t="shared" si="44"/>
        <v>20966.155497233689</v>
      </c>
      <c r="Y14" s="8">
        <f t="shared" si="44"/>
        <v>21747.00701355972</v>
      </c>
      <c r="Z14" s="8">
        <f t="shared" si="44"/>
        <v>154676.16080653909</v>
      </c>
      <c r="AA14" s="8">
        <f t="shared" si="44"/>
        <v>350955.56861179805</v>
      </c>
      <c r="AB14" s="8">
        <f t="shared" si="44"/>
        <v>540839.15940334322</v>
      </c>
      <c r="AC14" s="8">
        <f t="shared" si="44"/>
        <v>744379.78114022734</v>
      </c>
      <c r="AD14" s="8">
        <f t="shared" si="44"/>
        <v>772103.03640762635</v>
      </c>
      <c r="AE14" s="8">
        <f t="shared" si="44"/>
        <v>603545.762887466</v>
      </c>
      <c r="AF14" s="8">
        <f t="shared" si="44"/>
        <v>421362.22453000257</v>
      </c>
      <c r="AG14" s="8">
        <f t="shared" si="44"/>
        <v>270557.98000838968</v>
      </c>
      <c r="AH14" s="8">
        <f t="shared" si="44"/>
        <v>371301.01334764226</v>
      </c>
      <c r="AI14" s="8">
        <f t="shared" si="44"/>
        <v>474694.54455195769</v>
      </c>
      <c r="AJ14" s="8">
        <f t="shared" si="44"/>
        <v>497018.83277282963</v>
      </c>
      <c r="AK14" s="8">
        <f t="shared" si="44"/>
        <v>510711.48532845371</v>
      </c>
      <c r="AL14" s="8">
        <f t="shared" si="44"/>
        <v>529732.13209301978</v>
      </c>
      <c r="AM14" s="8">
        <f t="shared" si="44"/>
        <v>549461.17295823852</v>
      </c>
      <c r="AN14" s="8">
        <f t="shared" si="44"/>
        <v>569924.99094925402</v>
      </c>
      <c r="AO14" s="8">
        <f t="shared" si="44"/>
        <v>591150.95168552455</v>
      </c>
      <c r="AP14" s="8">
        <f t="shared" si="44"/>
        <v>613167.43997600419</v>
      </c>
      <c r="AQ14" s="8">
        <f t="shared" si="44"/>
        <v>642003.93454873713</v>
      </c>
      <c r="AR14" s="8">
        <f t="shared" si="44"/>
        <v>659690.86356524285</v>
      </c>
      <c r="AS14" s="8">
        <f t="shared" si="44"/>
        <v>684260.01317349181</v>
      </c>
      <c r="AT14" s="8">
        <f t="shared" si="44"/>
        <v>703048.5021318635</v>
      </c>
      <c r="AU14" s="8">
        <f t="shared" si="44"/>
        <v>729232.43885850115</v>
      </c>
      <c r="AV14" s="8">
        <f t="shared" si="44"/>
        <v>741984.09697078564</v>
      </c>
      <c r="AW14" s="8">
        <f t="shared" si="44"/>
        <v>769618.12874575192</v>
      </c>
      <c r="AX14" s="8">
        <f t="shared" si="44"/>
        <v>798281.34661144123</v>
      </c>
      <c r="AY14" s="8">
        <f t="shared" si="44"/>
        <v>828012.08098659024</v>
      </c>
      <c r="AZ14" s="8">
        <f t="shared" si="44"/>
        <v>858850.08984615246</v>
      </c>
      <c r="BA14" s="8">
        <f t="shared" si="44"/>
        <v>890836.6118883841</v>
      </c>
      <c r="BB14" s="8">
        <f t="shared" si="44"/>
        <v>924014.42168205709</v>
      </c>
      <c r="BC14" s="8">
        <f t="shared" si="44"/>
        <v>958427.88686754345</v>
      </c>
      <c r="BD14" s="8">
        <f t="shared" si="44"/>
        <v>994123.02748826565</v>
      </c>
      <c r="BE14" s="8">
        <f t="shared" si="44"/>
        <v>1031147.5775318469</v>
      </c>
      <c r="BF14" s="8">
        <f t="shared" si="44"/>
        <v>1069551.0487632747</v>
      </c>
      <c r="BG14" s="8">
        <f t="shared" si="44"/>
        <v>1109384.7969354226</v>
      </c>
      <c r="BH14" s="8">
        <f t="shared" si="44"/>
        <v>1005467.8460377998</v>
      </c>
      <c r="BI14" s="8">
        <f t="shared" si="44"/>
        <v>1216734.0686918409</v>
      </c>
      <c r="BJ14" s="8">
        <f t="shared" si="44"/>
        <v>1250029.898906474</v>
      </c>
      <c r="BK14" s="8">
        <f t="shared" si="44"/>
        <v>1371388.2962331155</v>
      </c>
      <c r="BL14" s="8">
        <f t="shared" si="44"/>
        <v>1357806.0666500772</v>
      </c>
      <c r="BM14" s="8">
        <f t="shared" si="44"/>
        <v>1435201.6184903516</v>
      </c>
      <c r="BN14" s="8">
        <f t="shared" si="44"/>
        <v>1460828.1494815983</v>
      </c>
      <c r="BO14" s="8">
        <f t="shared" si="44"/>
        <v>1443080.3794635502</v>
      </c>
      <c r="BP14" s="8">
        <f t="shared" si="44"/>
        <v>1556698.666236809</v>
      </c>
      <c r="BQ14" s="8">
        <f t="shared" si="44"/>
        <v>1552572.5595599515</v>
      </c>
      <c r="BR14" s="8">
        <f t="shared" si="44"/>
        <v>1690915.4691511649</v>
      </c>
      <c r="BS14" s="8">
        <f t="shared" ref="BS14:ED14" si="45">BV110</f>
        <v>1670372.3416949308</v>
      </c>
      <c r="BT14" s="8">
        <f t="shared" si="45"/>
        <v>1732582.7348217801</v>
      </c>
      <c r="BU14" s="8">
        <f t="shared" si="45"/>
        <v>1797110.0562863369</v>
      </c>
      <c r="BV14" s="8">
        <f t="shared" si="45"/>
        <v>1286188.0115462462</v>
      </c>
      <c r="BW14" s="8">
        <f t="shared" si="45"/>
        <v>1334090.0629847543</v>
      </c>
      <c r="BX14" s="8">
        <f t="shared" si="45"/>
        <v>1383776.1510582014</v>
      </c>
      <c r="BY14" s="8">
        <f t="shared" si="45"/>
        <v>1435312.7194077088</v>
      </c>
      <c r="BZ14" s="8">
        <f t="shared" si="45"/>
        <v>1488768.686263408</v>
      </c>
      <c r="CA14" s="8">
        <f t="shared" si="45"/>
        <v>1544215.5366066135</v>
      </c>
      <c r="CB14" s="8">
        <f t="shared" si="45"/>
        <v>1601727.4177644434</v>
      </c>
      <c r="CC14" s="8">
        <f t="shared" si="45"/>
        <v>1661381.2385647024</v>
      </c>
      <c r="CD14" s="8">
        <f t="shared" si="45"/>
        <v>1723256.7721836362</v>
      </c>
      <c r="CE14" s="8">
        <f t="shared" si="45"/>
        <v>1787436.7628240869</v>
      </c>
      <c r="CF14" s="8">
        <f t="shared" si="45"/>
        <v>1854007.036366713</v>
      </c>
      <c r="CG14" s="8">
        <f t="shared" si="45"/>
        <v>1923056.6151422348</v>
      </c>
      <c r="CH14" s="8">
        <f t="shared" si="45"/>
        <v>1994677.8369781955</v>
      </c>
      <c r="CI14" s="8">
        <f t="shared" si="45"/>
        <v>2068966.4786794295</v>
      </c>
      <c r="CJ14" s="8">
        <f t="shared" si="45"/>
        <v>2146021.884107369</v>
      </c>
      <c r="CK14" s="8">
        <f t="shared" si="45"/>
        <v>2225947.0970294611</v>
      </c>
      <c r="CL14" s="8">
        <f t="shared" si="45"/>
        <v>2308848.9989163526</v>
      </c>
      <c r="CM14" s="8">
        <f t="shared" si="45"/>
        <v>2394838.451871118</v>
      </c>
      <c r="CN14" s="8">
        <f t="shared" si="45"/>
        <v>2484030.4468816575</v>
      </c>
      <c r="CO14" s="8">
        <f t="shared" si="45"/>
        <v>0</v>
      </c>
      <c r="CP14" s="8">
        <f t="shared" si="45"/>
        <v>0</v>
      </c>
      <c r="CQ14" s="8">
        <f t="shared" si="45"/>
        <v>0</v>
      </c>
      <c r="CR14" s="8">
        <f t="shared" si="45"/>
        <v>0</v>
      </c>
      <c r="CS14" s="8">
        <f t="shared" si="45"/>
        <v>0</v>
      </c>
      <c r="CT14" s="8">
        <f t="shared" si="45"/>
        <v>0</v>
      </c>
      <c r="CU14" s="8">
        <f t="shared" si="45"/>
        <v>0</v>
      </c>
      <c r="CV14" s="8">
        <f t="shared" si="45"/>
        <v>0</v>
      </c>
      <c r="CW14" s="8">
        <f t="shared" si="45"/>
        <v>0</v>
      </c>
      <c r="CX14" s="8">
        <f t="shared" si="45"/>
        <v>0</v>
      </c>
      <c r="CY14" s="8">
        <f t="shared" si="45"/>
        <v>0</v>
      </c>
      <c r="CZ14" s="8">
        <f t="shared" si="45"/>
        <v>0</v>
      </c>
      <c r="DA14" s="8">
        <f t="shared" si="45"/>
        <v>0</v>
      </c>
      <c r="DB14" s="8">
        <f t="shared" si="45"/>
        <v>0</v>
      </c>
      <c r="DC14" s="8">
        <f t="shared" si="45"/>
        <v>0</v>
      </c>
      <c r="DD14" s="8">
        <f t="shared" si="45"/>
        <v>0</v>
      </c>
      <c r="DE14" s="8">
        <f t="shared" si="45"/>
        <v>0</v>
      </c>
      <c r="DF14" s="8">
        <f t="shared" si="45"/>
        <v>0</v>
      </c>
      <c r="DG14" s="8">
        <f t="shared" si="45"/>
        <v>0</v>
      </c>
      <c r="DH14" s="8">
        <f t="shared" si="45"/>
        <v>0</v>
      </c>
      <c r="DI14" s="8">
        <f t="shared" si="45"/>
        <v>0</v>
      </c>
      <c r="DJ14" s="8">
        <f t="shared" si="45"/>
        <v>0</v>
      </c>
      <c r="DK14" s="8">
        <f t="shared" si="45"/>
        <v>0</v>
      </c>
      <c r="DL14" s="8">
        <f t="shared" si="45"/>
        <v>0</v>
      </c>
      <c r="DM14" s="8">
        <f t="shared" si="45"/>
        <v>0</v>
      </c>
      <c r="DN14" s="8">
        <f t="shared" si="45"/>
        <v>0</v>
      </c>
      <c r="DO14" s="8">
        <f t="shared" si="45"/>
        <v>0</v>
      </c>
      <c r="DP14" s="8">
        <f t="shared" si="45"/>
        <v>0</v>
      </c>
      <c r="DQ14" s="8">
        <f t="shared" si="45"/>
        <v>0</v>
      </c>
      <c r="DR14" s="8">
        <f t="shared" si="45"/>
        <v>0</v>
      </c>
      <c r="DS14" s="8">
        <f t="shared" si="45"/>
        <v>0</v>
      </c>
      <c r="DT14" s="8">
        <f t="shared" si="45"/>
        <v>0</v>
      </c>
      <c r="DU14" s="8">
        <f t="shared" si="45"/>
        <v>0</v>
      </c>
      <c r="DV14" s="8">
        <f t="shared" si="45"/>
        <v>0</v>
      </c>
      <c r="DW14" s="8">
        <f t="shared" si="45"/>
        <v>0</v>
      </c>
      <c r="DX14" s="8">
        <f t="shared" si="45"/>
        <v>0</v>
      </c>
      <c r="DY14" s="8">
        <f t="shared" si="45"/>
        <v>0</v>
      </c>
      <c r="DZ14" s="8">
        <f t="shared" si="45"/>
        <v>0</v>
      </c>
      <c r="EA14" s="8">
        <f t="shared" si="45"/>
        <v>0</v>
      </c>
      <c r="EB14" s="8">
        <f>FO110</f>
        <v>0</v>
      </c>
      <c r="EC14" s="8">
        <f t="shared" si="45"/>
        <v>0</v>
      </c>
      <c r="ED14" s="8">
        <f t="shared" si="45"/>
        <v>0</v>
      </c>
      <c r="EE14" s="8">
        <f t="shared" ref="EE14" si="46">EH110</f>
        <v>0</v>
      </c>
      <c r="EF14" s="8">
        <f t="shared" ref="EF14" si="47">EI110</f>
        <v>0</v>
      </c>
      <c r="EG14" s="8">
        <f t="shared" ref="EG14" si="48">EJ110</f>
        <v>0</v>
      </c>
      <c r="EH14" s="8">
        <f t="shared" ref="EH14" si="49">EK110</f>
        <v>0</v>
      </c>
      <c r="EI14" s="8">
        <f t="shared" ref="EI14" si="50">EL110</f>
        <v>0</v>
      </c>
      <c r="EJ14" s="8">
        <f t="shared" ref="EJ14" si="51">EM110</f>
        <v>0</v>
      </c>
      <c r="EK14" s="8">
        <f t="shared" ref="EK14" si="52">EN110</f>
        <v>0</v>
      </c>
      <c r="EL14" s="8">
        <f t="shared" ref="EL14" si="53">EO110</f>
        <v>0</v>
      </c>
      <c r="EM14" s="8">
        <f t="shared" ref="EM14" si="54">EP110</f>
        <v>0</v>
      </c>
      <c r="EN14" s="8">
        <f t="shared" ref="EN14" si="55">EQ110</f>
        <v>0</v>
      </c>
      <c r="EO14" s="8">
        <f t="shared" ref="EO14" si="56">ER110</f>
        <v>0</v>
      </c>
      <c r="EP14" s="8">
        <f t="shared" ref="EP14" si="57">ES110</f>
        <v>0</v>
      </c>
      <c r="EQ14" s="8">
        <f t="shared" ref="EQ14" si="58">ET110</f>
        <v>0</v>
      </c>
      <c r="ER14" s="8">
        <f t="shared" ref="ER14" si="59">EU110</f>
        <v>0</v>
      </c>
      <c r="ES14" s="8">
        <f t="shared" ref="ES14" si="60">EV110</f>
        <v>0</v>
      </c>
      <c r="ET14" s="8">
        <f t="shared" ref="ET14" si="61">EW110</f>
        <v>0</v>
      </c>
      <c r="EU14" s="8">
        <f t="shared" ref="EU14" si="62">EX110</f>
        <v>0</v>
      </c>
      <c r="EV14" s="8">
        <f t="shared" ref="EV14" si="63">EY110</f>
        <v>0</v>
      </c>
      <c r="EW14" s="8">
        <f t="shared" ref="EW14" si="64">EZ110</f>
        <v>0</v>
      </c>
      <c r="EX14" s="8">
        <f t="shared" ref="EX14" si="65">FA110</f>
        <v>0</v>
      </c>
      <c r="EY14" s="8">
        <f t="shared" ref="EY14" si="66">FB110</f>
        <v>0</v>
      </c>
      <c r="EZ14" s="8">
        <f t="shared" ref="EZ14" si="67">FC110</f>
        <v>0</v>
      </c>
      <c r="FA14" s="8">
        <f t="shared" ref="FA14" si="68">FD110</f>
        <v>0</v>
      </c>
      <c r="FB14" s="8">
        <f>FE110</f>
        <v>0</v>
      </c>
      <c r="FC14" s="8">
        <f t="shared" ref="FC14" si="69">FF110</f>
        <v>0</v>
      </c>
      <c r="FD14" s="8">
        <f t="shared" ref="FD14" si="70">FG110</f>
        <v>0</v>
      </c>
      <c r="FO14" s="2"/>
    </row>
    <row r="15" spans="1:171" ht="35.4" customHeight="1" x14ac:dyDescent="0.3">
      <c r="A15" s="7" t="s">
        <v>170</v>
      </c>
      <c r="B15" s="8">
        <f t="shared" si="15"/>
        <v>10110862.384887422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f>K122</f>
        <v>66002.444727703143</v>
      </c>
      <c r="I15" s="8">
        <f t="shared" ref="I15:BT15" si="71">L122</f>
        <v>68460.602068644905</v>
      </c>
      <c r="J15" s="8">
        <f t="shared" si="71"/>
        <v>71010.309617124556</v>
      </c>
      <c r="K15" s="8">
        <f t="shared" si="71"/>
        <v>73654.977016764344</v>
      </c>
      <c r="L15" s="8">
        <f t="shared" si="71"/>
        <v>76398.140898005615</v>
      </c>
      <c r="M15" s="8">
        <f t="shared" si="71"/>
        <v>79243.46960753313</v>
      </c>
      <c r="N15" s="8">
        <f t="shared" si="71"/>
        <v>82194.768113839775</v>
      </c>
      <c r="O15" s="8">
        <f t="shared" si="71"/>
        <v>85255.983095490854</v>
      </c>
      <c r="P15" s="8">
        <f t="shared" si="71"/>
        <v>88431.2082188934</v>
      </c>
      <c r="Q15" s="8">
        <f t="shared" si="71"/>
        <v>91724.689612627059</v>
      </c>
      <c r="R15" s="8">
        <f t="shared" si="71"/>
        <v>95140.831545658366</v>
      </c>
      <c r="S15" s="8">
        <f t="shared" si="71"/>
        <v>98684.202317030766</v>
      </c>
      <c r="T15" s="8">
        <f t="shared" si="71"/>
        <v>102359.54036490727</v>
      </c>
      <c r="U15" s="8">
        <f t="shared" si="71"/>
        <v>106171.76060313449</v>
      </c>
      <c r="V15" s="8">
        <f t="shared" si="71"/>
        <v>110125.96099380225</v>
      </c>
      <c r="W15" s="8">
        <f t="shared" si="71"/>
        <v>114227.42936458762</v>
      </c>
      <c r="X15" s="8">
        <f t="shared" si="71"/>
        <v>118481.65048000056</v>
      </c>
      <c r="Y15" s="8">
        <f t="shared" si="71"/>
        <v>122894.31337598672</v>
      </c>
      <c r="Z15" s="8">
        <f t="shared" si="71"/>
        <v>127471.31896769605</v>
      </c>
      <c r="AA15" s="8">
        <f t="shared" si="71"/>
        <v>132218.78794059085</v>
      </c>
      <c r="AB15" s="8">
        <f t="shared" si="71"/>
        <v>137143.06893544574</v>
      </c>
      <c r="AC15" s="8">
        <f t="shared" si="71"/>
        <v>142250.74703818507</v>
      </c>
      <c r="AD15" s="8">
        <f t="shared" si="71"/>
        <v>147548.65258591095</v>
      </c>
      <c r="AE15" s="8">
        <f t="shared" si="71"/>
        <v>153043.87030089795</v>
      </c>
      <c r="AF15" s="8">
        <f t="shared" si="71"/>
        <v>158743.74876476938</v>
      </c>
      <c r="AG15" s="8">
        <f t="shared" si="71"/>
        <v>164655.91024552358</v>
      </c>
      <c r="AH15" s="8">
        <f t="shared" si="71"/>
        <v>170788.26089055359</v>
      </c>
      <c r="AI15" s="8">
        <f t="shared" si="71"/>
        <v>177149.0012992885</v>
      </c>
      <c r="AJ15" s="8">
        <f t="shared" si="71"/>
        <v>183746.63748959737</v>
      </c>
      <c r="AK15" s="8">
        <f t="shared" si="71"/>
        <v>190589.99227261861</v>
      </c>
      <c r="AL15" s="8">
        <f t="shared" si="71"/>
        <v>346886.87142951327</v>
      </c>
      <c r="AM15" s="8">
        <f t="shared" si="71"/>
        <v>359806.12787522009</v>
      </c>
      <c r="AN15" s="8">
        <f t="shared" si="71"/>
        <v>373206.54172657372</v>
      </c>
      <c r="AO15" s="8">
        <f t="shared" si="71"/>
        <v>387106.03293508058</v>
      </c>
      <c r="AP15" s="8">
        <f t="shared" si="71"/>
        <v>401523.18885268294</v>
      </c>
      <c r="AQ15" s="8">
        <f t="shared" si="71"/>
        <v>35826.003362411902</v>
      </c>
      <c r="AR15" s="8">
        <f t="shared" si="71"/>
        <v>37160.286562454552</v>
      </c>
      <c r="AS15" s="8">
        <f t="shared" si="71"/>
        <v>38544.263043656887</v>
      </c>
      <c r="AT15" s="8">
        <f t="shared" si="71"/>
        <v>39979.783554190166</v>
      </c>
      <c r="AU15" s="8">
        <f t="shared" si="71"/>
        <v>41468.767770433093</v>
      </c>
      <c r="AV15" s="8">
        <f t="shared" si="71"/>
        <v>43013.206864094645</v>
      </c>
      <c r="AW15" s="8">
        <f t="shared" si="71"/>
        <v>44615.166164945236</v>
      </c>
      <c r="AX15" s="8">
        <f t="shared" si="71"/>
        <v>46276.787922717296</v>
      </c>
      <c r="AY15" s="8">
        <f t="shared" si="71"/>
        <v>48000.294171868198</v>
      </c>
      <c r="AZ15" s="8">
        <f t="shared" si="71"/>
        <v>49787.989703037187</v>
      </c>
      <c r="BA15" s="8">
        <f t="shared" si="71"/>
        <v>51642.265145169193</v>
      </c>
      <c r="BB15" s="8">
        <f t="shared" si="71"/>
        <v>53565.600162427698</v>
      </c>
      <c r="BC15" s="8">
        <f t="shared" si="71"/>
        <v>55560.566770171514</v>
      </c>
      <c r="BD15" s="8">
        <f t="shared" si="71"/>
        <v>57629.832774429953</v>
      </c>
      <c r="BE15" s="8">
        <f t="shared" si="71"/>
        <v>59776.165339475883</v>
      </c>
      <c r="BF15" s="8">
        <f t="shared" si="71"/>
        <v>62002.434688267269</v>
      </c>
      <c r="BG15" s="8">
        <f t="shared" si="71"/>
        <v>64311.617940706034</v>
      </c>
      <c r="BH15" s="8">
        <f t="shared" si="71"/>
        <v>66706.803094846808</v>
      </c>
      <c r="BI15" s="8">
        <f t="shared" si="71"/>
        <v>69191.193156379333</v>
      </c>
      <c r="BJ15" s="8">
        <f t="shared" si="71"/>
        <v>71768.110421907346</v>
      </c>
      <c r="BK15" s="8">
        <f t="shared" si="71"/>
        <v>74441.000921750965</v>
      </c>
      <c r="BL15" s="8">
        <f t="shared" si="71"/>
        <v>77213.439028214794</v>
      </c>
      <c r="BM15" s="8">
        <f t="shared" si="71"/>
        <v>80089.132235483252</v>
      </c>
      <c r="BN15" s="8">
        <f t="shared" si="71"/>
        <v>83071.926117535913</v>
      </c>
      <c r="BO15" s="8">
        <f t="shared" si="71"/>
        <v>86165.80947071244</v>
      </c>
      <c r="BP15" s="8">
        <f t="shared" si="71"/>
        <v>89374.919647804432</v>
      </c>
      <c r="BQ15" s="8">
        <f t="shared" si="71"/>
        <v>92703.548090806915</v>
      </c>
      <c r="BR15" s="8">
        <f t="shared" si="71"/>
        <v>96156.146069728755</v>
      </c>
      <c r="BS15" s="8">
        <f t="shared" si="71"/>
        <v>99737.330635135688</v>
      </c>
      <c r="BT15" s="8">
        <f t="shared" si="71"/>
        <v>103451.89079238684</v>
      </c>
      <c r="BU15" s="8">
        <f t="shared" ref="BU15:ED15" si="72">BX122</f>
        <v>107304.7939058207</v>
      </c>
      <c r="BV15" s="8">
        <f t="shared" si="72"/>
        <v>111301.1923414551</v>
      </c>
      <c r="BW15" s="8">
        <f t="shared" si="72"/>
        <v>115446.43035708401</v>
      </c>
      <c r="BX15" s="8">
        <f t="shared" si="72"/>
        <v>115446.43035708401</v>
      </c>
      <c r="BY15" s="8">
        <f t="shared" si="72"/>
        <v>115446.43035708401</v>
      </c>
      <c r="BZ15" s="8">
        <f t="shared" si="72"/>
        <v>115446.43035708401</v>
      </c>
      <c r="CA15" s="8">
        <f t="shared" si="72"/>
        <v>115446.43035708401</v>
      </c>
      <c r="CB15" s="8">
        <f t="shared" si="72"/>
        <v>115446.43035708401</v>
      </c>
      <c r="CC15" s="8">
        <f t="shared" si="72"/>
        <v>115446.43035708401</v>
      </c>
      <c r="CD15" s="8">
        <f t="shared" si="72"/>
        <v>115446.43035708401</v>
      </c>
      <c r="CE15" s="8">
        <f t="shared" si="72"/>
        <v>115446.43035708401</v>
      </c>
      <c r="CF15" s="8">
        <f t="shared" si="72"/>
        <v>115446.43035708401</v>
      </c>
      <c r="CG15" s="8">
        <f t="shared" si="72"/>
        <v>115446.43035708401</v>
      </c>
      <c r="CH15" s="8">
        <f t="shared" si="72"/>
        <v>115446.43035708401</v>
      </c>
      <c r="CI15" s="8">
        <f t="shared" si="72"/>
        <v>115446.43035708401</v>
      </c>
      <c r="CJ15" s="8">
        <f t="shared" si="72"/>
        <v>115446.43035708401</v>
      </c>
      <c r="CK15" s="8">
        <f t="shared" si="72"/>
        <v>115446.43035708401</v>
      </c>
      <c r="CL15" s="8">
        <f t="shared" si="72"/>
        <v>115446.43035708401</v>
      </c>
      <c r="CM15" s="8">
        <f t="shared" si="72"/>
        <v>115446.43035708401</v>
      </c>
      <c r="CN15" s="8">
        <f t="shared" si="72"/>
        <v>115446.43035708401</v>
      </c>
      <c r="CO15" s="8">
        <f t="shared" si="72"/>
        <v>115446.43035708401</v>
      </c>
      <c r="CP15" s="8">
        <f t="shared" si="72"/>
        <v>115446.43035708401</v>
      </c>
      <c r="CQ15" s="8">
        <f t="shared" si="72"/>
        <v>101015.62656244851</v>
      </c>
      <c r="CR15" s="8">
        <f t="shared" si="72"/>
        <v>86584.822767813006</v>
      </c>
      <c r="CS15" s="8">
        <f t="shared" si="72"/>
        <v>72154.018973177503</v>
      </c>
      <c r="CT15" s="8">
        <f t="shared" si="72"/>
        <v>0</v>
      </c>
      <c r="CU15" s="8">
        <f t="shared" si="72"/>
        <v>0</v>
      </c>
      <c r="CV15" s="8">
        <f t="shared" si="72"/>
        <v>0</v>
      </c>
      <c r="CW15" s="8">
        <f t="shared" si="72"/>
        <v>0</v>
      </c>
      <c r="CX15" s="8">
        <f t="shared" si="72"/>
        <v>0</v>
      </c>
      <c r="CY15" s="8">
        <f t="shared" si="72"/>
        <v>0</v>
      </c>
      <c r="CZ15" s="8">
        <f t="shared" si="72"/>
        <v>0</v>
      </c>
      <c r="DA15" s="8">
        <f t="shared" si="72"/>
        <v>0</v>
      </c>
      <c r="DB15" s="8">
        <f t="shared" si="72"/>
        <v>0</v>
      </c>
      <c r="DC15" s="8">
        <f t="shared" si="72"/>
        <v>0</v>
      </c>
      <c r="DD15" s="8">
        <f t="shared" si="72"/>
        <v>0</v>
      </c>
      <c r="DE15" s="8">
        <f t="shared" si="72"/>
        <v>0</v>
      </c>
      <c r="DF15" s="8">
        <f t="shared" si="72"/>
        <v>0</v>
      </c>
      <c r="DG15" s="8">
        <f t="shared" si="72"/>
        <v>0</v>
      </c>
      <c r="DH15" s="8">
        <f t="shared" si="72"/>
        <v>0</v>
      </c>
      <c r="DI15" s="8">
        <f t="shared" si="72"/>
        <v>0</v>
      </c>
      <c r="DJ15" s="8">
        <f t="shared" si="72"/>
        <v>0</v>
      </c>
      <c r="DK15" s="8">
        <f t="shared" si="72"/>
        <v>0</v>
      </c>
      <c r="DL15" s="8">
        <f t="shared" si="72"/>
        <v>0</v>
      </c>
      <c r="DM15" s="8">
        <f t="shared" si="72"/>
        <v>0</v>
      </c>
      <c r="DN15" s="8">
        <f t="shared" si="72"/>
        <v>0</v>
      </c>
      <c r="DO15" s="8">
        <f t="shared" si="72"/>
        <v>0</v>
      </c>
      <c r="DP15" s="8">
        <f t="shared" si="72"/>
        <v>0</v>
      </c>
      <c r="DQ15" s="8">
        <f t="shared" si="72"/>
        <v>0</v>
      </c>
      <c r="DR15" s="8">
        <f t="shared" si="72"/>
        <v>0</v>
      </c>
      <c r="DS15" s="8">
        <f t="shared" si="72"/>
        <v>0</v>
      </c>
      <c r="DT15" s="8">
        <f t="shared" si="72"/>
        <v>0</v>
      </c>
      <c r="DU15" s="8">
        <f t="shared" si="72"/>
        <v>0</v>
      </c>
      <c r="DV15" s="8">
        <f t="shared" si="72"/>
        <v>0</v>
      </c>
      <c r="DW15" s="8">
        <f t="shared" si="72"/>
        <v>0</v>
      </c>
      <c r="DX15" s="8">
        <f t="shared" si="72"/>
        <v>0</v>
      </c>
      <c r="DY15" s="8">
        <f t="shared" si="72"/>
        <v>0</v>
      </c>
      <c r="DZ15" s="8">
        <f t="shared" si="72"/>
        <v>0</v>
      </c>
      <c r="EA15" s="8">
        <f t="shared" si="72"/>
        <v>0</v>
      </c>
      <c r="EB15" s="8">
        <f>FO122</f>
        <v>0</v>
      </c>
      <c r="EC15" s="8">
        <f t="shared" si="72"/>
        <v>0</v>
      </c>
      <c r="ED15" s="8">
        <f t="shared" si="72"/>
        <v>0</v>
      </c>
      <c r="EE15" s="8">
        <f t="shared" ref="EE15" si="73">EH122</f>
        <v>0</v>
      </c>
      <c r="EF15" s="8">
        <f t="shared" ref="EF15" si="74">EI122</f>
        <v>0</v>
      </c>
      <c r="EG15" s="8">
        <f t="shared" ref="EG15" si="75">EJ122</f>
        <v>0</v>
      </c>
      <c r="EH15" s="8">
        <f t="shared" ref="EH15" si="76">EK122</f>
        <v>0</v>
      </c>
      <c r="EI15" s="8">
        <f t="shared" ref="EI15" si="77">EL122</f>
        <v>0</v>
      </c>
      <c r="EJ15" s="8">
        <f t="shared" ref="EJ15" si="78">EM122</f>
        <v>0</v>
      </c>
      <c r="EK15" s="8">
        <f t="shared" ref="EK15" si="79">EN122</f>
        <v>0</v>
      </c>
      <c r="EL15" s="8">
        <f t="shared" ref="EL15" si="80">EO122</f>
        <v>0</v>
      </c>
      <c r="EM15" s="8">
        <f t="shared" ref="EM15" si="81">EP122</f>
        <v>0</v>
      </c>
      <c r="EN15" s="8">
        <f t="shared" ref="EN15" si="82">EQ122</f>
        <v>0</v>
      </c>
      <c r="EO15" s="8">
        <f t="shared" ref="EO15" si="83">ER122</f>
        <v>0</v>
      </c>
      <c r="EP15" s="8">
        <f t="shared" ref="EP15" si="84">ES122</f>
        <v>0</v>
      </c>
      <c r="EQ15" s="8">
        <f t="shared" ref="EQ15" si="85">ET122</f>
        <v>0</v>
      </c>
      <c r="ER15" s="8">
        <f t="shared" ref="ER15" si="86">EU122</f>
        <v>0</v>
      </c>
      <c r="ES15" s="8">
        <f t="shared" ref="ES15" si="87">EV122</f>
        <v>0</v>
      </c>
      <c r="ET15" s="8">
        <f t="shared" ref="ET15" si="88">EW122</f>
        <v>0</v>
      </c>
      <c r="EU15" s="8">
        <f t="shared" ref="EU15" si="89">EX122</f>
        <v>0</v>
      </c>
      <c r="EV15" s="8">
        <f t="shared" ref="EV15" si="90">EY122</f>
        <v>0</v>
      </c>
      <c r="EW15" s="8">
        <f t="shared" ref="EW15" si="91">EZ122</f>
        <v>0</v>
      </c>
      <c r="EX15" s="8">
        <f t="shared" ref="EX15" si="92">FA122</f>
        <v>0</v>
      </c>
      <c r="EY15" s="8">
        <f t="shared" ref="EY15" si="93">FB122</f>
        <v>0</v>
      </c>
      <c r="EZ15" s="8">
        <f t="shared" ref="EZ15" si="94">FC122</f>
        <v>0</v>
      </c>
      <c r="FA15" s="8">
        <f t="shared" ref="FA15" si="95">FD122</f>
        <v>0</v>
      </c>
      <c r="FB15" s="8">
        <f>FE122</f>
        <v>0</v>
      </c>
      <c r="FC15" s="8">
        <f t="shared" ref="FC15" si="96">FF122</f>
        <v>0</v>
      </c>
      <c r="FD15" s="8">
        <f t="shared" ref="FD15" si="97">FG122</f>
        <v>0</v>
      </c>
      <c r="FO15" s="2"/>
    </row>
    <row r="16" spans="1:171" ht="43.2" customHeight="1" x14ac:dyDescent="0.3">
      <c r="A16" s="7" t="s">
        <v>171</v>
      </c>
      <c r="B16" s="8">
        <f t="shared" si="15"/>
        <v>5657690.9896355281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f t="shared" ref="L16:P16" si="98">L128</f>
        <v>0</v>
      </c>
      <c r="M16" s="8">
        <f t="shared" si="98"/>
        <v>0</v>
      </c>
      <c r="N16" s="8">
        <f t="shared" si="98"/>
        <v>0</v>
      </c>
      <c r="O16" s="8">
        <f t="shared" si="98"/>
        <v>0</v>
      </c>
      <c r="P16" s="8">
        <f t="shared" si="98"/>
        <v>0</v>
      </c>
      <c r="Q16" s="8">
        <f>Q128</f>
        <v>77542.23406966016</v>
      </c>
      <c r="R16" s="8">
        <f t="shared" ref="R16:CC16" si="99">R128</f>
        <v>78821.569276963244</v>
      </c>
      <c r="S16" s="8">
        <f t="shared" si="99"/>
        <v>81757.154768410881</v>
      </c>
      <c r="T16" s="8">
        <f t="shared" si="99"/>
        <v>84802.0715286552</v>
      </c>
      <c r="U16" s="8">
        <f t="shared" si="99"/>
        <v>87960.3914290049</v>
      </c>
      <c r="V16" s="8">
        <f t="shared" si="99"/>
        <v>50273.08419924209</v>
      </c>
      <c r="W16" s="8">
        <f t="shared" si="99"/>
        <v>52145.426223632006</v>
      </c>
      <c r="X16" s="8">
        <f t="shared" si="99"/>
        <v>14022.685362678141</v>
      </c>
      <c r="Y16" s="8">
        <f t="shared" si="99"/>
        <v>14544.938244464449</v>
      </c>
      <c r="Z16" s="8">
        <f t="shared" si="99"/>
        <v>15086.641614190819</v>
      </c>
      <c r="AA16" s="8">
        <f t="shared" si="99"/>
        <v>15648.519874717058</v>
      </c>
      <c r="AB16" s="8">
        <f t="shared" si="99"/>
        <v>16231.324408149188</v>
      </c>
      <c r="AC16" s="8">
        <f t="shared" si="99"/>
        <v>115445.72283866814</v>
      </c>
      <c r="AD16" s="8">
        <f t="shared" si="99"/>
        <v>261942.88176909505</v>
      </c>
      <c r="AE16" s="8">
        <f t="shared" si="99"/>
        <v>403666.3915835761</v>
      </c>
      <c r="AF16" s="8">
        <f t="shared" si="99"/>
        <v>555583.10635668505</v>
      </c>
      <c r="AG16" s="8">
        <f t="shared" si="99"/>
        <v>576274.92613742582</v>
      </c>
      <c r="AH16" s="8">
        <f t="shared" si="99"/>
        <v>450468.75031962415</v>
      </c>
      <c r="AI16" s="8">
        <f t="shared" si="99"/>
        <v>314492.33245850535</v>
      </c>
      <c r="AJ16" s="8">
        <f t="shared" si="99"/>
        <v>201936.49369734025</v>
      </c>
      <c r="AK16" s="8">
        <f t="shared" si="99"/>
        <v>277128.12144504924</v>
      </c>
      <c r="AL16" s="8">
        <f t="shared" si="99"/>
        <v>354298.002598577</v>
      </c>
      <c r="AM16" s="8">
        <f t="shared" si="99"/>
        <v>370960.19266767771</v>
      </c>
      <c r="AN16" s="8">
        <f t="shared" si="99"/>
        <v>381179.98454523721</v>
      </c>
      <c r="AO16" s="8">
        <f t="shared" si="99"/>
        <v>395376.43410245597</v>
      </c>
      <c r="AP16" s="8">
        <f t="shared" si="99"/>
        <v>410101.60811584227</v>
      </c>
      <c r="AQ16" s="8">
        <f t="shared" si="99"/>
        <v>0</v>
      </c>
      <c r="AR16" s="8">
        <f t="shared" si="99"/>
        <v>0</v>
      </c>
      <c r="AS16" s="8">
        <f t="shared" si="99"/>
        <v>0</v>
      </c>
      <c r="AT16" s="8">
        <f t="shared" si="99"/>
        <v>0</v>
      </c>
      <c r="AU16" s="8">
        <f t="shared" si="99"/>
        <v>0</v>
      </c>
      <c r="AV16" s="8">
        <f t="shared" si="99"/>
        <v>0</v>
      </c>
      <c r="AW16" s="8">
        <f t="shared" si="99"/>
        <v>0</v>
      </c>
      <c r="AX16" s="8">
        <f t="shared" si="99"/>
        <v>0</v>
      </c>
      <c r="AY16" s="8">
        <f t="shared" si="99"/>
        <v>0</v>
      </c>
      <c r="AZ16" s="8">
        <f t="shared" si="99"/>
        <v>0</v>
      </c>
      <c r="BA16" s="8">
        <f t="shared" si="99"/>
        <v>0</v>
      </c>
      <c r="BB16" s="8">
        <f t="shared" si="99"/>
        <v>0</v>
      </c>
      <c r="BC16" s="8">
        <f t="shared" si="99"/>
        <v>0</v>
      </c>
      <c r="BD16" s="8">
        <f t="shared" si="99"/>
        <v>0</v>
      </c>
      <c r="BE16" s="8">
        <f t="shared" si="99"/>
        <v>0</v>
      </c>
      <c r="BF16" s="8">
        <f t="shared" si="99"/>
        <v>0</v>
      </c>
      <c r="BG16" s="8">
        <f t="shared" si="99"/>
        <v>0</v>
      </c>
      <c r="BH16" s="8">
        <f t="shared" si="99"/>
        <v>0</v>
      </c>
      <c r="BI16" s="8">
        <f t="shared" si="99"/>
        <v>0</v>
      </c>
      <c r="BJ16" s="8">
        <f t="shared" si="99"/>
        <v>0</v>
      </c>
      <c r="BK16" s="8">
        <f t="shared" si="99"/>
        <v>0</v>
      </c>
      <c r="BL16" s="8">
        <f t="shared" si="99"/>
        <v>0</v>
      </c>
      <c r="BM16" s="8">
        <f t="shared" si="99"/>
        <v>0</v>
      </c>
      <c r="BN16" s="8">
        <f t="shared" si="99"/>
        <v>0</v>
      </c>
      <c r="BO16" s="8">
        <f t="shared" si="99"/>
        <v>0</v>
      </c>
      <c r="BP16" s="8">
        <f t="shared" si="99"/>
        <v>0</v>
      </c>
      <c r="BQ16" s="8">
        <f t="shared" si="99"/>
        <v>0</v>
      </c>
      <c r="BR16" s="8">
        <f t="shared" si="99"/>
        <v>0</v>
      </c>
      <c r="BS16" s="8">
        <f t="shared" si="99"/>
        <v>0</v>
      </c>
      <c r="BT16" s="8">
        <f t="shared" si="99"/>
        <v>0</v>
      </c>
      <c r="BU16" s="8">
        <f t="shared" si="99"/>
        <v>0</v>
      </c>
      <c r="BV16" s="8">
        <f t="shared" si="99"/>
        <v>0</v>
      </c>
      <c r="BW16" s="8">
        <f t="shared" si="99"/>
        <v>0</v>
      </c>
      <c r="BX16" s="8">
        <f t="shared" si="99"/>
        <v>0</v>
      </c>
      <c r="BY16" s="8">
        <f t="shared" si="99"/>
        <v>0</v>
      </c>
      <c r="BZ16" s="8">
        <f t="shared" si="99"/>
        <v>0</v>
      </c>
      <c r="CA16" s="8">
        <f t="shared" si="99"/>
        <v>0</v>
      </c>
      <c r="CB16" s="8">
        <f t="shared" si="99"/>
        <v>0</v>
      </c>
      <c r="CC16" s="8">
        <f t="shared" si="99"/>
        <v>0</v>
      </c>
      <c r="CD16" s="8">
        <f t="shared" ref="CD16:ED16" si="100">CD128</f>
        <v>0</v>
      </c>
      <c r="CE16" s="8">
        <f t="shared" si="100"/>
        <v>0</v>
      </c>
      <c r="CF16" s="8">
        <f t="shared" si="100"/>
        <v>0</v>
      </c>
      <c r="CG16" s="8">
        <f t="shared" si="100"/>
        <v>0</v>
      </c>
      <c r="CH16" s="8">
        <f t="shared" si="100"/>
        <v>0</v>
      </c>
      <c r="CI16" s="8">
        <f t="shared" si="100"/>
        <v>0</v>
      </c>
      <c r="CJ16" s="8">
        <f t="shared" si="100"/>
        <v>0</v>
      </c>
      <c r="CK16" s="8">
        <f t="shared" si="100"/>
        <v>0</v>
      </c>
      <c r="CL16" s="8">
        <f t="shared" si="100"/>
        <v>0</v>
      </c>
      <c r="CM16" s="8">
        <f t="shared" si="100"/>
        <v>0</v>
      </c>
      <c r="CN16" s="8">
        <f t="shared" si="100"/>
        <v>0</v>
      </c>
      <c r="CO16" s="8">
        <f t="shared" si="100"/>
        <v>0</v>
      </c>
      <c r="CP16" s="8">
        <f t="shared" si="100"/>
        <v>0</v>
      </c>
      <c r="CQ16" s="8">
        <f t="shared" si="100"/>
        <v>0</v>
      </c>
      <c r="CR16" s="8">
        <f t="shared" si="100"/>
        <v>0</v>
      </c>
      <c r="CS16" s="8">
        <f t="shared" si="100"/>
        <v>0</v>
      </c>
      <c r="CT16" s="8">
        <f t="shared" si="100"/>
        <v>0</v>
      </c>
      <c r="CU16" s="8">
        <f t="shared" si="100"/>
        <v>0</v>
      </c>
      <c r="CV16" s="8">
        <f t="shared" si="100"/>
        <v>0</v>
      </c>
      <c r="CW16" s="8">
        <f t="shared" si="100"/>
        <v>0</v>
      </c>
      <c r="CX16" s="8">
        <f t="shared" si="100"/>
        <v>0</v>
      </c>
      <c r="CY16" s="8">
        <f t="shared" si="100"/>
        <v>0</v>
      </c>
      <c r="CZ16" s="8">
        <f t="shared" si="100"/>
        <v>0</v>
      </c>
      <c r="DA16" s="8">
        <f t="shared" si="100"/>
        <v>0</v>
      </c>
      <c r="DB16" s="8">
        <f t="shared" si="100"/>
        <v>0</v>
      </c>
      <c r="DC16" s="8">
        <f t="shared" si="100"/>
        <v>0</v>
      </c>
      <c r="DD16" s="8">
        <f t="shared" si="100"/>
        <v>0</v>
      </c>
      <c r="DE16" s="8">
        <f t="shared" si="100"/>
        <v>0</v>
      </c>
      <c r="DF16" s="8">
        <f t="shared" si="100"/>
        <v>0</v>
      </c>
      <c r="DG16" s="8">
        <f t="shared" si="100"/>
        <v>0</v>
      </c>
      <c r="DH16" s="8">
        <f t="shared" si="100"/>
        <v>0</v>
      </c>
      <c r="DI16" s="8">
        <f t="shared" si="100"/>
        <v>0</v>
      </c>
      <c r="DJ16" s="8">
        <f t="shared" si="100"/>
        <v>0</v>
      </c>
      <c r="DK16" s="8">
        <f t="shared" si="100"/>
        <v>0</v>
      </c>
      <c r="DL16" s="8">
        <f t="shared" si="100"/>
        <v>0</v>
      </c>
      <c r="DM16" s="8">
        <f t="shared" si="100"/>
        <v>0</v>
      </c>
      <c r="DN16" s="8">
        <f t="shared" si="100"/>
        <v>0</v>
      </c>
      <c r="DO16" s="8">
        <f t="shared" si="100"/>
        <v>0</v>
      </c>
      <c r="DP16" s="8">
        <f t="shared" si="100"/>
        <v>0</v>
      </c>
      <c r="DQ16" s="8">
        <f t="shared" si="100"/>
        <v>0</v>
      </c>
      <c r="DR16" s="8">
        <f t="shared" si="100"/>
        <v>0</v>
      </c>
      <c r="DS16" s="8">
        <f t="shared" si="100"/>
        <v>0</v>
      </c>
      <c r="DT16" s="8">
        <f t="shared" si="100"/>
        <v>0</v>
      </c>
      <c r="DU16" s="8">
        <f t="shared" si="100"/>
        <v>0</v>
      </c>
      <c r="DV16" s="8">
        <f t="shared" si="100"/>
        <v>0</v>
      </c>
      <c r="DW16" s="8">
        <f t="shared" si="100"/>
        <v>0</v>
      </c>
      <c r="DX16" s="8">
        <f t="shared" si="100"/>
        <v>0</v>
      </c>
      <c r="DY16" s="8">
        <f t="shared" si="100"/>
        <v>0</v>
      </c>
      <c r="DZ16" s="8">
        <f t="shared" si="100"/>
        <v>0</v>
      </c>
      <c r="EA16" s="8">
        <f t="shared" si="100"/>
        <v>0</v>
      </c>
      <c r="EB16" s="8">
        <f t="shared" si="100"/>
        <v>0</v>
      </c>
      <c r="EC16" s="8">
        <f t="shared" si="100"/>
        <v>0</v>
      </c>
      <c r="ED16" s="8">
        <f t="shared" si="100"/>
        <v>0</v>
      </c>
      <c r="EE16" s="8">
        <f t="shared" ref="EE16:FD16" si="101">EE128</f>
        <v>0</v>
      </c>
      <c r="EF16" s="8">
        <f t="shared" si="101"/>
        <v>0</v>
      </c>
      <c r="EG16" s="8">
        <f t="shared" si="101"/>
        <v>0</v>
      </c>
      <c r="EH16" s="8">
        <f t="shared" si="101"/>
        <v>0</v>
      </c>
      <c r="EI16" s="8">
        <f t="shared" si="101"/>
        <v>0</v>
      </c>
      <c r="EJ16" s="8">
        <f t="shared" si="101"/>
        <v>0</v>
      </c>
      <c r="EK16" s="8">
        <f t="shared" si="101"/>
        <v>0</v>
      </c>
      <c r="EL16" s="8">
        <f t="shared" si="101"/>
        <v>0</v>
      </c>
      <c r="EM16" s="8">
        <f t="shared" si="101"/>
        <v>0</v>
      </c>
      <c r="EN16" s="8">
        <f t="shared" si="101"/>
        <v>0</v>
      </c>
      <c r="EO16" s="8">
        <f t="shared" si="101"/>
        <v>0</v>
      </c>
      <c r="EP16" s="8">
        <f t="shared" si="101"/>
        <v>0</v>
      </c>
      <c r="EQ16" s="8">
        <f t="shared" si="101"/>
        <v>0</v>
      </c>
      <c r="ER16" s="8">
        <f t="shared" si="101"/>
        <v>0</v>
      </c>
      <c r="ES16" s="8">
        <f t="shared" si="101"/>
        <v>0</v>
      </c>
      <c r="ET16" s="8">
        <f t="shared" si="101"/>
        <v>0</v>
      </c>
      <c r="EU16" s="8">
        <f t="shared" si="101"/>
        <v>0</v>
      </c>
      <c r="EV16" s="8">
        <f t="shared" si="101"/>
        <v>0</v>
      </c>
      <c r="EW16" s="8">
        <f t="shared" si="101"/>
        <v>0</v>
      </c>
      <c r="EX16" s="8">
        <f t="shared" si="101"/>
        <v>0</v>
      </c>
      <c r="EY16" s="8">
        <f t="shared" si="101"/>
        <v>0</v>
      </c>
      <c r="EZ16" s="8">
        <f t="shared" si="101"/>
        <v>0</v>
      </c>
      <c r="FA16" s="8">
        <f t="shared" si="101"/>
        <v>0</v>
      </c>
      <c r="FB16" s="8">
        <f t="shared" si="101"/>
        <v>0</v>
      </c>
      <c r="FC16" s="8">
        <f t="shared" si="101"/>
        <v>0</v>
      </c>
      <c r="FD16" s="8">
        <f t="shared" si="101"/>
        <v>0</v>
      </c>
      <c r="FO16" s="2"/>
    </row>
    <row r="17" spans="1:171" ht="35.4" customHeight="1" x14ac:dyDescent="0.3">
      <c r="A17" s="7" t="s">
        <v>130</v>
      </c>
      <c r="B17" s="8">
        <f t="shared" si="15"/>
        <v>8946591.8799726944</v>
      </c>
      <c r="C17" s="8">
        <f>F116</f>
        <v>362418</v>
      </c>
      <c r="D17" s="8">
        <f t="shared" ref="D17:BO17" si="102">G116</f>
        <v>376362</v>
      </c>
      <c r="E17" s="8">
        <f t="shared" si="102"/>
        <v>341195</v>
      </c>
      <c r="F17" s="8">
        <f t="shared" si="102"/>
        <v>325815</v>
      </c>
      <c r="G17" s="8">
        <f t="shared" si="102"/>
        <v>299973</v>
      </c>
      <c r="H17" s="8">
        <f>K116</f>
        <v>88431.2082188934</v>
      </c>
      <c r="I17" s="8">
        <f t="shared" ref="I17:K17" si="103">L116</f>
        <v>91724.689612627059</v>
      </c>
      <c r="J17" s="8">
        <f t="shared" si="103"/>
        <v>95140.831545658366</v>
      </c>
      <c r="K17" s="8">
        <f t="shared" si="103"/>
        <v>98684.202317030766</v>
      </c>
      <c r="L17" s="8">
        <f t="shared" si="102"/>
        <v>102359.54036490727</v>
      </c>
      <c r="M17" s="8">
        <f t="shared" si="102"/>
        <v>106171.76060313449</v>
      </c>
      <c r="N17" s="8">
        <f t="shared" si="102"/>
        <v>110125.96099380225</v>
      </c>
      <c r="O17" s="8">
        <f t="shared" si="102"/>
        <v>114227.42936458762</v>
      </c>
      <c r="P17" s="8">
        <f t="shared" si="102"/>
        <v>118481.65048000056</v>
      </c>
      <c r="Q17" s="8">
        <f t="shared" si="102"/>
        <v>122894.31337598672</v>
      </c>
      <c r="R17" s="8">
        <f t="shared" si="102"/>
        <v>127471.31896769605</v>
      </c>
      <c r="S17" s="8">
        <f t="shared" si="102"/>
        <v>132218.78794059085</v>
      </c>
      <c r="T17" s="8">
        <f t="shared" si="102"/>
        <v>137143.06893544574</v>
      </c>
      <c r="U17" s="8">
        <f t="shared" si="102"/>
        <v>142250.74703818507</v>
      </c>
      <c r="V17" s="8">
        <f t="shared" si="102"/>
        <v>147548.65258591095</v>
      </c>
      <c r="W17" s="8">
        <f t="shared" si="102"/>
        <v>153043.87030089795</v>
      </c>
      <c r="X17" s="8">
        <f t="shared" si="102"/>
        <v>158743.74876476938</v>
      </c>
      <c r="Y17" s="8">
        <f t="shared" si="102"/>
        <v>164655.91024552358</v>
      </c>
      <c r="Z17" s="8">
        <f t="shared" si="102"/>
        <v>170788.26089055359</v>
      </c>
      <c r="AA17" s="8">
        <f t="shared" si="102"/>
        <v>177149.0012992885</v>
      </c>
      <c r="AB17" s="8">
        <f t="shared" si="102"/>
        <v>183746.63748959737</v>
      </c>
      <c r="AC17" s="8">
        <f t="shared" si="102"/>
        <v>190589.99227261861</v>
      </c>
      <c r="AD17" s="8">
        <f t="shared" si="102"/>
        <v>197688.21705122798</v>
      </c>
      <c r="AE17" s="8">
        <f t="shared" si="102"/>
        <v>205050.80405792114</v>
      </c>
      <c r="AF17" s="8">
        <f t="shared" si="102"/>
        <v>212687.59904847748</v>
      </c>
      <c r="AG17" s="8">
        <f t="shared" si="102"/>
        <v>220608.81446837928</v>
      </c>
      <c r="AH17" s="8">
        <f t="shared" si="102"/>
        <v>228825.04310959351</v>
      </c>
      <c r="AI17" s="8">
        <f t="shared" si="102"/>
        <v>237347.27227597884</v>
      </c>
      <c r="AJ17" s="8">
        <f t="shared" si="102"/>
        <v>246186.89847626138</v>
      </c>
      <c r="AK17" s="8">
        <f t="shared" si="102"/>
        <v>255355.74266422685</v>
      </c>
      <c r="AL17" s="8">
        <f t="shared" si="102"/>
        <v>464764.98381746066</v>
      </c>
      <c r="AM17" s="8">
        <f t="shared" si="102"/>
        <v>482074.42533128464</v>
      </c>
      <c r="AN17" s="8">
        <f t="shared" si="102"/>
        <v>500028.52979510027</v>
      </c>
      <c r="AO17" s="8">
        <f t="shared" si="102"/>
        <v>518651.30666748842</v>
      </c>
      <c r="AP17" s="8">
        <f t="shared" si="102"/>
        <v>537967.65960158862</v>
      </c>
      <c r="AQ17" s="8">
        <f t="shared" si="102"/>
        <v>0</v>
      </c>
      <c r="AR17" s="8">
        <f t="shared" si="102"/>
        <v>0</v>
      </c>
      <c r="AS17" s="8">
        <f t="shared" si="102"/>
        <v>0</v>
      </c>
      <c r="AT17" s="8">
        <f t="shared" si="102"/>
        <v>0</v>
      </c>
      <c r="AU17" s="8">
        <f t="shared" si="102"/>
        <v>0</v>
      </c>
      <c r="AV17" s="8">
        <f t="shared" si="102"/>
        <v>0</v>
      </c>
      <c r="AW17" s="8">
        <f t="shared" si="102"/>
        <v>0</v>
      </c>
      <c r="AX17" s="8">
        <f t="shared" si="102"/>
        <v>0</v>
      </c>
      <c r="AY17" s="8">
        <f t="shared" si="102"/>
        <v>0</v>
      </c>
      <c r="AZ17" s="8">
        <f t="shared" si="102"/>
        <v>0</v>
      </c>
      <c r="BA17" s="8">
        <f t="shared" si="102"/>
        <v>0</v>
      </c>
      <c r="BB17" s="8">
        <f t="shared" si="102"/>
        <v>0</v>
      </c>
      <c r="BC17" s="8">
        <f t="shared" si="102"/>
        <v>0</v>
      </c>
      <c r="BD17" s="8">
        <f t="shared" si="102"/>
        <v>0</v>
      </c>
      <c r="BE17" s="8">
        <f t="shared" si="102"/>
        <v>0</v>
      </c>
      <c r="BF17" s="8">
        <f t="shared" si="102"/>
        <v>0</v>
      </c>
      <c r="BG17" s="8">
        <f t="shared" si="102"/>
        <v>0</v>
      </c>
      <c r="BH17" s="8">
        <f t="shared" si="102"/>
        <v>0</v>
      </c>
      <c r="BI17" s="8">
        <f t="shared" si="102"/>
        <v>0</v>
      </c>
      <c r="BJ17" s="8">
        <f t="shared" si="102"/>
        <v>0</v>
      </c>
      <c r="BK17" s="8">
        <f t="shared" si="102"/>
        <v>0</v>
      </c>
      <c r="BL17" s="8">
        <f t="shared" si="102"/>
        <v>0</v>
      </c>
      <c r="BM17" s="8">
        <f t="shared" si="102"/>
        <v>0</v>
      </c>
      <c r="BN17" s="8">
        <f t="shared" si="102"/>
        <v>0</v>
      </c>
      <c r="BO17" s="8">
        <f t="shared" si="102"/>
        <v>0</v>
      </c>
      <c r="BP17" s="8">
        <f t="shared" ref="BP17:EA17" si="104">BS116</f>
        <v>0</v>
      </c>
      <c r="BQ17" s="8">
        <f t="shared" si="104"/>
        <v>0</v>
      </c>
      <c r="BR17" s="8">
        <f t="shared" si="104"/>
        <v>0</v>
      </c>
      <c r="BS17" s="8">
        <f t="shared" si="104"/>
        <v>0</v>
      </c>
      <c r="BT17" s="8">
        <f t="shared" si="104"/>
        <v>0</v>
      </c>
      <c r="BU17" s="8">
        <f t="shared" si="104"/>
        <v>0</v>
      </c>
      <c r="BV17" s="8">
        <f t="shared" si="104"/>
        <v>0</v>
      </c>
      <c r="BW17" s="8">
        <f t="shared" si="104"/>
        <v>0</v>
      </c>
      <c r="BX17" s="8">
        <f t="shared" si="104"/>
        <v>0</v>
      </c>
      <c r="BY17" s="8">
        <f t="shared" si="104"/>
        <v>0</v>
      </c>
      <c r="BZ17" s="8">
        <f t="shared" si="104"/>
        <v>0</v>
      </c>
      <c r="CA17" s="8">
        <f t="shared" si="104"/>
        <v>0</v>
      </c>
      <c r="CB17" s="8">
        <f t="shared" si="104"/>
        <v>0</v>
      </c>
      <c r="CC17" s="8">
        <f t="shared" si="104"/>
        <v>0</v>
      </c>
      <c r="CD17" s="8">
        <f t="shared" si="104"/>
        <v>0</v>
      </c>
      <c r="CE17" s="8">
        <f t="shared" si="104"/>
        <v>0</v>
      </c>
      <c r="CF17" s="8">
        <f t="shared" si="104"/>
        <v>0</v>
      </c>
      <c r="CG17" s="8">
        <f t="shared" si="104"/>
        <v>0</v>
      </c>
      <c r="CH17" s="8">
        <f t="shared" si="104"/>
        <v>0</v>
      </c>
      <c r="CI17" s="8">
        <f t="shared" si="104"/>
        <v>0</v>
      </c>
      <c r="CJ17" s="8">
        <f t="shared" si="104"/>
        <v>0</v>
      </c>
      <c r="CK17" s="8">
        <f t="shared" si="104"/>
        <v>0</v>
      </c>
      <c r="CL17" s="8">
        <f t="shared" si="104"/>
        <v>0</v>
      </c>
      <c r="CM17" s="8">
        <f t="shared" si="104"/>
        <v>0</v>
      </c>
      <c r="CN17" s="8">
        <f t="shared" si="104"/>
        <v>0</v>
      </c>
      <c r="CO17" s="8">
        <f t="shared" si="104"/>
        <v>0</v>
      </c>
      <c r="CP17" s="8">
        <f t="shared" si="104"/>
        <v>0</v>
      </c>
      <c r="CQ17" s="8">
        <f t="shared" si="104"/>
        <v>0</v>
      </c>
      <c r="CR17" s="8">
        <f t="shared" si="104"/>
        <v>0</v>
      </c>
      <c r="CS17" s="8">
        <f t="shared" si="104"/>
        <v>0</v>
      </c>
      <c r="CT17" s="8">
        <f t="shared" si="104"/>
        <v>0</v>
      </c>
      <c r="CU17" s="8">
        <f t="shared" si="104"/>
        <v>0</v>
      </c>
      <c r="CV17" s="8">
        <f t="shared" si="104"/>
        <v>0</v>
      </c>
      <c r="CW17" s="8">
        <f t="shared" si="104"/>
        <v>0</v>
      </c>
      <c r="CX17" s="8">
        <f t="shared" si="104"/>
        <v>0</v>
      </c>
      <c r="CY17" s="8">
        <f t="shared" si="104"/>
        <v>0</v>
      </c>
      <c r="CZ17" s="8">
        <f t="shared" si="104"/>
        <v>0</v>
      </c>
      <c r="DA17" s="8">
        <f t="shared" si="104"/>
        <v>0</v>
      </c>
      <c r="DB17" s="8">
        <f t="shared" si="104"/>
        <v>0</v>
      </c>
      <c r="DC17" s="8">
        <f t="shared" si="104"/>
        <v>0</v>
      </c>
      <c r="DD17" s="8">
        <f t="shared" si="104"/>
        <v>0</v>
      </c>
      <c r="DE17" s="8">
        <f t="shared" si="104"/>
        <v>0</v>
      </c>
      <c r="DF17" s="8">
        <f t="shared" si="104"/>
        <v>0</v>
      </c>
      <c r="DG17" s="8">
        <f t="shared" si="104"/>
        <v>0</v>
      </c>
      <c r="DH17" s="8">
        <f t="shared" si="104"/>
        <v>0</v>
      </c>
      <c r="DI17" s="8">
        <f t="shared" si="104"/>
        <v>0</v>
      </c>
      <c r="DJ17" s="8">
        <f t="shared" si="104"/>
        <v>0</v>
      </c>
      <c r="DK17" s="8">
        <f t="shared" si="104"/>
        <v>0</v>
      </c>
      <c r="DL17" s="8">
        <f t="shared" si="104"/>
        <v>0</v>
      </c>
      <c r="DM17" s="8">
        <f t="shared" si="104"/>
        <v>0</v>
      </c>
      <c r="DN17" s="8">
        <f t="shared" si="104"/>
        <v>0</v>
      </c>
      <c r="DO17" s="8">
        <f t="shared" si="104"/>
        <v>0</v>
      </c>
      <c r="DP17" s="8">
        <f t="shared" si="104"/>
        <v>0</v>
      </c>
      <c r="DQ17" s="8">
        <f t="shared" si="104"/>
        <v>0</v>
      </c>
      <c r="DR17" s="8">
        <f t="shared" si="104"/>
        <v>0</v>
      </c>
      <c r="DS17" s="8">
        <f t="shared" si="104"/>
        <v>0</v>
      </c>
      <c r="DT17" s="8">
        <f t="shared" si="104"/>
        <v>0</v>
      </c>
      <c r="DU17" s="8">
        <f t="shared" si="104"/>
        <v>0</v>
      </c>
      <c r="DV17" s="8">
        <f t="shared" si="104"/>
        <v>0</v>
      </c>
      <c r="DW17" s="8">
        <f t="shared" si="104"/>
        <v>0</v>
      </c>
      <c r="DX17" s="8">
        <f t="shared" si="104"/>
        <v>0</v>
      </c>
      <c r="DY17" s="8">
        <f t="shared" si="104"/>
        <v>0</v>
      </c>
      <c r="DZ17" s="8">
        <f t="shared" si="104"/>
        <v>0</v>
      </c>
      <c r="EA17" s="8">
        <f t="shared" si="104"/>
        <v>0</v>
      </c>
      <c r="EB17" s="8">
        <f>FO116</f>
        <v>0</v>
      </c>
      <c r="EC17" s="8">
        <f t="shared" ref="EC17:ED17" si="105">EF116</f>
        <v>0</v>
      </c>
      <c r="ED17" s="8">
        <f t="shared" si="105"/>
        <v>0</v>
      </c>
      <c r="EE17" s="8">
        <f t="shared" ref="EE17" si="106">EH116</f>
        <v>0</v>
      </c>
      <c r="EF17" s="8">
        <f t="shared" ref="EF17" si="107">EI116</f>
        <v>0</v>
      </c>
      <c r="EG17" s="8">
        <f t="shared" ref="EG17" si="108">EJ116</f>
        <v>0</v>
      </c>
      <c r="EH17" s="8">
        <f t="shared" ref="EH17" si="109">EK116</f>
        <v>0</v>
      </c>
      <c r="EI17" s="8">
        <f t="shared" ref="EI17" si="110">EL116</f>
        <v>0</v>
      </c>
      <c r="EJ17" s="8">
        <f t="shared" ref="EJ17" si="111">EM116</f>
        <v>0</v>
      </c>
      <c r="EK17" s="8">
        <f t="shared" ref="EK17" si="112">EN116</f>
        <v>0</v>
      </c>
      <c r="EL17" s="8">
        <f t="shared" ref="EL17" si="113">EO116</f>
        <v>0</v>
      </c>
      <c r="EM17" s="8">
        <f t="shared" ref="EM17" si="114">EP116</f>
        <v>0</v>
      </c>
      <c r="EN17" s="8">
        <f t="shared" ref="EN17" si="115">EQ116</f>
        <v>0</v>
      </c>
      <c r="EO17" s="8">
        <f t="shared" ref="EO17" si="116">ER116</f>
        <v>0</v>
      </c>
      <c r="EP17" s="8">
        <f t="shared" ref="EP17" si="117">ES116</f>
        <v>0</v>
      </c>
      <c r="EQ17" s="8">
        <f t="shared" ref="EQ17" si="118">ET116</f>
        <v>0</v>
      </c>
      <c r="ER17" s="8">
        <f t="shared" ref="ER17" si="119">EU116</f>
        <v>0</v>
      </c>
      <c r="ES17" s="8">
        <f t="shared" ref="ES17" si="120">EV116</f>
        <v>0</v>
      </c>
      <c r="ET17" s="8">
        <f t="shared" ref="ET17" si="121">EW116</f>
        <v>0</v>
      </c>
      <c r="EU17" s="8">
        <f t="shared" ref="EU17" si="122">EX116</f>
        <v>0</v>
      </c>
      <c r="EV17" s="8">
        <f t="shared" ref="EV17" si="123">EY116</f>
        <v>0</v>
      </c>
      <c r="EW17" s="8">
        <f t="shared" ref="EW17" si="124">EZ116</f>
        <v>0</v>
      </c>
      <c r="EX17" s="8">
        <f t="shared" ref="EX17" si="125">FA116</f>
        <v>0</v>
      </c>
      <c r="EY17" s="8">
        <f t="shared" ref="EY17" si="126">FB116</f>
        <v>0</v>
      </c>
      <c r="EZ17" s="8">
        <f t="shared" ref="EZ17" si="127">FC116</f>
        <v>0</v>
      </c>
      <c r="FA17" s="8">
        <f t="shared" ref="FA17" si="128">FD116</f>
        <v>0</v>
      </c>
      <c r="FB17" s="8">
        <f>FE116</f>
        <v>0</v>
      </c>
      <c r="FC17" s="8">
        <f t="shared" ref="FC17" si="129">FF116</f>
        <v>0</v>
      </c>
      <c r="FD17" s="8">
        <f t="shared" ref="FD17" si="130">FG116</f>
        <v>0</v>
      </c>
      <c r="FO17" s="2"/>
    </row>
    <row r="18" spans="1:171" ht="40.5" customHeight="1" x14ac:dyDescent="0.3">
      <c r="A18" s="7" t="s">
        <v>148</v>
      </c>
      <c r="B18" s="8">
        <f t="shared" si="15"/>
        <v>232986660.80597267</v>
      </c>
      <c r="C18" s="8">
        <f t="shared" ref="C18:BN18" si="131">F134</f>
        <v>103156</v>
      </c>
      <c r="D18" s="8">
        <f t="shared" si="131"/>
        <v>112597</v>
      </c>
      <c r="E18" s="8">
        <f t="shared" si="131"/>
        <v>117773</v>
      </c>
      <c r="F18" s="8">
        <f t="shared" si="131"/>
        <v>131748</v>
      </c>
      <c r="G18" s="8">
        <f t="shared" si="131"/>
        <v>0</v>
      </c>
      <c r="H18" s="8">
        <f t="shared" si="131"/>
        <v>0</v>
      </c>
      <c r="I18" s="8">
        <f t="shared" si="131"/>
        <v>0</v>
      </c>
      <c r="J18" s="8">
        <f t="shared" si="131"/>
        <v>0</v>
      </c>
      <c r="K18" s="8">
        <f t="shared" si="131"/>
        <v>0</v>
      </c>
      <c r="L18" s="8">
        <f t="shared" si="131"/>
        <v>0</v>
      </c>
      <c r="M18" s="8">
        <f t="shared" si="131"/>
        <v>0</v>
      </c>
      <c r="N18" s="8">
        <f t="shared" si="131"/>
        <v>0</v>
      </c>
      <c r="O18" s="8">
        <f t="shared" si="131"/>
        <v>0</v>
      </c>
      <c r="P18" s="8">
        <f t="shared" si="131"/>
        <v>0</v>
      </c>
      <c r="Q18" s="8">
        <f t="shared" si="131"/>
        <v>0</v>
      </c>
      <c r="R18" s="8">
        <f t="shared" si="131"/>
        <v>0</v>
      </c>
      <c r="S18" s="8">
        <f t="shared" si="131"/>
        <v>0</v>
      </c>
      <c r="T18" s="8">
        <f t="shared" si="131"/>
        <v>0</v>
      </c>
      <c r="U18" s="8">
        <f t="shared" si="131"/>
        <v>0</v>
      </c>
      <c r="V18" s="8">
        <f t="shared" si="131"/>
        <v>0</v>
      </c>
      <c r="W18" s="8">
        <f t="shared" si="131"/>
        <v>0</v>
      </c>
      <c r="X18" s="8">
        <f t="shared" si="131"/>
        <v>0</v>
      </c>
      <c r="Y18" s="8">
        <f t="shared" si="131"/>
        <v>0</v>
      </c>
      <c r="Z18" s="8">
        <f t="shared" si="131"/>
        <v>0</v>
      </c>
      <c r="AA18" s="8">
        <f t="shared" si="131"/>
        <v>0</v>
      </c>
      <c r="AB18" s="8">
        <f t="shared" si="131"/>
        <v>0</v>
      </c>
      <c r="AC18" s="8">
        <f t="shared" si="131"/>
        <v>0</v>
      </c>
      <c r="AD18" s="8">
        <f t="shared" si="131"/>
        <v>100709.09170534255</v>
      </c>
      <c r="AE18" s="8">
        <f t="shared" si="131"/>
        <v>0</v>
      </c>
      <c r="AF18" s="8">
        <f t="shared" si="131"/>
        <v>0</v>
      </c>
      <c r="AG18" s="8">
        <f t="shared" si="131"/>
        <v>0</v>
      </c>
      <c r="AH18" s="8">
        <f t="shared" si="131"/>
        <v>0</v>
      </c>
      <c r="AI18" s="8">
        <f t="shared" si="131"/>
        <v>0</v>
      </c>
      <c r="AJ18" s="8">
        <f t="shared" si="131"/>
        <v>0</v>
      </c>
      <c r="AK18" s="8">
        <f t="shared" si="131"/>
        <v>130086.88777234199</v>
      </c>
      <c r="AL18" s="8">
        <f t="shared" si="131"/>
        <v>134931.76949539181</v>
      </c>
      <c r="AM18" s="8">
        <f t="shared" si="131"/>
        <v>139957.09122521168</v>
      </c>
      <c r="AN18" s="8">
        <f t="shared" si="131"/>
        <v>145169.57316631943</v>
      </c>
      <c r="AO18" s="8">
        <f t="shared" si="131"/>
        <v>150576.18580669019</v>
      </c>
      <c r="AP18" s="8">
        <f t="shared" si="131"/>
        <v>156184.15923917087</v>
      </c>
      <c r="AQ18" s="8">
        <f t="shared" si="131"/>
        <v>162000.99283005518</v>
      </c>
      <c r="AR18" s="8">
        <f t="shared" si="131"/>
        <v>168034.46524775054</v>
      </c>
      <c r="AS18" s="8">
        <f t="shared" si="131"/>
        <v>174292.64486494602</v>
      </c>
      <c r="AT18" s="8">
        <f t="shared" si="131"/>
        <v>180783.90054819346</v>
      </c>
      <c r="AU18" s="8">
        <f t="shared" si="131"/>
        <v>187516.91284932886</v>
      </c>
      <c r="AV18" s="8">
        <f t="shared" si="131"/>
        <v>194500.68561370112</v>
      </c>
      <c r="AW18" s="8">
        <f t="shared" si="131"/>
        <v>201744.55802073108</v>
      </c>
      <c r="AX18" s="8">
        <f t="shared" si="131"/>
        <v>209258.21707290204</v>
      </c>
      <c r="AY18" s="8">
        <f t="shared" si="131"/>
        <v>217051.71054988285</v>
      </c>
      <c r="AZ18" s="8">
        <f t="shared" si="131"/>
        <v>225135.46044510792</v>
      </c>
      <c r="BA18" s="8">
        <f t="shared" si="131"/>
        <v>233520.27690278026</v>
      </c>
      <c r="BB18" s="8">
        <f t="shared" si="131"/>
        <v>242217.37267393727</v>
      </c>
      <c r="BC18" s="8">
        <f t="shared" si="131"/>
        <v>251238.37811090949</v>
      </c>
      <c r="BD18" s="8">
        <f t="shared" si="131"/>
        <v>260595.35672022495</v>
      </c>
      <c r="BE18" s="8">
        <f t="shared" si="131"/>
        <v>700779.90706047846</v>
      </c>
      <c r="BF18" s="8">
        <f t="shared" si="131"/>
        <v>726879.35352843918</v>
      </c>
      <c r="BG18" s="8">
        <f t="shared" si="131"/>
        <v>850887.36852328526</v>
      </c>
      <c r="BH18" s="8">
        <f t="shared" si="131"/>
        <v>3061090.9979373016</v>
      </c>
      <c r="BI18" s="8">
        <f t="shared" si="131"/>
        <v>3175096.5221101372</v>
      </c>
      <c r="BJ18" s="8">
        <f t="shared" si="131"/>
        <v>3293348.0028882101</v>
      </c>
      <c r="BK18" s="8">
        <f t="shared" si="131"/>
        <v>2605637.7628429197</v>
      </c>
      <c r="BL18" s="8">
        <f t="shared" si="131"/>
        <v>982792.96252767486</v>
      </c>
      <c r="BM18" s="8">
        <f t="shared" si="131"/>
        <v>1019395.5421052965</v>
      </c>
      <c r="BN18" s="8">
        <f t="shared" si="131"/>
        <v>1057361.3272438236</v>
      </c>
      <c r="BO18" s="8">
        <f t="shared" ref="BO18:CR18" si="132">BR134</f>
        <v>1096741.0883922982</v>
      </c>
      <c r="BP18" s="8">
        <f t="shared" si="132"/>
        <v>1137587.4868653603</v>
      </c>
      <c r="BQ18" s="8">
        <f t="shared" si="132"/>
        <v>1179955.1452655632</v>
      </c>
      <c r="BR18" s="8">
        <f t="shared" si="132"/>
        <v>1223900.720528462</v>
      </c>
      <c r="BS18" s="8">
        <f t="shared" si="132"/>
        <v>1269482.9796881475</v>
      </c>
      <c r="BT18" s="8">
        <f t="shared" si="132"/>
        <v>1316762.878464553</v>
      </c>
      <c r="BU18" s="8">
        <f t="shared" si="132"/>
        <v>1365803.6427776159</v>
      </c>
      <c r="BV18" s="8">
        <f t="shared" si="132"/>
        <v>1416670.8532973146</v>
      </c>
      <c r="BW18" s="8">
        <f t="shared" si="132"/>
        <v>1469432.5331426279</v>
      </c>
      <c r="BX18" s="8">
        <f t="shared" si="132"/>
        <v>1524159.2388467144</v>
      </c>
      <c r="BY18" s="8">
        <f t="shared" si="132"/>
        <v>1580924.1547099403</v>
      </c>
      <c r="BZ18" s="8">
        <f t="shared" si="132"/>
        <v>1639803.1906669422</v>
      </c>
      <c r="CA18" s="8">
        <f t="shared" si="132"/>
        <v>1700875.0837985887</v>
      </c>
      <c r="CB18" s="8">
        <f t="shared" si="132"/>
        <v>1764221.5036246043</v>
      </c>
      <c r="CC18" s="8">
        <f t="shared" si="132"/>
        <v>1829927.1613176435</v>
      </c>
      <c r="CD18" s="8">
        <f t="shared" si="132"/>
        <v>1898079.9229848746</v>
      </c>
      <c r="CE18" s="8">
        <f t="shared" si="132"/>
        <v>1968770.9271685595</v>
      </c>
      <c r="CF18" s="8">
        <f t="shared" si="132"/>
        <v>2042094.7067227564</v>
      </c>
      <c r="CG18" s="8">
        <f t="shared" si="132"/>
        <v>2118149.3152291281</v>
      </c>
      <c r="CH18" s="8">
        <f t="shared" si="132"/>
        <v>2197036.4581209109</v>
      </c>
      <c r="CI18" s="8">
        <f t="shared" si="132"/>
        <v>2278861.6286903857</v>
      </c>
      <c r="CJ18" s="8">
        <f t="shared" si="132"/>
        <v>2363734.2491617398</v>
      </c>
      <c r="CK18" s="8">
        <f t="shared" si="132"/>
        <v>2451767.8170179566</v>
      </c>
      <c r="CL18" s="8">
        <f t="shared" si="132"/>
        <v>2543080.0567774316</v>
      </c>
      <c r="CM18" s="8">
        <f t="shared" si="132"/>
        <v>2637793.0774232601</v>
      </c>
      <c r="CN18" s="8">
        <f t="shared" si="132"/>
        <v>2736033.5356957386</v>
      </c>
      <c r="CO18" s="8">
        <f t="shared" si="132"/>
        <v>2837932.8054664293</v>
      </c>
      <c r="CP18" s="8">
        <f t="shared" si="132"/>
        <v>2943627.1534203142</v>
      </c>
      <c r="CQ18" s="8">
        <f t="shared" si="132"/>
        <v>3053257.9212809261</v>
      </c>
      <c r="CR18" s="8">
        <f t="shared" si="132"/>
        <v>3166971.7148222001</v>
      </c>
      <c r="CS18" s="8">
        <f>CV134</f>
        <v>3284920.599919749</v>
      </c>
      <c r="CT18" s="8">
        <f t="shared" ref="CT18:EA18" si="133">CW134</f>
        <v>3407262.3059037761</v>
      </c>
      <c r="CU18" s="8">
        <f t="shared" si="133"/>
        <v>3534160.4364855383</v>
      </c>
      <c r="CV18" s="8">
        <f t="shared" si="133"/>
        <v>3665784.6885394403</v>
      </c>
      <c r="CW18" s="8">
        <f t="shared" si="133"/>
        <v>3802311.0790333217</v>
      </c>
      <c r="CX18" s="8">
        <f t="shared" si="133"/>
        <v>3943922.1804104052</v>
      </c>
      <c r="CY18" s="8">
        <f t="shared" si="133"/>
        <v>4090807.3647376723</v>
      </c>
      <c r="CZ18" s="8">
        <f t="shared" si="133"/>
        <v>8374663.9281852171</v>
      </c>
      <c r="DA18" s="8">
        <f t="shared" si="133"/>
        <v>8686565.1266623102</v>
      </c>
      <c r="DB18" s="8">
        <f t="shared" si="133"/>
        <v>1621814.8671307333</v>
      </c>
      <c r="DC18" s="8">
        <f t="shared" si="133"/>
        <v>1682216.8134182261</v>
      </c>
      <c r="DD18" s="8">
        <f t="shared" si="133"/>
        <v>1744868.3352825984</v>
      </c>
      <c r="DE18" s="8">
        <f t="shared" si="133"/>
        <v>1809853.2146313398</v>
      </c>
      <c r="DF18" s="8">
        <f t="shared" si="133"/>
        <v>1877258.3536974364</v>
      </c>
      <c r="DG18" s="8">
        <f t="shared" si="133"/>
        <v>1947173.8912509833</v>
      </c>
      <c r="DH18" s="8">
        <f t="shared" si="133"/>
        <v>2019693.323138932</v>
      </c>
      <c r="DI18" s="8">
        <f t="shared" si="133"/>
        <v>2094913.6273141389</v>
      </c>
      <c r="DJ18" s="8">
        <f t="shared" si="133"/>
        <v>2172935.3935209261</v>
      </c>
      <c r="DK18" s="8">
        <f t="shared" si="133"/>
        <v>2253862.9578105826</v>
      </c>
      <c r="DL18" s="8">
        <f t="shared" si="133"/>
        <v>2337804.5420666793</v>
      </c>
      <c r="DM18" s="8">
        <f t="shared" si="133"/>
        <v>2424872.3987267856</v>
      </c>
      <c r="DN18" s="8">
        <f t="shared" si="133"/>
        <v>2515182.9608941223</v>
      </c>
      <c r="DO18" s="8">
        <f t="shared" si="133"/>
        <v>2608856.9980398775</v>
      </c>
      <c r="DP18" s="8">
        <f t="shared" si="133"/>
        <v>2706019.7775044302</v>
      </c>
      <c r="DQ18" s="8">
        <f t="shared" si="133"/>
        <v>7900625.6901118094</v>
      </c>
      <c r="DR18" s="8">
        <f t="shared" si="133"/>
        <v>8194872.0792918466</v>
      </c>
      <c r="DS18" s="8">
        <f t="shared" si="133"/>
        <v>8500077.2128728312</v>
      </c>
      <c r="DT18" s="8">
        <f t="shared" si="133"/>
        <v>8816649.2320699506</v>
      </c>
      <c r="DU18" s="8">
        <f t="shared" si="133"/>
        <v>9145011.4786766265</v>
      </c>
      <c r="DV18" s="8">
        <f t="shared" si="133"/>
        <v>3369885.2980529754</v>
      </c>
      <c r="DW18" s="8">
        <f t="shared" si="133"/>
        <v>3495391.3807096956</v>
      </c>
      <c r="DX18" s="8">
        <f t="shared" si="133"/>
        <v>3625571.7402009829</v>
      </c>
      <c r="DY18" s="8">
        <f t="shared" si="133"/>
        <v>3760600.4626226146</v>
      </c>
      <c r="DZ18" s="8">
        <f>EC134</f>
        <v>3900658.1176334587</v>
      </c>
      <c r="EA18" s="8">
        <f t="shared" si="133"/>
        <v>4046081.8492589137</v>
      </c>
      <c r="EB18" s="8">
        <f t="shared" ref="EB18" si="134">EE134</f>
        <v>4196927.2401601337</v>
      </c>
      <c r="EC18" s="8">
        <f t="shared" ref="EC18:ED18" si="135">EF134</f>
        <v>4353396.4193694796</v>
      </c>
      <c r="ED18" s="8">
        <f t="shared" si="135"/>
        <v>4515699.0516386293</v>
      </c>
      <c r="EE18" s="8">
        <f t="shared" ref="EE18" si="136">EH134</f>
        <v>4684399.5210022982</v>
      </c>
      <c r="EF18" s="8">
        <f t="shared" ref="EF18" si="137">EI134</f>
        <v>4859042.5315620173</v>
      </c>
      <c r="EG18" s="8">
        <f t="shared" ref="EG18:EH18" si="138">EJ134</f>
        <v>5040196.5471358383</v>
      </c>
      <c r="EH18" s="8">
        <f t="shared" si="138"/>
        <v>5228104.3094244553</v>
      </c>
      <c r="EI18" s="8">
        <f t="shared" ref="EI18" si="139">EL134</f>
        <v>5423017.6099558622</v>
      </c>
      <c r="EJ18" s="8">
        <f t="shared" ref="EJ18" si="140">EM134</f>
        <v>5625197.6274781059</v>
      </c>
      <c r="EK18" s="8">
        <f t="shared" ref="EK18:EL18" si="141">EN134</f>
        <v>5834915.277930581</v>
      </c>
      <c r="EL18" s="8">
        <f t="shared" si="141"/>
        <v>6052451.577462825</v>
      </c>
      <c r="EM18" s="8">
        <f t="shared" ref="EM18" si="142">EP134</f>
        <v>6278098.0189872487</v>
      </c>
      <c r="EN18" s="8">
        <f t="shared" ref="EN18" si="143">EQ134</f>
        <v>6512156.9627703764</v>
      </c>
      <c r="EO18" s="8">
        <f t="shared" ref="EO18:EP18" si="144">ER134</f>
        <v>6754942.0415859586</v>
      </c>
      <c r="EP18" s="8">
        <f t="shared" si="144"/>
        <v>7006778.5809728485</v>
      </c>
      <c r="EQ18" s="8">
        <f t="shared" ref="EQ18" si="145">ET134</f>
        <v>7268004.0351607855</v>
      </c>
      <c r="ER18" s="8">
        <f t="shared" ref="ER18" si="146">EU134</f>
        <v>7538968.4392481986</v>
      </c>
      <c r="ES18" s="8">
        <f t="shared" ref="ES18:ET18" si="147">EV134</f>
        <v>7820034.8782379357</v>
      </c>
      <c r="ET18" s="8">
        <f t="shared" si="147"/>
        <v>8111579.9735594038</v>
      </c>
      <c r="EU18" s="8">
        <f t="shared" ref="EU18" si="148">EX134</f>
        <v>8413994.3877290431</v>
      </c>
      <c r="EV18" s="8">
        <f t="shared" ref="EV18" si="149">EY134</f>
        <v>8727683.3478253726</v>
      </c>
      <c r="EW18" s="8">
        <f t="shared" ref="EW18:EX18" si="150">EZ134</f>
        <v>9053067.1884800214</v>
      </c>
      <c r="EX18" s="8">
        <f t="shared" si="150"/>
        <v>9390581.9151123539</v>
      </c>
      <c r="EY18" s="8">
        <f t="shared" ref="EY18" si="151">FB134</f>
        <v>9740679.7881623916</v>
      </c>
      <c r="EZ18" s="8">
        <f t="shared" ref="EZ18" si="152">FC134</f>
        <v>56074237.433984429</v>
      </c>
      <c r="FA18" s="8">
        <f t="shared" ref="FA18" si="153">FD134</f>
        <v>58162634.294960178</v>
      </c>
      <c r="FB18" s="8">
        <f>FE134</f>
        <v>60328810.215420589</v>
      </c>
      <c r="FC18" s="8">
        <f t="shared" ref="FC18" si="154">FF134</f>
        <v>62575661.954218008</v>
      </c>
      <c r="FD18" s="8">
        <f t="shared" ref="FD18" si="155">FG134</f>
        <v>64906194.155436456</v>
      </c>
      <c r="FO18" s="2"/>
    </row>
    <row r="19" spans="1:171" ht="35.4" customHeight="1" x14ac:dyDescent="0.3">
      <c r="A19" s="9" t="s">
        <v>5</v>
      </c>
      <c r="B19" s="8">
        <f>SUM(C19:FD19)</f>
        <v>817054228.40350628</v>
      </c>
      <c r="C19" s="10">
        <f>SUM(C13:C18)</f>
        <v>896157</v>
      </c>
      <c r="D19" s="10">
        <f t="shared" ref="D19:BO19" si="156">SUM(D13:D18)</f>
        <v>1009245</v>
      </c>
      <c r="E19" s="10">
        <f t="shared" si="156"/>
        <v>1007810</v>
      </c>
      <c r="F19" s="10">
        <f t="shared" si="156"/>
        <v>999230</v>
      </c>
      <c r="G19" s="10">
        <f>SUM(G13:G18)</f>
        <v>600781.8460161658</v>
      </c>
      <c r="H19" s="10">
        <f t="shared" si="156"/>
        <v>469782.67848189559</v>
      </c>
      <c r="I19" s="10">
        <f t="shared" si="156"/>
        <v>463049.83285504056</v>
      </c>
      <c r="J19" s="10">
        <f t="shared" si="156"/>
        <v>465934.51603306492</v>
      </c>
      <c r="K19" s="10">
        <f t="shared" si="156"/>
        <v>483287.51493651466</v>
      </c>
      <c r="L19" s="10">
        <f t="shared" si="156"/>
        <v>460729.24528699706</v>
      </c>
      <c r="M19" s="10">
        <f t="shared" si="156"/>
        <v>463865.6966981336</v>
      </c>
      <c r="N19" s="10">
        <f t="shared" si="156"/>
        <v>468674.55575246655</v>
      </c>
      <c r="O19" s="10">
        <f t="shared" si="156"/>
        <v>490440.07216233003</v>
      </c>
      <c r="P19" s="10">
        <f t="shared" si="156"/>
        <v>504234.73631851794</v>
      </c>
      <c r="Q19" s="10">
        <f t="shared" si="156"/>
        <v>602875.1614428442</v>
      </c>
      <c r="R19" s="10">
        <f t="shared" si="156"/>
        <v>623719.69604826614</v>
      </c>
      <c r="S19" s="10">
        <f t="shared" si="156"/>
        <v>594560.57969182055</v>
      </c>
      <c r="T19" s="10">
        <f t="shared" si="156"/>
        <v>616704.05421967548</v>
      </c>
      <c r="U19" s="10">
        <f t="shared" si="156"/>
        <v>585992.70047695108</v>
      </c>
      <c r="V19" s="10">
        <f t="shared" si="156"/>
        <v>566853.82401461038</v>
      </c>
      <c r="W19" s="10">
        <f t="shared" si="156"/>
        <v>587965.40396427806</v>
      </c>
      <c r="X19" s="10">
        <f t="shared" si="156"/>
        <v>569798.43621355284</v>
      </c>
      <c r="Y19" s="10">
        <f t="shared" si="156"/>
        <v>591019.68361755391</v>
      </c>
      <c r="Z19" s="10">
        <f t="shared" si="156"/>
        <v>745150.50372402871</v>
      </c>
      <c r="AA19" s="10">
        <f t="shared" si="156"/>
        <v>963421.20058939105</v>
      </c>
      <c r="AB19" s="10">
        <f t="shared" si="156"/>
        <v>1176115.111446071</v>
      </c>
      <c r="AC19" s="10">
        <f t="shared" si="156"/>
        <v>1473157.1753135531</v>
      </c>
      <c r="AD19" s="10">
        <f t="shared" si="156"/>
        <v>1770929.2555568591</v>
      </c>
      <c r="AE19" s="10">
        <f t="shared" si="156"/>
        <v>1667079.7102735941</v>
      </c>
      <c r="AF19" s="10">
        <f t="shared" si="156"/>
        <v>1661388.6169222221</v>
      </c>
      <c r="AG19" s="10">
        <f t="shared" si="156"/>
        <v>1556767.2068697859</v>
      </c>
      <c r="AH19" s="10">
        <f t="shared" si="156"/>
        <v>1549509.5445792833</v>
      </c>
      <c r="AI19" s="10">
        <f t="shared" si="156"/>
        <v>1521638.9304271361</v>
      </c>
      <c r="AJ19" s="10">
        <f t="shared" si="156"/>
        <v>1458686.4056778129</v>
      </c>
      <c r="AK19" s="10">
        <f t="shared" si="156"/>
        <v>1705952.563995145</v>
      </c>
      <c r="AL19" s="10">
        <f t="shared" si="156"/>
        <v>2185434.3384774001</v>
      </c>
      <c r="AM19" s="10">
        <f t="shared" si="156"/>
        <v>2270294.324020226</v>
      </c>
      <c r="AN19" s="10">
        <f t="shared" si="156"/>
        <v>2351251.8311013249</v>
      </c>
      <c r="AO19" s="10">
        <f t="shared" si="156"/>
        <v>2438820.5109111289</v>
      </c>
      <c r="AP19" s="10">
        <f t="shared" si="156"/>
        <v>2529650.5485994052</v>
      </c>
      <c r="AQ19" s="10">
        <f t="shared" si="156"/>
        <v>1247833.4312020838</v>
      </c>
      <c r="AR19" s="10">
        <f t="shared" si="156"/>
        <v>1288083.5278512642</v>
      </c>
      <c r="AS19" s="10">
        <f t="shared" si="156"/>
        <v>1284413.9096708638</v>
      </c>
      <c r="AT19" s="10">
        <f t="shared" si="156"/>
        <v>1325554.1874524546</v>
      </c>
      <c r="AU19" s="10">
        <f t="shared" si="156"/>
        <v>1374922.3702545494</v>
      </c>
      <c r="AV19" s="10">
        <f t="shared" si="156"/>
        <v>1411721.735256806</v>
      </c>
      <c r="AW19" s="10">
        <f t="shared" si="156"/>
        <v>1464299.0929774973</v>
      </c>
      <c r="AX19" s="10">
        <f t="shared" si="156"/>
        <v>1518834.6117690653</v>
      </c>
      <c r="AY19" s="10">
        <f t="shared" si="156"/>
        <v>1575401.2202636364</v>
      </c>
      <c r="AZ19" s="10">
        <f t="shared" si="156"/>
        <v>1634074.5632056484</v>
      </c>
      <c r="BA19" s="10">
        <f t="shared" si="156"/>
        <v>1694933.1026091785</v>
      </c>
      <c r="BB19" s="10">
        <f t="shared" si="156"/>
        <v>1758058.222682727</v>
      </c>
      <c r="BC19" s="10">
        <f t="shared" si="156"/>
        <v>1823534.3386617568</v>
      </c>
      <c r="BD19" s="10">
        <f t="shared" si="156"/>
        <v>1891449.0096945316</v>
      </c>
      <c r="BE19" s="10">
        <f t="shared" si="156"/>
        <v>2392372.1416979255</v>
      </c>
      <c r="BF19" s="10">
        <f t="shared" si="156"/>
        <v>2481472.2828615005</v>
      </c>
      <c r="BG19" s="10">
        <f t="shared" si="156"/>
        <v>2670827.3544297572</v>
      </c>
      <c r="BH19" s="10">
        <f t="shared" si="156"/>
        <v>4803577.5444284817</v>
      </c>
      <c r="BI19" s="10">
        <f t="shared" si="156"/>
        <v>5156298.3946394091</v>
      </c>
      <c r="BJ19" s="10">
        <f t="shared" si="156"/>
        <v>5336317.1077395575</v>
      </c>
      <c r="BK19" s="10">
        <f t="shared" si="156"/>
        <v>4799497.039761303</v>
      </c>
      <c r="BL19" s="10">
        <f t="shared" si="156"/>
        <v>3193701.6491488684</v>
      </c>
      <c r="BM19" s="10">
        <f t="shared" si="156"/>
        <v>3339472.2471247865</v>
      </c>
      <c r="BN19" s="8">
        <f t="shared" si="156"/>
        <v>3436020.3454038706</v>
      </c>
      <c r="BO19" s="8">
        <f t="shared" si="156"/>
        <v>3491835.5050046905</v>
      </c>
      <c r="BP19" s="8">
        <f t="shared" ref="BP19:EA19" si="157">SUM(BP13:BP18)</f>
        <v>3681756.4571173638</v>
      </c>
      <c r="BQ19" s="8">
        <f t="shared" si="157"/>
        <v>3058117.1368503142</v>
      </c>
      <c r="BR19" s="8">
        <f t="shared" si="157"/>
        <v>3252531.6884852364</v>
      </c>
      <c r="BS19" s="8">
        <f t="shared" si="157"/>
        <v>3290148.5032724538</v>
      </c>
      <c r="BT19" s="8">
        <f t="shared" si="157"/>
        <v>3378033.2596055511</v>
      </c>
      <c r="BU19" s="8">
        <f t="shared" si="157"/>
        <v>3503842.8002869971</v>
      </c>
      <c r="BV19" s="8">
        <f t="shared" si="157"/>
        <v>2963283.3049005223</v>
      </c>
      <c r="BW19" s="8">
        <f t="shared" si="157"/>
        <v>3073646.1352363219</v>
      </c>
      <c r="BX19" s="8">
        <f t="shared" si="157"/>
        <v>3183819.6348774433</v>
      </c>
      <c r="BY19" s="8">
        <f t="shared" si="157"/>
        <v>3298096.3733915687</v>
      </c>
      <c r="BZ19" s="8">
        <f t="shared" si="157"/>
        <v>3416629.1694629015</v>
      </c>
      <c r="CA19" s="8">
        <f t="shared" si="157"/>
        <v>3539576.5332674007</v>
      </c>
      <c r="CB19" s="8">
        <f t="shared" si="157"/>
        <v>3667102.8784434586</v>
      </c>
      <c r="CC19" s="8">
        <f t="shared" si="157"/>
        <v>3799378.7419570768</v>
      </c>
      <c r="CD19" s="8">
        <f t="shared" si="157"/>
        <v>3936581.0121555813</v>
      </c>
      <c r="CE19" s="8">
        <f t="shared" si="157"/>
        <v>4078893.165314842</v>
      </c>
      <c r="CF19" s="8">
        <f t="shared" si="157"/>
        <v>4226505.5109963175</v>
      </c>
      <c r="CG19" s="8">
        <f t="shared" si="157"/>
        <v>4379615.4465420395</v>
      </c>
      <c r="CH19" s="8">
        <f t="shared" si="157"/>
        <v>4538427.7210478652</v>
      </c>
      <c r="CI19" s="8">
        <f t="shared" si="157"/>
        <v>4703154.7091679927</v>
      </c>
      <c r="CJ19" s="8">
        <f t="shared" si="157"/>
        <v>4874016.6951169018</v>
      </c>
      <c r="CK19" s="8">
        <f t="shared" si="157"/>
        <v>5051242.1672484968</v>
      </c>
      <c r="CL19" s="8">
        <f t="shared" si="157"/>
        <v>5235068.1236063875</v>
      </c>
      <c r="CM19" s="8">
        <f t="shared" si="157"/>
        <v>5425740.3888539113</v>
      </c>
      <c r="CN19" s="8">
        <f t="shared" si="157"/>
        <v>5623513.943007716</v>
      </c>
      <c r="CO19" s="8">
        <f t="shared" si="157"/>
        <v>2953379.2358235135</v>
      </c>
      <c r="CP19" s="8">
        <f t="shared" si="157"/>
        <v>3059073.5837773983</v>
      </c>
      <c r="CQ19" s="8">
        <f t="shared" si="157"/>
        <v>3154273.5478433748</v>
      </c>
      <c r="CR19" s="8">
        <f t="shared" si="157"/>
        <v>3253556.5375900134</v>
      </c>
      <c r="CS19" s="8">
        <f t="shared" si="157"/>
        <v>3357074.6188929263</v>
      </c>
      <c r="CT19" s="8">
        <f t="shared" si="157"/>
        <v>3407262.3059037761</v>
      </c>
      <c r="CU19" s="8">
        <f t="shared" si="157"/>
        <v>3534160.4364855383</v>
      </c>
      <c r="CV19" s="8">
        <f t="shared" si="157"/>
        <v>3665784.6885394403</v>
      </c>
      <c r="CW19" s="8">
        <f t="shared" si="157"/>
        <v>3802311.0790333217</v>
      </c>
      <c r="CX19" s="8">
        <f t="shared" si="157"/>
        <v>3943922.1804104052</v>
      </c>
      <c r="CY19" s="8">
        <f t="shared" si="157"/>
        <v>4090807.3647376723</v>
      </c>
      <c r="CZ19" s="8">
        <f t="shared" si="157"/>
        <v>8374663.9281852171</v>
      </c>
      <c r="DA19" s="8">
        <f t="shared" si="157"/>
        <v>8686565.1266623102</v>
      </c>
      <c r="DB19" s="8">
        <f t="shared" si="157"/>
        <v>1621814.8671307333</v>
      </c>
      <c r="DC19" s="8">
        <f t="shared" si="157"/>
        <v>1682216.8134182261</v>
      </c>
      <c r="DD19" s="8">
        <f t="shared" si="157"/>
        <v>1744868.3352825984</v>
      </c>
      <c r="DE19" s="8">
        <f t="shared" si="157"/>
        <v>1809853.2146313398</v>
      </c>
      <c r="DF19" s="8">
        <f t="shared" si="157"/>
        <v>1877258.3536974364</v>
      </c>
      <c r="DG19" s="8">
        <f t="shared" si="157"/>
        <v>1947173.8912509833</v>
      </c>
      <c r="DH19" s="8">
        <f t="shared" si="157"/>
        <v>2019693.323138932</v>
      </c>
      <c r="DI19" s="8">
        <f t="shared" si="157"/>
        <v>2094913.6273141389</v>
      </c>
      <c r="DJ19" s="8">
        <f t="shared" si="157"/>
        <v>2172935.3935209261</v>
      </c>
      <c r="DK19" s="8">
        <f t="shared" si="157"/>
        <v>2253862.9578105826</v>
      </c>
      <c r="DL19" s="8">
        <f t="shared" si="157"/>
        <v>2337804.5420666793</v>
      </c>
      <c r="DM19" s="8">
        <f t="shared" si="157"/>
        <v>2424872.3987267856</v>
      </c>
      <c r="DN19" s="8">
        <f t="shared" si="157"/>
        <v>2515182.9608941223</v>
      </c>
      <c r="DO19" s="8">
        <f t="shared" si="157"/>
        <v>2608856.9980398775</v>
      </c>
      <c r="DP19" s="8">
        <f t="shared" si="157"/>
        <v>2706019.7775044302</v>
      </c>
      <c r="DQ19" s="8">
        <f t="shared" si="157"/>
        <v>7900625.6901118094</v>
      </c>
      <c r="DR19" s="8">
        <f t="shared" si="157"/>
        <v>8194872.0792918466</v>
      </c>
      <c r="DS19" s="8">
        <f t="shared" si="157"/>
        <v>8500077.2128728312</v>
      </c>
      <c r="DT19" s="8">
        <f t="shared" si="157"/>
        <v>8816649.2320699506</v>
      </c>
      <c r="DU19" s="8">
        <f t="shared" si="157"/>
        <v>9145011.4786766265</v>
      </c>
      <c r="DV19" s="8">
        <f t="shared" si="157"/>
        <v>3369885.2980529754</v>
      </c>
      <c r="DW19" s="8">
        <f t="shared" si="157"/>
        <v>3495391.3807096956</v>
      </c>
      <c r="DX19" s="8">
        <f t="shared" si="157"/>
        <v>3625571.7402009829</v>
      </c>
      <c r="DY19" s="8">
        <f t="shared" si="157"/>
        <v>3760600.4626226146</v>
      </c>
      <c r="DZ19" s="8">
        <f t="shared" si="157"/>
        <v>3900658.1176334587</v>
      </c>
      <c r="EA19" s="8">
        <f t="shared" si="157"/>
        <v>4046081.8492589137</v>
      </c>
      <c r="EB19" s="8">
        <f t="shared" ref="EB19:EF19" si="158">SUM(EB13:EB18)</f>
        <v>4196927.2401601337</v>
      </c>
      <c r="EC19" s="8">
        <f t="shared" si="158"/>
        <v>4353396.4193694796</v>
      </c>
      <c r="ED19" s="8">
        <f t="shared" si="158"/>
        <v>4515699.0516386293</v>
      </c>
      <c r="EE19" s="8">
        <f t="shared" si="158"/>
        <v>4684399.5210022982</v>
      </c>
      <c r="EF19" s="8">
        <f t="shared" si="158"/>
        <v>4859042.5315620173</v>
      </c>
      <c r="EG19" s="8">
        <f t="shared" ref="EG19:FD19" si="159">SUM(EG13:EG18)</f>
        <v>5040196.5471358383</v>
      </c>
      <c r="EH19" s="8">
        <f t="shared" si="159"/>
        <v>5228104.3094244553</v>
      </c>
      <c r="EI19" s="8">
        <f t="shared" si="159"/>
        <v>5423017.6099558622</v>
      </c>
      <c r="EJ19" s="8">
        <f t="shared" si="159"/>
        <v>5625197.6274781059</v>
      </c>
      <c r="EK19" s="8">
        <f t="shared" si="159"/>
        <v>5834915.277930581</v>
      </c>
      <c r="EL19" s="8">
        <f t="shared" si="159"/>
        <v>6052451.577462825</v>
      </c>
      <c r="EM19" s="8">
        <f t="shared" si="159"/>
        <v>6278098.0189872487</v>
      </c>
      <c r="EN19" s="8">
        <f t="shared" si="159"/>
        <v>6512156.9627703764</v>
      </c>
      <c r="EO19" s="8">
        <f t="shared" si="159"/>
        <v>6754942.0415859586</v>
      </c>
      <c r="EP19" s="8">
        <f t="shared" si="159"/>
        <v>7006778.5809728485</v>
      </c>
      <c r="EQ19" s="8">
        <f t="shared" si="159"/>
        <v>7268004.0351607855</v>
      </c>
      <c r="ER19" s="8">
        <f t="shared" si="159"/>
        <v>7538968.4392481986</v>
      </c>
      <c r="ES19" s="8">
        <f t="shared" si="159"/>
        <v>7820034.8782379357</v>
      </c>
      <c r="ET19" s="8">
        <f t="shared" si="159"/>
        <v>8111579.9735594038</v>
      </c>
      <c r="EU19" s="8">
        <f t="shared" si="159"/>
        <v>8413994.3877290431</v>
      </c>
      <c r="EV19" s="8">
        <f t="shared" si="159"/>
        <v>8727683.3478253726</v>
      </c>
      <c r="EW19" s="8">
        <f t="shared" si="159"/>
        <v>9053067.1884800214</v>
      </c>
      <c r="EX19" s="8">
        <f t="shared" si="159"/>
        <v>9390581.9151123539</v>
      </c>
      <c r="EY19" s="8">
        <f t="shared" si="159"/>
        <v>9740679.7881623916</v>
      </c>
      <c r="EZ19" s="8">
        <f t="shared" si="159"/>
        <v>56074237.433984429</v>
      </c>
      <c r="FA19" s="8">
        <f t="shared" si="159"/>
        <v>58162634.294960178</v>
      </c>
      <c r="FB19" s="8">
        <f t="shared" si="159"/>
        <v>60328810.215420589</v>
      </c>
      <c r="FC19" s="8">
        <f t="shared" si="159"/>
        <v>62575661.954218008</v>
      </c>
      <c r="FD19" s="8">
        <f t="shared" si="159"/>
        <v>64906194.155436456</v>
      </c>
      <c r="FO19" s="2"/>
    </row>
    <row r="20" spans="1:171" ht="101.25" customHeight="1" x14ac:dyDescent="0.3">
      <c r="A20" s="91" t="s">
        <v>172</v>
      </c>
      <c r="B20" s="91"/>
      <c r="C20" s="91"/>
      <c r="D20" s="91"/>
      <c r="E20" s="91"/>
      <c r="F20" s="91"/>
      <c r="G20" s="91"/>
      <c r="H20" s="91"/>
      <c r="I20" s="91"/>
      <c r="J20" s="11"/>
      <c r="FO20" s="2"/>
    </row>
    <row r="21" spans="1:171" ht="35.4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O21" s="2"/>
    </row>
    <row r="22" spans="1:171" ht="68.25" customHeight="1" x14ac:dyDescent="0.3">
      <c r="A22" s="3" t="s">
        <v>2</v>
      </c>
      <c r="FO22" s="2"/>
    </row>
    <row r="23" spans="1:171" ht="35.4" customHeight="1" x14ac:dyDescent="0.3">
      <c r="A23" s="4" t="s">
        <v>0</v>
      </c>
      <c r="B23" s="5" t="s">
        <v>169</v>
      </c>
      <c r="C23" s="6">
        <v>45291</v>
      </c>
      <c r="D23" s="6">
        <v>45657</v>
      </c>
      <c r="E23" s="6">
        <v>46022</v>
      </c>
      <c r="F23" s="6">
        <v>46387</v>
      </c>
      <c r="G23" s="6">
        <v>46752</v>
      </c>
      <c r="H23" s="6">
        <v>47118</v>
      </c>
      <c r="I23" s="6">
        <v>47483</v>
      </c>
      <c r="J23" s="6">
        <v>47848</v>
      </c>
      <c r="K23" s="6">
        <v>48213</v>
      </c>
      <c r="L23" s="6">
        <v>48579</v>
      </c>
      <c r="M23" s="6">
        <v>48944</v>
      </c>
      <c r="N23" s="6">
        <v>49309</v>
      </c>
      <c r="O23" s="6">
        <v>49674</v>
      </c>
      <c r="P23" s="6">
        <v>50040</v>
      </c>
      <c r="Q23" s="6">
        <v>50405</v>
      </c>
      <c r="R23" s="6">
        <v>50770</v>
      </c>
      <c r="S23" s="6">
        <v>51135</v>
      </c>
      <c r="T23" s="6">
        <v>51501</v>
      </c>
      <c r="U23" s="6">
        <v>51866</v>
      </c>
      <c r="V23" s="6">
        <v>52231</v>
      </c>
      <c r="W23" s="6">
        <v>52596</v>
      </c>
      <c r="X23" s="6">
        <v>52962</v>
      </c>
      <c r="Y23" s="6">
        <v>53327</v>
      </c>
      <c r="Z23" s="6">
        <v>53692</v>
      </c>
      <c r="AA23" s="6">
        <v>54057</v>
      </c>
      <c r="AB23" s="6">
        <v>54423</v>
      </c>
      <c r="AC23" s="6">
        <v>54788</v>
      </c>
      <c r="AD23" s="6">
        <v>55153</v>
      </c>
      <c r="AE23" s="6">
        <v>55518</v>
      </c>
      <c r="AF23" s="6">
        <v>55884</v>
      </c>
      <c r="AG23" s="6">
        <v>56249</v>
      </c>
      <c r="AH23" s="6">
        <v>56614</v>
      </c>
      <c r="AI23" s="6">
        <v>56979</v>
      </c>
      <c r="AJ23" s="6">
        <v>57345</v>
      </c>
      <c r="AK23" s="6">
        <v>57710</v>
      </c>
      <c r="AL23" s="6">
        <v>58075</v>
      </c>
      <c r="AM23" s="6">
        <v>58440</v>
      </c>
      <c r="AN23" s="6">
        <v>58806</v>
      </c>
      <c r="AO23" s="6">
        <v>59171</v>
      </c>
      <c r="AP23" s="6">
        <v>59536</v>
      </c>
      <c r="AQ23" s="6">
        <v>59901</v>
      </c>
      <c r="AR23" s="6">
        <v>60267</v>
      </c>
      <c r="AS23" s="6">
        <v>60632</v>
      </c>
      <c r="AT23" s="6">
        <v>60997</v>
      </c>
      <c r="AU23" s="6">
        <v>61362</v>
      </c>
      <c r="AV23" s="6">
        <v>61728</v>
      </c>
      <c r="AW23" s="6">
        <v>62093</v>
      </c>
      <c r="AX23" s="6">
        <v>62458</v>
      </c>
      <c r="AY23" s="6">
        <v>62823</v>
      </c>
      <c r="AZ23" s="6">
        <v>63189</v>
      </c>
      <c r="BA23" s="6">
        <v>63554</v>
      </c>
      <c r="BB23" s="6">
        <v>63919</v>
      </c>
      <c r="BC23" s="6">
        <v>64284</v>
      </c>
      <c r="BD23" s="6">
        <v>64650</v>
      </c>
      <c r="BE23" s="6">
        <v>65015</v>
      </c>
      <c r="BF23" s="6">
        <v>65380</v>
      </c>
      <c r="BG23" s="6">
        <v>65745</v>
      </c>
      <c r="BH23" s="6">
        <v>66111</v>
      </c>
      <c r="BI23" s="6">
        <v>66476</v>
      </c>
      <c r="BJ23" s="6">
        <v>66841</v>
      </c>
      <c r="BK23" s="6">
        <v>67206</v>
      </c>
      <c r="BL23" s="6">
        <v>67572</v>
      </c>
      <c r="BM23" s="6">
        <v>67937</v>
      </c>
      <c r="BN23" s="6">
        <v>68302</v>
      </c>
      <c r="BO23" s="6">
        <v>68667</v>
      </c>
      <c r="BP23" s="6">
        <v>69033</v>
      </c>
      <c r="BQ23" s="6">
        <v>69398</v>
      </c>
      <c r="BR23" s="6">
        <v>69763</v>
      </c>
      <c r="BS23" s="6">
        <v>70128</v>
      </c>
      <c r="BT23" s="6">
        <v>70494</v>
      </c>
      <c r="BU23" s="6">
        <v>70859</v>
      </c>
      <c r="BV23" s="6">
        <v>71224</v>
      </c>
      <c r="BW23" s="6">
        <v>71589</v>
      </c>
      <c r="BX23" s="6">
        <v>71955</v>
      </c>
      <c r="BY23" s="6">
        <v>72320</v>
      </c>
      <c r="BZ23" s="6">
        <v>72685</v>
      </c>
      <c r="CA23" s="6">
        <v>73050</v>
      </c>
      <c r="CB23" s="6">
        <v>73415</v>
      </c>
      <c r="CC23" s="6">
        <v>73780</v>
      </c>
      <c r="CD23" s="6">
        <v>74145</v>
      </c>
      <c r="CE23" s="6">
        <v>74510</v>
      </c>
      <c r="CF23" s="6">
        <v>74876</v>
      </c>
      <c r="CG23" s="6">
        <v>75241</v>
      </c>
      <c r="CH23" s="6">
        <v>75606</v>
      </c>
      <c r="CI23" s="6">
        <v>75971</v>
      </c>
      <c r="CJ23" s="6">
        <v>76337</v>
      </c>
      <c r="CK23" s="6">
        <v>76702</v>
      </c>
      <c r="CL23" s="6">
        <v>77067</v>
      </c>
      <c r="CM23" s="6">
        <v>77432</v>
      </c>
      <c r="CN23" s="6">
        <v>77798</v>
      </c>
      <c r="CO23" s="6">
        <v>78163</v>
      </c>
      <c r="CP23" s="6">
        <v>78528</v>
      </c>
      <c r="CQ23" s="6">
        <v>78893</v>
      </c>
      <c r="CR23" s="6">
        <v>79259</v>
      </c>
      <c r="CS23" s="6">
        <v>79624</v>
      </c>
      <c r="CT23" s="6">
        <v>79989</v>
      </c>
      <c r="CU23" s="6">
        <v>80354</v>
      </c>
      <c r="CV23" s="6">
        <v>80720</v>
      </c>
      <c r="FO23" s="2"/>
    </row>
    <row r="24" spans="1:171" ht="35.4" customHeight="1" x14ac:dyDescent="0.3">
      <c r="A24" s="7" t="s">
        <v>122</v>
      </c>
      <c r="B24" s="8">
        <f>SUM(C24:CT24)</f>
        <v>-4717451.0227412982</v>
      </c>
      <c r="C24" s="8">
        <f t="shared" ref="C24:BN25" si="160">C4-C13</f>
        <v>-302729.07763127697</v>
      </c>
      <c r="D24" s="8">
        <f t="shared" si="160"/>
        <v>-387670.35919591482</v>
      </c>
      <c r="E24" s="8">
        <f t="shared" si="160"/>
        <v>-412782.45784366952</v>
      </c>
      <c r="F24" s="8">
        <f t="shared" si="160"/>
        <v>-400540.13399321854</v>
      </c>
      <c r="G24" s="8">
        <f t="shared" si="160"/>
        <v>0</v>
      </c>
      <c r="H24" s="8">
        <f t="shared" si="160"/>
        <v>0</v>
      </c>
      <c r="I24" s="8">
        <f t="shared" si="160"/>
        <v>0</v>
      </c>
      <c r="J24" s="8">
        <f t="shared" si="160"/>
        <v>0</v>
      </c>
      <c r="K24" s="8">
        <f t="shared" si="160"/>
        <v>0</v>
      </c>
      <c r="L24" s="8">
        <f t="shared" si="160"/>
        <v>0</v>
      </c>
      <c r="M24" s="8">
        <f t="shared" si="160"/>
        <v>0</v>
      </c>
      <c r="N24" s="8">
        <f t="shared" si="160"/>
        <v>0</v>
      </c>
      <c r="O24" s="8">
        <f t="shared" si="160"/>
        <v>0</v>
      </c>
      <c r="P24" s="8">
        <f t="shared" si="160"/>
        <v>0</v>
      </c>
      <c r="Q24" s="8">
        <f t="shared" si="160"/>
        <v>0</v>
      </c>
      <c r="R24" s="8">
        <f t="shared" si="160"/>
        <v>0</v>
      </c>
      <c r="S24" s="8">
        <f t="shared" si="160"/>
        <v>0</v>
      </c>
      <c r="T24" s="8">
        <f t="shared" si="160"/>
        <v>0</v>
      </c>
      <c r="U24" s="8">
        <f t="shared" si="160"/>
        <v>0</v>
      </c>
      <c r="V24" s="8">
        <f t="shared" si="160"/>
        <v>0</v>
      </c>
      <c r="W24" s="8">
        <f t="shared" si="160"/>
        <v>0</v>
      </c>
      <c r="X24" s="8">
        <f t="shared" si="160"/>
        <v>0</v>
      </c>
      <c r="Y24" s="8">
        <f t="shared" si="160"/>
        <v>0</v>
      </c>
      <c r="Z24" s="8">
        <f t="shared" si="160"/>
        <v>0</v>
      </c>
      <c r="AA24" s="8">
        <f t="shared" si="160"/>
        <v>0</v>
      </c>
      <c r="AB24" s="8">
        <f t="shared" si="160"/>
        <v>0</v>
      </c>
      <c r="AC24" s="8">
        <f t="shared" si="160"/>
        <v>0</v>
      </c>
      <c r="AD24" s="8">
        <f t="shared" si="160"/>
        <v>0</v>
      </c>
      <c r="AE24" s="8">
        <f t="shared" si="160"/>
        <v>0</v>
      </c>
      <c r="AF24" s="8">
        <f t="shared" si="160"/>
        <v>0</v>
      </c>
      <c r="AG24" s="8">
        <f t="shared" si="160"/>
        <v>0</v>
      </c>
      <c r="AH24" s="8">
        <f t="shared" si="160"/>
        <v>0</v>
      </c>
      <c r="AI24" s="8">
        <f t="shared" si="160"/>
        <v>0</v>
      </c>
      <c r="AJ24" s="8">
        <f t="shared" si="160"/>
        <v>0</v>
      </c>
      <c r="AK24" s="8">
        <f t="shared" si="160"/>
        <v>0</v>
      </c>
      <c r="AL24" s="8">
        <f t="shared" si="160"/>
        <v>0</v>
      </c>
      <c r="AM24" s="8">
        <f t="shared" si="160"/>
        <v>0</v>
      </c>
      <c r="AN24" s="8">
        <f t="shared" si="160"/>
        <v>0</v>
      </c>
      <c r="AO24" s="8">
        <f t="shared" si="160"/>
        <v>0</v>
      </c>
      <c r="AP24" s="8">
        <f t="shared" si="160"/>
        <v>0</v>
      </c>
      <c r="AQ24" s="8">
        <f t="shared" si="160"/>
        <v>0</v>
      </c>
      <c r="AR24" s="8">
        <f t="shared" si="160"/>
        <v>0</v>
      </c>
      <c r="AS24" s="8">
        <f t="shared" si="160"/>
        <v>0</v>
      </c>
      <c r="AT24" s="8">
        <f t="shared" si="160"/>
        <v>0</v>
      </c>
      <c r="AU24" s="8">
        <f t="shared" si="160"/>
        <v>0</v>
      </c>
      <c r="AV24" s="8">
        <f t="shared" si="160"/>
        <v>0</v>
      </c>
      <c r="AW24" s="8">
        <f t="shared" si="160"/>
        <v>0</v>
      </c>
      <c r="AX24" s="8">
        <f t="shared" si="160"/>
        <v>0</v>
      </c>
      <c r="AY24" s="8">
        <f t="shared" si="160"/>
        <v>0</v>
      </c>
      <c r="AZ24" s="8">
        <f t="shared" si="160"/>
        <v>0</v>
      </c>
      <c r="BA24" s="8">
        <f t="shared" si="160"/>
        <v>0</v>
      </c>
      <c r="BB24" s="8">
        <f t="shared" si="160"/>
        <v>0</v>
      </c>
      <c r="BC24" s="8">
        <f t="shared" si="160"/>
        <v>0</v>
      </c>
      <c r="BD24" s="8">
        <f t="shared" si="160"/>
        <v>0</v>
      </c>
      <c r="BE24" s="8">
        <f t="shared" si="160"/>
        <v>0</v>
      </c>
      <c r="BF24" s="8">
        <f t="shared" si="160"/>
        <v>0</v>
      </c>
      <c r="BG24" s="8">
        <f t="shared" si="160"/>
        <v>0</v>
      </c>
      <c r="BH24" s="8">
        <f t="shared" si="160"/>
        <v>0</v>
      </c>
      <c r="BI24" s="8">
        <f t="shared" si="160"/>
        <v>0</v>
      </c>
      <c r="BJ24" s="8">
        <f t="shared" si="160"/>
        <v>0</v>
      </c>
      <c r="BK24" s="8">
        <f t="shared" si="160"/>
        <v>0</v>
      </c>
      <c r="BL24" s="8">
        <f t="shared" si="160"/>
        <v>0</v>
      </c>
      <c r="BM24" s="8">
        <f t="shared" si="160"/>
        <v>0</v>
      </c>
      <c r="BN24" s="8">
        <f t="shared" si="160"/>
        <v>0</v>
      </c>
      <c r="BO24" s="8">
        <f t="shared" ref="BO24:CV25" si="161">BO4-BO13</f>
        <v>0</v>
      </c>
      <c r="BP24" s="8">
        <f t="shared" si="161"/>
        <v>0</v>
      </c>
      <c r="BQ24" s="8">
        <f t="shared" si="161"/>
        <v>0</v>
      </c>
      <c r="BR24" s="8">
        <f t="shared" si="161"/>
        <v>0</v>
      </c>
      <c r="BS24" s="8">
        <f t="shared" si="161"/>
        <v>0</v>
      </c>
      <c r="BT24" s="8">
        <f t="shared" si="161"/>
        <v>0</v>
      </c>
      <c r="BU24" s="8">
        <f t="shared" si="161"/>
        <v>0</v>
      </c>
      <c r="BV24" s="8">
        <f t="shared" si="161"/>
        <v>0</v>
      </c>
      <c r="BW24" s="8">
        <f t="shared" si="161"/>
        <v>0</v>
      </c>
      <c r="BX24" s="8">
        <f t="shared" si="161"/>
        <v>0</v>
      </c>
      <c r="BY24" s="8">
        <f t="shared" si="161"/>
        <v>0</v>
      </c>
      <c r="BZ24" s="8">
        <f t="shared" si="161"/>
        <v>0</v>
      </c>
      <c r="CA24" s="8">
        <f t="shared" si="161"/>
        <v>-179039.4825051146</v>
      </c>
      <c r="CB24" s="8">
        <f t="shared" si="161"/>
        <v>-185707.5266973268</v>
      </c>
      <c r="CC24" s="8">
        <f t="shared" si="161"/>
        <v>-192623.91171764667</v>
      </c>
      <c r="CD24" s="8">
        <f t="shared" si="161"/>
        <v>-199797.88662998681</v>
      </c>
      <c r="CE24" s="8">
        <f t="shared" si="161"/>
        <v>-207239.04496511153</v>
      </c>
      <c r="CF24" s="8">
        <f t="shared" si="161"/>
        <v>-214957.33754976382</v>
      </c>
      <c r="CG24" s="8">
        <f t="shared" si="161"/>
        <v>-222963.08581359242</v>
      </c>
      <c r="CH24" s="8">
        <f t="shared" si="161"/>
        <v>-231266.99559167484</v>
      </c>
      <c r="CI24" s="8">
        <f t="shared" si="161"/>
        <v>-239880.17144109326</v>
      </c>
      <c r="CJ24" s="8">
        <f t="shared" si="161"/>
        <v>-248814.13149070943</v>
      </c>
      <c r="CK24" s="8">
        <f t="shared" si="161"/>
        <v>-258080.82284399547</v>
      </c>
      <c r="CL24" s="8">
        <f t="shared" si="161"/>
        <v>-267692.63755551912</v>
      </c>
      <c r="CM24" s="8">
        <f t="shared" si="161"/>
        <v>-277662.42920244846</v>
      </c>
      <c r="CN24" s="8">
        <f t="shared" si="161"/>
        <v>-288003.53007323563</v>
      </c>
      <c r="CO24" s="8">
        <f t="shared" si="161"/>
        <v>0</v>
      </c>
      <c r="CP24" s="8">
        <f t="shared" si="161"/>
        <v>0</v>
      </c>
      <c r="CQ24" s="8">
        <f t="shared" si="161"/>
        <v>0</v>
      </c>
      <c r="CR24" s="8">
        <f t="shared" si="161"/>
        <v>0</v>
      </c>
      <c r="CS24" s="8">
        <f t="shared" si="161"/>
        <v>0</v>
      </c>
      <c r="CT24" s="8">
        <f t="shared" si="161"/>
        <v>0</v>
      </c>
      <c r="CU24" s="8">
        <f t="shared" si="161"/>
        <v>0</v>
      </c>
      <c r="CV24" s="8">
        <f t="shared" si="161"/>
        <v>0</v>
      </c>
      <c r="FO24" s="2"/>
    </row>
    <row r="25" spans="1:171" ht="35.4" customHeight="1" x14ac:dyDescent="0.3">
      <c r="A25" s="7" t="s">
        <v>145</v>
      </c>
      <c r="B25" s="8">
        <f t="shared" ref="B25:B27" si="162">SUM(C25:CT25)</f>
        <v>-29053524.548950426</v>
      </c>
      <c r="C25" s="8">
        <f t="shared" si="160"/>
        <v>0</v>
      </c>
      <c r="D25" s="8">
        <f t="shared" si="160"/>
        <v>0</v>
      </c>
      <c r="E25" s="8">
        <f t="shared" si="160"/>
        <v>0</v>
      </c>
      <c r="F25" s="8">
        <f t="shared" si="160"/>
        <v>0</v>
      </c>
      <c r="G25" s="8">
        <f t="shared" si="160"/>
        <v>0</v>
      </c>
      <c r="H25" s="8">
        <f t="shared" si="160"/>
        <v>0</v>
      </c>
      <c r="I25" s="8">
        <f t="shared" si="160"/>
        <v>0</v>
      </c>
      <c r="J25" s="8">
        <f t="shared" si="160"/>
        <v>0</v>
      </c>
      <c r="K25" s="8">
        <f t="shared" si="160"/>
        <v>0</v>
      </c>
      <c r="L25" s="8">
        <f t="shared" si="160"/>
        <v>0</v>
      </c>
      <c r="M25" s="8">
        <f t="shared" si="160"/>
        <v>0</v>
      </c>
      <c r="N25" s="8">
        <f t="shared" si="160"/>
        <v>0</v>
      </c>
      <c r="O25" s="8">
        <f t="shared" si="160"/>
        <v>0</v>
      </c>
      <c r="P25" s="8">
        <f t="shared" si="160"/>
        <v>0</v>
      </c>
      <c r="Q25" s="8">
        <f t="shared" si="160"/>
        <v>0</v>
      </c>
      <c r="R25" s="8">
        <f t="shared" si="160"/>
        <v>0</v>
      </c>
      <c r="S25" s="8">
        <f t="shared" si="160"/>
        <v>0</v>
      </c>
      <c r="T25" s="8">
        <f t="shared" si="160"/>
        <v>0</v>
      </c>
      <c r="U25" s="8">
        <f t="shared" si="160"/>
        <v>0</v>
      </c>
      <c r="V25" s="8">
        <f t="shared" si="160"/>
        <v>0</v>
      </c>
      <c r="W25" s="8">
        <f t="shared" si="160"/>
        <v>0</v>
      </c>
      <c r="X25" s="8">
        <f t="shared" si="160"/>
        <v>0</v>
      </c>
      <c r="Y25" s="8">
        <f t="shared" si="160"/>
        <v>0</v>
      </c>
      <c r="Z25" s="8">
        <f t="shared" si="160"/>
        <v>0</v>
      </c>
      <c r="AA25" s="8">
        <f t="shared" si="160"/>
        <v>0</v>
      </c>
      <c r="AB25" s="8">
        <f t="shared" si="160"/>
        <v>0</v>
      </c>
      <c r="AC25" s="8">
        <f t="shared" si="160"/>
        <v>0</v>
      </c>
      <c r="AD25" s="8">
        <f t="shared" si="160"/>
        <v>0</v>
      </c>
      <c r="AE25" s="8">
        <f t="shared" si="160"/>
        <v>0</v>
      </c>
      <c r="AF25" s="8">
        <f t="shared" si="160"/>
        <v>0</v>
      </c>
      <c r="AG25" s="8">
        <f t="shared" si="160"/>
        <v>0</v>
      </c>
      <c r="AH25" s="8">
        <f t="shared" si="160"/>
        <v>0</v>
      </c>
      <c r="AI25" s="8">
        <f t="shared" si="160"/>
        <v>0</v>
      </c>
      <c r="AJ25" s="8">
        <f t="shared" si="160"/>
        <v>0</v>
      </c>
      <c r="AK25" s="8">
        <f t="shared" si="160"/>
        <v>0</v>
      </c>
      <c r="AL25" s="8">
        <f t="shared" si="160"/>
        <v>0</v>
      </c>
      <c r="AM25" s="8">
        <f t="shared" si="160"/>
        <v>0</v>
      </c>
      <c r="AN25" s="8">
        <f t="shared" si="160"/>
        <v>0</v>
      </c>
      <c r="AO25" s="8">
        <f t="shared" si="160"/>
        <v>0</v>
      </c>
      <c r="AP25" s="8">
        <f t="shared" si="160"/>
        <v>0</v>
      </c>
      <c r="AQ25" s="8">
        <f t="shared" si="160"/>
        <v>0</v>
      </c>
      <c r="AR25" s="8">
        <f t="shared" si="160"/>
        <v>0</v>
      </c>
      <c r="AS25" s="8">
        <f t="shared" si="160"/>
        <v>0</v>
      </c>
      <c r="AT25" s="8">
        <f t="shared" si="160"/>
        <v>0</v>
      </c>
      <c r="AU25" s="8">
        <f t="shared" si="160"/>
        <v>0</v>
      </c>
      <c r="AV25" s="8">
        <f t="shared" si="160"/>
        <v>0</v>
      </c>
      <c r="AW25" s="8">
        <f t="shared" si="160"/>
        <v>0</v>
      </c>
      <c r="AX25" s="8">
        <f t="shared" si="160"/>
        <v>0</v>
      </c>
      <c r="AY25" s="8">
        <f t="shared" si="160"/>
        <v>0</v>
      </c>
      <c r="AZ25" s="8">
        <f t="shared" si="160"/>
        <v>0</v>
      </c>
      <c r="BA25" s="8">
        <f t="shared" si="160"/>
        <v>0</v>
      </c>
      <c r="BB25" s="8">
        <f t="shared" si="160"/>
        <v>0</v>
      </c>
      <c r="BC25" s="8">
        <f t="shared" si="160"/>
        <v>0</v>
      </c>
      <c r="BD25" s="8">
        <f t="shared" si="160"/>
        <v>0</v>
      </c>
      <c r="BE25" s="8">
        <f t="shared" si="160"/>
        <v>0</v>
      </c>
      <c r="BF25" s="8">
        <f t="shared" si="160"/>
        <v>0</v>
      </c>
      <c r="BG25" s="8">
        <f t="shared" si="160"/>
        <v>0</v>
      </c>
      <c r="BH25" s="8">
        <f t="shared" si="160"/>
        <v>0</v>
      </c>
      <c r="BI25" s="8">
        <f t="shared" si="160"/>
        <v>0</v>
      </c>
      <c r="BJ25" s="8">
        <f t="shared" si="160"/>
        <v>0</v>
      </c>
      <c r="BK25" s="8">
        <f t="shared" si="160"/>
        <v>0</v>
      </c>
      <c r="BL25" s="8">
        <f t="shared" si="160"/>
        <v>0</v>
      </c>
      <c r="BM25" s="8">
        <f t="shared" si="160"/>
        <v>0</v>
      </c>
      <c r="BN25" s="8">
        <f t="shared" si="160"/>
        <v>0</v>
      </c>
      <c r="BO25" s="8">
        <f t="shared" si="161"/>
        <v>0</v>
      </c>
      <c r="BP25" s="8">
        <f t="shared" si="161"/>
        <v>0</v>
      </c>
      <c r="BQ25" s="8">
        <f t="shared" si="161"/>
        <v>0</v>
      </c>
      <c r="BR25" s="8">
        <f t="shared" si="161"/>
        <v>0</v>
      </c>
      <c r="BS25" s="8">
        <f t="shared" si="161"/>
        <v>0</v>
      </c>
      <c r="BT25" s="8">
        <f t="shared" si="161"/>
        <v>0</v>
      </c>
      <c r="BU25" s="8">
        <f t="shared" si="161"/>
        <v>0</v>
      </c>
      <c r="BV25" s="8">
        <f t="shared" si="161"/>
        <v>0</v>
      </c>
      <c r="BW25" s="8">
        <f t="shared" si="161"/>
        <v>0</v>
      </c>
      <c r="BX25" s="8">
        <f t="shared" si="161"/>
        <v>-388050.68922835181</v>
      </c>
      <c r="BY25" s="8">
        <f t="shared" si="161"/>
        <v>-439587.25757785921</v>
      </c>
      <c r="BZ25" s="8">
        <f t="shared" si="161"/>
        <v>-507474.02822819387</v>
      </c>
      <c r="CA25" s="8">
        <f t="shared" si="161"/>
        <v>-1544215.5366066135</v>
      </c>
      <c r="CB25" s="8">
        <f t="shared" si="161"/>
        <v>-1601727.4177644434</v>
      </c>
      <c r="CC25" s="8">
        <f t="shared" si="161"/>
        <v>-1661381.2385647024</v>
      </c>
      <c r="CD25" s="8">
        <f t="shared" si="161"/>
        <v>-1723256.7721836362</v>
      </c>
      <c r="CE25" s="8">
        <f t="shared" si="161"/>
        <v>-1787436.7628240869</v>
      </c>
      <c r="CF25" s="8">
        <f t="shared" si="161"/>
        <v>-1854007.036366713</v>
      </c>
      <c r="CG25" s="8">
        <f t="shared" si="161"/>
        <v>-1923056.6151422348</v>
      </c>
      <c r="CH25" s="8">
        <f t="shared" si="161"/>
        <v>-1994677.8369781955</v>
      </c>
      <c r="CI25" s="8">
        <f t="shared" si="161"/>
        <v>-2068966.4786794295</v>
      </c>
      <c r="CJ25" s="8">
        <f t="shared" si="161"/>
        <v>-2146021.884107369</v>
      </c>
      <c r="CK25" s="8">
        <f t="shared" si="161"/>
        <v>-2225947.0970294611</v>
      </c>
      <c r="CL25" s="8">
        <f t="shared" si="161"/>
        <v>-2308848.9989163526</v>
      </c>
      <c r="CM25" s="8">
        <f t="shared" si="161"/>
        <v>-2394838.451871118</v>
      </c>
      <c r="CN25" s="8">
        <f t="shared" si="161"/>
        <v>-2484030.4468816575</v>
      </c>
      <c r="CO25" s="8">
        <f t="shared" si="161"/>
        <v>0</v>
      </c>
      <c r="CP25" s="8">
        <f t="shared" si="161"/>
        <v>0</v>
      </c>
      <c r="CQ25" s="8">
        <f t="shared" si="161"/>
        <v>0</v>
      </c>
      <c r="CR25" s="8">
        <f t="shared" si="161"/>
        <v>0</v>
      </c>
      <c r="CS25" s="8">
        <f t="shared" si="161"/>
        <v>0</v>
      </c>
      <c r="CT25" s="8">
        <f t="shared" si="161"/>
        <v>0</v>
      </c>
      <c r="CU25" s="8">
        <f t="shared" si="161"/>
        <v>0</v>
      </c>
      <c r="CV25" s="8">
        <f t="shared" si="161"/>
        <v>0</v>
      </c>
      <c r="FO25" s="2"/>
    </row>
    <row r="26" spans="1:171" ht="35.4" customHeight="1" x14ac:dyDescent="0.3">
      <c r="A26" s="7" t="s">
        <v>130</v>
      </c>
      <c r="B26" s="8">
        <f t="shared" si="162"/>
        <v>-1289559.6296035605</v>
      </c>
      <c r="C26" s="8">
        <f t="shared" ref="C26:BN28" si="163">C6-C17</f>
        <v>-269306.99131842999</v>
      </c>
      <c r="D26" s="8">
        <f t="shared" si="163"/>
        <v>-299963.85910199437</v>
      </c>
      <c r="E26" s="8">
        <f t="shared" si="163"/>
        <v>-261951.53039246687</v>
      </c>
      <c r="F26" s="8">
        <f t="shared" si="163"/>
        <v>-243620.23188616021</v>
      </c>
      <c r="G26" s="8">
        <f t="shared" si="163"/>
        <v>-214717.01690450916</v>
      </c>
      <c r="H26" s="8">
        <f t="shared" si="163"/>
        <v>0</v>
      </c>
      <c r="I26" s="8">
        <f t="shared" si="163"/>
        <v>0</v>
      </c>
      <c r="J26" s="8">
        <f t="shared" si="163"/>
        <v>0</v>
      </c>
      <c r="K26" s="8">
        <f t="shared" si="163"/>
        <v>0</v>
      </c>
      <c r="L26" s="8">
        <f t="shared" si="163"/>
        <v>0</v>
      </c>
      <c r="M26" s="8">
        <f t="shared" si="163"/>
        <v>0</v>
      </c>
      <c r="N26" s="8">
        <f t="shared" si="163"/>
        <v>0</v>
      </c>
      <c r="O26" s="8">
        <f t="shared" si="163"/>
        <v>0</v>
      </c>
      <c r="P26" s="8">
        <f t="shared" si="163"/>
        <v>0</v>
      </c>
      <c r="Q26" s="8">
        <f t="shared" si="163"/>
        <v>0</v>
      </c>
      <c r="R26" s="8">
        <f t="shared" si="163"/>
        <v>0</v>
      </c>
      <c r="S26" s="8">
        <f t="shared" si="163"/>
        <v>0</v>
      </c>
      <c r="T26" s="8">
        <f t="shared" si="163"/>
        <v>0</v>
      </c>
      <c r="U26" s="8">
        <f t="shared" si="163"/>
        <v>0</v>
      </c>
      <c r="V26" s="8">
        <f t="shared" si="163"/>
        <v>0</v>
      </c>
      <c r="W26" s="8">
        <f t="shared" si="163"/>
        <v>0</v>
      </c>
      <c r="X26" s="8">
        <f t="shared" si="163"/>
        <v>0</v>
      </c>
      <c r="Y26" s="8">
        <f t="shared" si="163"/>
        <v>0</v>
      </c>
      <c r="Z26" s="8">
        <f t="shared" si="163"/>
        <v>0</v>
      </c>
      <c r="AA26" s="8">
        <f t="shared" si="163"/>
        <v>0</v>
      </c>
      <c r="AB26" s="8">
        <f t="shared" si="163"/>
        <v>0</v>
      </c>
      <c r="AC26" s="8">
        <f t="shared" si="163"/>
        <v>0</v>
      </c>
      <c r="AD26" s="8">
        <f t="shared" si="163"/>
        <v>0</v>
      </c>
      <c r="AE26" s="8">
        <f t="shared" si="163"/>
        <v>0</v>
      </c>
      <c r="AF26" s="8">
        <f t="shared" si="163"/>
        <v>0</v>
      </c>
      <c r="AG26" s="8">
        <f t="shared" si="163"/>
        <v>0</v>
      </c>
      <c r="AH26" s="8">
        <f t="shared" si="163"/>
        <v>0</v>
      </c>
      <c r="AI26" s="8">
        <f t="shared" si="163"/>
        <v>0</v>
      </c>
      <c r="AJ26" s="8">
        <f t="shared" si="163"/>
        <v>0</v>
      </c>
      <c r="AK26" s="8">
        <f t="shared" si="163"/>
        <v>0</v>
      </c>
      <c r="AL26" s="8">
        <f t="shared" si="163"/>
        <v>0</v>
      </c>
      <c r="AM26" s="8">
        <f t="shared" si="163"/>
        <v>0</v>
      </c>
      <c r="AN26" s="8">
        <f t="shared" si="163"/>
        <v>0</v>
      </c>
      <c r="AO26" s="8">
        <f t="shared" si="163"/>
        <v>0</v>
      </c>
      <c r="AP26" s="8">
        <f t="shared" si="163"/>
        <v>0</v>
      </c>
      <c r="AQ26" s="8">
        <f t="shared" si="163"/>
        <v>0</v>
      </c>
      <c r="AR26" s="8">
        <f t="shared" si="163"/>
        <v>0</v>
      </c>
      <c r="AS26" s="8">
        <f t="shared" si="163"/>
        <v>0</v>
      </c>
      <c r="AT26" s="8">
        <f t="shared" si="163"/>
        <v>0</v>
      </c>
      <c r="AU26" s="8">
        <f t="shared" si="163"/>
        <v>0</v>
      </c>
      <c r="AV26" s="8">
        <f t="shared" si="163"/>
        <v>0</v>
      </c>
      <c r="AW26" s="8">
        <f t="shared" si="163"/>
        <v>0</v>
      </c>
      <c r="AX26" s="8">
        <f t="shared" si="163"/>
        <v>0</v>
      </c>
      <c r="AY26" s="8">
        <f t="shared" si="163"/>
        <v>0</v>
      </c>
      <c r="AZ26" s="8">
        <f t="shared" si="163"/>
        <v>0</v>
      </c>
      <c r="BA26" s="8">
        <f t="shared" si="163"/>
        <v>0</v>
      </c>
      <c r="BB26" s="8">
        <f t="shared" si="163"/>
        <v>0</v>
      </c>
      <c r="BC26" s="8">
        <f t="shared" si="163"/>
        <v>0</v>
      </c>
      <c r="BD26" s="8">
        <f t="shared" si="163"/>
        <v>0</v>
      </c>
      <c r="BE26" s="8">
        <f t="shared" si="163"/>
        <v>0</v>
      </c>
      <c r="BF26" s="8">
        <f t="shared" si="163"/>
        <v>0</v>
      </c>
      <c r="BG26" s="8">
        <f t="shared" si="163"/>
        <v>0</v>
      </c>
      <c r="BH26" s="8">
        <f t="shared" si="163"/>
        <v>0</v>
      </c>
      <c r="BI26" s="8">
        <f t="shared" si="163"/>
        <v>0</v>
      </c>
      <c r="BJ26" s="8">
        <f t="shared" si="163"/>
        <v>0</v>
      </c>
      <c r="BK26" s="8">
        <f t="shared" si="163"/>
        <v>0</v>
      </c>
      <c r="BL26" s="8">
        <f t="shared" si="163"/>
        <v>0</v>
      </c>
      <c r="BM26" s="8">
        <f t="shared" si="163"/>
        <v>0</v>
      </c>
      <c r="BN26" s="8">
        <f t="shared" si="163"/>
        <v>0</v>
      </c>
      <c r="BO26" s="8">
        <f t="shared" ref="BO26:CV28" si="164">BO6-BO17</f>
        <v>0</v>
      </c>
      <c r="BP26" s="8">
        <f t="shared" si="164"/>
        <v>0</v>
      </c>
      <c r="BQ26" s="8">
        <f t="shared" si="164"/>
        <v>0</v>
      </c>
      <c r="BR26" s="8">
        <f t="shared" si="164"/>
        <v>0</v>
      </c>
      <c r="BS26" s="8">
        <f t="shared" si="164"/>
        <v>0</v>
      </c>
      <c r="BT26" s="8">
        <f t="shared" si="164"/>
        <v>0</v>
      </c>
      <c r="BU26" s="8">
        <f t="shared" si="164"/>
        <v>0</v>
      </c>
      <c r="BV26" s="8">
        <f t="shared" si="164"/>
        <v>0</v>
      </c>
      <c r="BW26" s="8">
        <f t="shared" si="164"/>
        <v>0</v>
      </c>
      <c r="BX26" s="8">
        <f t="shared" si="164"/>
        <v>0</v>
      </c>
      <c r="BY26" s="8">
        <f t="shared" si="164"/>
        <v>0</v>
      </c>
      <c r="BZ26" s="8">
        <f t="shared" si="164"/>
        <v>0</v>
      </c>
      <c r="CA26" s="8">
        <f t="shared" si="164"/>
        <v>0</v>
      </c>
      <c r="CB26" s="8">
        <f t="shared" si="164"/>
        <v>0</v>
      </c>
      <c r="CC26" s="8">
        <f t="shared" si="164"/>
        <v>0</v>
      </c>
      <c r="CD26" s="8">
        <f t="shared" si="164"/>
        <v>0</v>
      </c>
      <c r="CE26" s="8">
        <f t="shared" si="164"/>
        <v>0</v>
      </c>
      <c r="CF26" s="8">
        <f t="shared" si="164"/>
        <v>0</v>
      </c>
      <c r="CG26" s="8">
        <f t="shared" si="164"/>
        <v>0</v>
      </c>
      <c r="CH26" s="8">
        <f t="shared" si="164"/>
        <v>0</v>
      </c>
      <c r="CI26" s="8">
        <f t="shared" si="164"/>
        <v>0</v>
      </c>
      <c r="CJ26" s="8">
        <f t="shared" si="164"/>
        <v>0</v>
      </c>
      <c r="CK26" s="8">
        <f t="shared" si="164"/>
        <v>0</v>
      </c>
      <c r="CL26" s="8">
        <f t="shared" si="164"/>
        <v>0</v>
      </c>
      <c r="CM26" s="8">
        <f t="shared" si="164"/>
        <v>0</v>
      </c>
      <c r="CN26" s="8">
        <f t="shared" si="164"/>
        <v>0</v>
      </c>
      <c r="CO26" s="8">
        <f t="shared" si="164"/>
        <v>0</v>
      </c>
      <c r="CP26" s="8">
        <f t="shared" si="164"/>
        <v>0</v>
      </c>
      <c r="CQ26" s="8">
        <f t="shared" si="164"/>
        <v>0</v>
      </c>
      <c r="CR26" s="8">
        <f t="shared" si="164"/>
        <v>0</v>
      </c>
      <c r="CS26" s="8">
        <f t="shared" si="164"/>
        <v>0</v>
      </c>
      <c r="CT26" s="8">
        <f t="shared" si="164"/>
        <v>0</v>
      </c>
      <c r="CU26" s="8">
        <f t="shared" si="164"/>
        <v>0</v>
      </c>
      <c r="CV26" s="8">
        <f t="shared" si="164"/>
        <v>0</v>
      </c>
      <c r="FO26" s="2"/>
    </row>
    <row r="27" spans="1:171" ht="35.4" customHeight="1" x14ac:dyDescent="0.3">
      <c r="A27" s="7" t="s">
        <v>148</v>
      </c>
      <c r="B27" s="8">
        <f t="shared" si="162"/>
        <v>-22710166.370115869</v>
      </c>
      <c r="C27" s="8">
        <f t="shared" si="163"/>
        <v>64999.702245820488</v>
      </c>
      <c r="D27" s="8">
        <f t="shared" si="163"/>
        <v>143985.43546877356</v>
      </c>
      <c r="E27" s="8">
        <f t="shared" si="163"/>
        <v>148365.44509699807</v>
      </c>
      <c r="F27" s="8">
        <f t="shared" si="163"/>
        <v>144302.3532879902</v>
      </c>
      <c r="G27" s="8">
        <f t="shared" si="163"/>
        <v>286331.41492447874</v>
      </c>
      <c r="H27" s="8">
        <f t="shared" si="163"/>
        <v>296995.37854647217</v>
      </c>
      <c r="I27" s="8">
        <f t="shared" si="163"/>
        <v>308056.50473674748</v>
      </c>
      <c r="J27" s="8">
        <f t="shared" si="163"/>
        <v>319529.58519107901</v>
      </c>
      <c r="K27" s="8">
        <f t="shared" si="163"/>
        <v>331429.96249870717</v>
      </c>
      <c r="L27" s="8">
        <f t="shared" si="163"/>
        <v>438407.84269498015</v>
      </c>
      <c r="M27" s="8">
        <f t="shared" si="163"/>
        <v>148239.81669116893</v>
      </c>
      <c r="N27" s="8">
        <f t="shared" si="163"/>
        <v>139215.83748273115</v>
      </c>
      <c r="O27" s="8">
        <f t="shared" si="163"/>
        <v>140090.24356034331</v>
      </c>
      <c r="P27" s="8">
        <f t="shared" si="163"/>
        <v>297321.87761962408</v>
      </c>
      <c r="Q27" s="8">
        <f t="shared" si="163"/>
        <v>62606.537002861151</v>
      </c>
      <c r="R27" s="8">
        <f t="shared" si="163"/>
        <v>64938.219096750821</v>
      </c>
      <c r="S27" s="8">
        <f t="shared" si="163"/>
        <v>67356.741026338728</v>
      </c>
      <c r="T27" s="8">
        <f t="shared" si="163"/>
        <v>69865.337004849716</v>
      </c>
      <c r="U27" s="8">
        <f t="shared" si="163"/>
        <v>72467.361698698049</v>
      </c>
      <c r="V27" s="8">
        <f t="shared" si="163"/>
        <v>75166.294713577285</v>
      </c>
      <c r="W27" s="8">
        <f t="shared" si="163"/>
        <v>77965.745247627259</v>
      </c>
      <c r="X27" s="8">
        <f t="shared" si="163"/>
        <v>80869.456917901378</v>
      </c>
      <c r="Y27" s="8">
        <f t="shared" si="163"/>
        <v>83881.312766587478</v>
      </c>
      <c r="Z27" s="8">
        <f t="shared" si="163"/>
        <v>87005.340453678247</v>
      </c>
      <c r="AA27" s="8">
        <f t="shared" si="163"/>
        <v>233970.37907453201</v>
      </c>
      <c r="AB27" s="8">
        <f t="shared" si="163"/>
        <v>242684.23819380786</v>
      </c>
      <c r="AC27" s="8">
        <f t="shared" si="163"/>
        <v>284086.9696139032</v>
      </c>
      <c r="AD27" s="8">
        <f t="shared" si="163"/>
        <v>921301.69078591163</v>
      </c>
      <c r="AE27" s="8">
        <f t="shared" si="163"/>
        <v>1060073.9681484979</v>
      </c>
      <c r="AF27" s="8">
        <f t="shared" si="163"/>
        <v>1099554.7573449591</v>
      </c>
      <c r="AG27" s="8">
        <f t="shared" si="163"/>
        <v>869947.96648851444</v>
      </c>
      <c r="AH27" s="8">
        <f t="shared" si="163"/>
        <v>328126.47691186995</v>
      </c>
      <c r="AI27" s="8">
        <f t="shared" si="163"/>
        <v>340347.03194291308</v>
      </c>
      <c r="AJ27" s="8">
        <f t="shared" si="163"/>
        <v>353022.72234331828</v>
      </c>
      <c r="AK27" s="8">
        <f t="shared" si="163"/>
        <v>236083.61114239841</v>
      </c>
      <c r="AL27" s="8">
        <f t="shared" si="163"/>
        <v>244876.1742694148</v>
      </c>
      <c r="AM27" s="8">
        <f t="shared" si="163"/>
        <v>253996.20259390271</v>
      </c>
      <c r="AN27" s="8">
        <f t="shared" si="163"/>
        <v>263455.89204257971</v>
      </c>
      <c r="AO27" s="8">
        <f t="shared" si="163"/>
        <v>273267.8927602896</v>
      </c>
      <c r="AP27" s="8">
        <f t="shared" si="163"/>
        <v>283445.32602664351</v>
      </c>
      <c r="AQ27" s="8">
        <f t="shared" si="163"/>
        <v>294001.80180269276</v>
      </c>
      <c r="AR27" s="8">
        <f t="shared" si="163"/>
        <v>304951.43693110277</v>
      </c>
      <c r="AS27" s="8">
        <f t="shared" si="163"/>
        <v>316308.87401416135</v>
      </c>
      <c r="AT27" s="8">
        <f t="shared" si="163"/>
        <v>328089.30099486979</v>
      </c>
      <c r="AU27" s="8">
        <f t="shared" si="163"/>
        <v>340308.47146730055</v>
      </c>
      <c r="AV27" s="8">
        <f t="shared" si="163"/>
        <v>352982.72574338352</v>
      </c>
      <c r="AW27" s="8">
        <f t="shared" si="163"/>
        <v>366129.01270428975</v>
      </c>
      <c r="AX27" s="8">
        <f t="shared" si="163"/>
        <v>379764.91246563708</v>
      </c>
      <c r="AY27" s="8">
        <f t="shared" si="163"/>
        <v>393908.65988682455</v>
      </c>
      <c r="AZ27" s="8">
        <f t="shared" si="163"/>
        <v>408579.16895593668</v>
      </c>
      <c r="BA27" s="8">
        <f t="shared" si="163"/>
        <v>423796.05808282341</v>
      </c>
      <c r="BB27" s="8">
        <f t="shared" si="163"/>
        <v>439579.6763341825</v>
      </c>
      <c r="BC27" s="8">
        <f t="shared" si="163"/>
        <v>455951.1306457246</v>
      </c>
      <c r="BD27" s="8">
        <f t="shared" si="163"/>
        <v>472932.31404781563</v>
      </c>
      <c r="BE27" s="8">
        <f t="shared" si="163"/>
        <v>60066.84917661245</v>
      </c>
      <c r="BF27" s="8">
        <f t="shared" si="163"/>
        <v>62303.944588151993</v>
      </c>
      <c r="BG27" s="8">
        <f t="shared" si="163"/>
        <v>-32312.178551517078</v>
      </c>
      <c r="BH27" s="8">
        <f t="shared" si="163"/>
        <v>-2212029.2612831593</v>
      </c>
      <c r="BI27" s="8">
        <f t="shared" si="163"/>
        <v>-2294412.8152474714</v>
      </c>
      <c r="BJ27" s="8">
        <f t="shared" si="163"/>
        <v>-2379864.6152257868</v>
      </c>
      <c r="BK27" s="8">
        <f t="shared" si="163"/>
        <v>-1658133.1218091305</v>
      </c>
      <c r="BL27" s="8">
        <f t="shared" si="163"/>
        <v>0</v>
      </c>
      <c r="BM27" s="8">
        <f t="shared" si="163"/>
        <v>0</v>
      </c>
      <c r="BN27" s="8">
        <f t="shared" si="163"/>
        <v>0</v>
      </c>
      <c r="BO27" s="8">
        <f t="shared" si="164"/>
        <v>0</v>
      </c>
      <c r="BP27" s="8">
        <f t="shared" si="164"/>
        <v>0</v>
      </c>
      <c r="BQ27" s="8">
        <f t="shared" si="164"/>
        <v>0</v>
      </c>
      <c r="BR27" s="8">
        <f t="shared" si="164"/>
        <v>0</v>
      </c>
      <c r="BS27" s="8">
        <f t="shared" si="164"/>
        <v>0</v>
      </c>
      <c r="BT27" s="8">
        <f t="shared" si="164"/>
        <v>0</v>
      </c>
      <c r="BU27" s="8">
        <f t="shared" si="164"/>
        <v>0</v>
      </c>
      <c r="BV27" s="8">
        <f t="shared" si="164"/>
        <v>1379390.0413684379</v>
      </c>
      <c r="BW27" s="8">
        <f t="shared" si="164"/>
        <v>1430763.2559546644</v>
      </c>
      <c r="BX27" s="8">
        <f t="shared" si="164"/>
        <v>-1134527.5363915558</v>
      </c>
      <c r="BY27" s="8">
        <f t="shared" si="164"/>
        <v>-1176781.2317446149</v>
      </c>
      <c r="BZ27" s="8">
        <f t="shared" si="164"/>
        <v>-1220608.5995857553</v>
      </c>
      <c r="CA27" s="8">
        <f t="shared" si="164"/>
        <v>-1266068.2488740035</v>
      </c>
      <c r="CB27" s="8">
        <f t="shared" si="164"/>
        <v>-1313220.9713669731</v>
      </c>
      <c r="CC27" s="8">
        <f t="shared" si="164"/>
        <v>-1362129.8229157629</v>
      </c>
      <c r="CD27" s="8">
        <f t="shared" si="164"/>
        <v>-1412860.2077875636</v>
      </c>
      <c r="CE27" s="8">
        <f t="shared" si="164"/>
        <v>-1465479.9661287242</v>
      </c>
      <c r="CF27" s="8">
        <f t="shared" si="164"/>
        <v>-1520059.4646852438</v>
      </c>
      <c r="CG27" s="8">
        <f t="shared" si="164"/>
        <v>-1576671.6909020059</v>
      </c>
      <c r="CH27" s="8">
        <f t="shared" si="164"/>
        <v>-1635392.3505265899</v>
      </c>
      <c r="CI27" s="8">
        <f t="shared" si="164"/>
        <v>-1696299.9688481826</v>
      </c>
      <c r="CJ27" s="8">
        <f t="shared" si="164"/>
        <v>-1759475.995706978</v>
      </c>
      <c r="CK27" s="8">
        <f t="shared" si="164"/>
        <v>-1825004.9144144787</v>
      </c>
      <c r="CL27" s="8">
        <f t="shared" si="164"/>
        <v>-1892974.3547303742</v>
      </c>
      <c r="CM27" s="8">
        <f t="shared" si="164"/>
        <v>-739713.15443838551</v>
      </c>
      <c r="CN27" s="8">
        <f t="shared" si="164"/>
        <v>-767262.60852717911</v>
      </c>
      <c r="CO27" s="8">
        <f t="shared" si="164"/>
        <v>-795838.09874367295</v>
      </c>
      <c r="CP27" s="8">
        <f t="shared" si="164"/>
        <v>-825477.83819118608</v>
      </c>
      <c r="CQ27" s="8">
        <f t="shared" si="164"/>
        <v>-856221.46316001518</v>
      </c>
      <c r="CR27" s="8">
        <f t="shared" si="164"/>
        <v>-2357376.1362085105</v>
      </c>
      <c r="CS27" s="8">
        <f t="shared" si="164"/>
        <v>-2445172.9061386045</v>
      </c>
      <c r="CT27" s="8">
        <f t="shared" si="164"/>
        <v>-2536239.5288052913</v>
      </c>
      <c r="CU27" s="8">
        <f t="shared" si="164"/>
        <v>-3507160.4364855383</v>
      </c>
      <c r="CV27" s="8">
        <f t="shared" si="164"/>
        <v>-3665784.6885394403</v>
      </c>
      <c r="FO27" s="2"/>
    </row>
    <row r="28" spans="1:171" ht="35.4" customHeight="1" x14ac:dyDescent="0.3">
      <c r="A28" s="9" t="s">
        <v>5</v>
      </c>
      <c r="B28" s="8">
        <f>SUM(C28:CT28)</f>
        <v>-73539254.945934102</v>
      </c>
      <c r="C28" s="10">
        <f t="shared" si="163"/>
        <v>-507036.36670388648</v>
      </c>
      <c r="D28" s="10">
        <f t="shared" si="163"/>
        <v>-543648.78282913566</v>
      </c>
      <c r="E28" s="10">
        <f t="shared" si="163"/>
        <v>-526368.54313913826</v>
      </c>
      <c r="F28" s="10">
        <f t="shared" si="163"/>
        <v>-499858.01259138854</v>
      </c>
      <c r="G28" s="10">
        <f t="shared" si="163"/>
        <v>71614.398019969696</v>
      </c>
      <c r="H28" s="10">
        <f t="shared" si="163"/>
        <v>230992.93381876906</v>
      </c>
      <c r="I28" s="10">
        <f t="shared" si="163"/>
        <v>239595.90266810253</v>
      </c>
      <c r="J28" s="10">
        <f t="shared" si="163"/>
        <v>248519.27557395445</v>
      </c>
      <c r="K28" s="10">
        <f t="shared" si="163"/>
        <v>257774.98548194277</v>
      </c>
      <c r="L28" s="10">
        <f t="shared" si="163"/>
        <v>362009.7017969744</v>
      </c>
      <c r="M28" s="10">
        <f t="shared" si="163"/>
        <v>68996.347083635745</v>
      </c>
      <c r="N28" s="10">
        <f t="shared" si="163"/>
        <v>57021.069368891302</v>
      </c>
      <c r="O28" s="10">
        <f t="shared" si="163"/>
        <v>54834.260464852443</v>
      </c>
      <c r="P28" s="10">
        <f t="shared" si="163"/>
        <v>208890.66940073064</v>
      </c>
      <c r="Q28" s="10">
        <f t="shared" si="163"/>
        <v>-106660.38667942613</v>
      </c>
      <c r="R28" s="10">
        <f t="shared" si="163"/>
        <v>-109024.18172587076</v>
      </c>
      <c r="S28" s="10">
        <f t="shared" si="163"/>
        <v>-113084.61605910299</v>
      </c>
      <c r="T28" s="10">
        <f t="shared" si="163"/>
        <v>-117296.27488871268</v>
      </c>
      <c r="U28" s="10">
        <f t="shared" si="163"/>
        <v>-121664.79033344134</v>
      </c>
      <c r="V28" s="10">
        <f t="shared" si="163"/>
        <v>-85232.750479467097</v>
      </c>
      <c r="W28" s="10">
        <f t="shared" si="163"/>
        <v>-88407.110340592335</v>
      </c>
      <c r="X28" s="10">
        <f t="shared" si="163"/>
        <v>-51634.878924777266</v>
      </c>
      <c r="Y28" s="10">
        <f t="shared" si="163"/>
        <v>-53557.938853863743</v>
      </c>
      <c r="Z28" s="10">
        <f t="shared" si="163"/>
        <v>-55552.620128208539</v>
      </c>
      <c r="AA28" s="10">
        <f t="shared" si="163"/>
        <v>86103.071259223972</v>
      </c>
      <c r="AB28" s="10">
        <f t="shared" si="163"/>
        <v>89309.844850212801</v>
      </c>
      <c r="AC28" s="10">
        <f t="shared" si="163"/>
        <v>26390.499737049919</v>
      </c>
      <c r="AD28" s="10">
        <f t="shared" si="163"/>
        <v>511810.15643090568</v>
      </c>
      <c r="AE28" s="10">
        <f t="shared" si="163"/>
        <v>503363.70626402413</v>
      </c>
      <c r="AF28" s="10">
        <f t="shared" si="163"/>
        <v>385227.90222350461</v>
      </c>
      <c r="AG28" s="10">
        <f t="shared" si="163"/>
        <v>129017.13010556507</v>
      </c>
      <c r="AH28" s="10">
        <f t="shared" si="163"/>
        <v>-293130.53429830773</v>
      </c>
      <c r="AI28" s="10">
        <f t="shared" si="163"/>
        <v>-151294.30181488092</v>
      </c>
      <c r="AJ28" s="10">
        <f t="shared" si="163"/>
        <v>-32660.408843619516</v>
      </c>
      <c r="AK28" s="10">
        <f t="shared" si="163"/>
        <v>-231634.5025752692</v>
      </c>
      <c r="AL28" s="10">
        <f t="shared" si="163"/>
        <v>-456308.69975867542</v>
      </c>
      <c r="AM28" s="10">
        <f t="shared" si="163"/>
        <v>-476770.11794899474</v>
      </c>
      <c r="AN28" s="10">
        <f t="shared" si="163"/>
        <v>-490930.63422923163</v>
      </c>
      <c r="AO28" s="10">
        <f t="shared" si="163"/>
        <v>-509214.57427724707</v>
      </c>
      <c r="AP28" s="10">
        <f t="shared" si="163"/>
        <v>-528179.47094188211</v>
      </c>
      <c r="AQ28" s="10">
        <f t="shared" si="163"/>
        <v>258175.79844028107</v>
      </c>
      <c r="AR28" s="10">
        <f t="shared" si="163"/>
        <v>267791.15036864812</v>
      </c>
      <c r="AS28" s="10">
        <f t="shared" si="163"/>
        <v>277764.61097050435</v>
      </c>
      <c r="AT28" s="10">
        <f t="shared" si="163"/>
        <v>288109.51744067972</v>
      </c>
      <c r="AU28" s="10">
        <f t="shared" si="163"/>
        <v>298839.70369686722</v>
      </c>
      <c r="AV28" s="10">
        <f t="shared" si="163"/>
        <v>309969.51887928881</v>
      </c>
      <c r="AW28" s="10">
        <f t="shared" si="163"/>
        <v>321513.84653934464</v>
      </c>
      <c r="AX28" s="10">
        <f t="shared" si="163"/>
        <v>333488.12454291969</v>
      </c>
      <c r="AY28" s="10">
        <f t="shared" si="163"/>
        <v>345908.36571495631</v>
      </c>
      <c r="AZ28" s="10">
        <f t="shared" si="163"/>
        <v>358791.17925289948</v>
      </c>
      <c r="BA28" s="10">
        <f t="shared" si="163"/>
        <v>372153.79293765454</v>
      </c>
      <c r="BB28" s="10">
        <f t="shared" si="163"/>
        <v>386014.07617175486</v>
      </c>
      <c r="BC28" s="10">
        <f t="shared" si="163"/>
        <v>400390.56387555273</v>
      </c>
      <c r="BD28" s="10">
        <f t="shared" si="163"/>
        <v>415302.4812733857</v>
      </c>
      <c r="BE28" s="10">
        <f t="shared" si="163"/>
        <v>290.68383713671938</v>
      </c>
      <c r="BF28" s="10">
        <f t="shared" si="163"/>
        <v>301.50989988492802</v>
      </c>
      <c r="BG28" s="10">
        <f t="shared" si="163"/>
        <v>-96623.796492223162</v>
      </c>
      <c r="BH28" s="10">
        <f t="shared" si="163"/>
        <v>-2278736.0643780064</v>
      </c>
      <c r="BI28" s="10">
        <f t="shared" si="163"/>
        <v>-2363604.0084038507</v>
      </c>
      <c r="BJ28" s="10">
        <f t="shared" si="163"/>
        <v>-2451632.7256476944</v>
      </c>
      <c r="BK28" s="10">
        <f t="shared" si="163"/>
        <v>-1732574.122730881</v>
      </c>
      <c r="BL28" s="10">
        <f t="shared" si="163"/>
        <v>-77213.439028214663</v>
      </c>
      <c r="BM28" s="10">
        <f t="shared" si="163"/>
        <v>-80089.132235483266</v>
      </c>
      <c r="BN28" s="10">
        <f t="shared" si="163"/>
        <v>-83071.926117535681</v>
      </c>
      <c r="BO28" s="10">
        <f t="shared" si="164"/>
        <v>-86165.809470712207</v>
      </c>
      <c r="BP28" s="10">
        <f t="shared" si="164"/>
        <v>-89374.919647804461</v>
      </c>
      <c r="BQ28" s="10">
        <f t="shared" si="164"/>
        <v>-92703.548090806697</v>
      </c>
      <c r="BR28" s="10">
        <f t="shared" si="164"/>
        <v>-96156.146069728769</v>
      </c>
      <c r="BS28" s="10">
        <f t="shared" si="164"/>
        <v>-99737.330635135528</v>
      </c>
      <c r="BT28" s="10">
        <f t="shared" si="164"/>
        <v>-103451.89079238661</v>
      </c>
      <c r="BU28" s="10">
        <f t="shared" si="164"/>
        <v>-107304.7939058207</v>
      </c>
      <c r="BV28" s="10">
        <f t="shared" si="164"/>
        <v>1268088.8490269827</v>
      </c>
      <c r="BW28" s="10">
        <f t="shared" si="164"/>
        <v>1315316.8255975805</v>
      </c>
      <c r="BX28" s="10">
        <f t="shared" si="164"/>
        <v>-1638024.6559769914</v>
      </c>
      <c r="BY28" s="10">
        <f t="shared" si="164"/>
        <v>-1731814.9196795577</v>
      </c>
      <c r="BZ28" s="10">
        <f t="shared" si="164"/>
        <v>-1843529.0581710329</v>
      </c>
      <c r="CA28" s="10">
        <f t="shared" si="164"/>
        <v>-3104769.6983428155</v>
      </c>
      <c r="CB28" s="10">
        <f t="shared" si="164"/>
        <v>-3216102.3461858272</v>
      </c>
      <c r="CC28" s="10">
        <f t="shared" si="164"/>
        <v>-3331581.4035551962</v>
      </c>
      <c r="CD28" s="10">
        <f t="shared" si="164"/>
        <v>-3451361.2969582705</v>
      </c>
      <c r="CE28" s="10">
        <f t="shared" si="164"/>
        <v>-3575602.2042750064</v>
      </c>
      <c r="CF28" s="10">
        <f t="shared" si="164"/>
        <v>-3704470.2689588051</v>
      </c>
      <c r="CG28" s="10">
        <f t="shared" si="164"/>
        <v>-3838137.8222149173</v>
      </c>
      <c r="CH28" s="10">
        <f t="shared" si="164"/>
        <v>-3976783.6134535442</v>
      </c>
      <c r="CI28" s="10">
        <f t="shared" si="164"/>
        <v>-4120593.0493257893</v>
      </c>
      <c r="CJ28" s="10">
        <f t="shared" si="164"/>
        <v>-4269758.4416621402</v>
      </c>
      <c r="CK28" s="10">
        <f t="shared" si="164"/>
        <v>-4424479.2646450186</v>
      </c>
      <c r="CL28" s="10">
        <f t="shared" si="164"/>
        <v>-4584962.4215593301</v>
      </c>
      <c r="CM28" s="10">
        <f t="shared" si="164"/>
        <v>-3527660.4658690365</v>
      </c>
      <c r="CN28" s="10">
        <f t="shared" si="164"/>
        <v>-3654743.0158391567</v>
      </c>
      <c r="CO28" s="10">
        <f t="shared" si="164"/>
        <v>-911284.52910075709</v>
      </c>
      <c r="CP28" s="10">
        <f t="shared" si="164"/>
        <v>-940924.26854827022</v>
      </c>
      <c r="CQ28" s="10">
        <f t="shared" si="164"/>
        <v>-957237.08972246386</v>
      </c>
      <c r="CR28" s="10">
        <f t="shared" si="164"/>
        <v>-2443960.9589763237</v>
      </c>
      <c r="CS28" s="10">
        <f t="shared" si="164"/>
        <v>-2517326.9251117818</v>
      </c>
      <c r="CT28" s="10">
        <f t="shared" si="164"/>
        <v>-2536239.5288052913</v>
      </c>
      <c r="CU28" s="10">
        <f t="shared" si="164"/>
        <v>-3507160.4364855383</v>
      </c>
      <c r="CV28" s="10">
        <f t="shared" si="164"/>
        <v>-3665784.6885394403</v>
      </c>
      <c r="FO28" s="2"/>
    </row>
    <row r="29" spans="1:171" ht="75.599999999999994" customHeight="1" x14ac:dyDescent="0.3">
      <c r="A29" s="13" t="s">
        <v>149</v>
      </c>
      <c r="B29" s="11"/>
      <c r="C29" s="11"/>
      <c r="D29" s="11"/>
      <c r="E29" s="11"/>
      <c r="F29" s="11"/>
      <c r="G29" s="11"/>
      <c r="H29" s="11"/>
      <c r="I29" s="11"/>
      <c r="J29" s="11"/>
      <c r="FO29" s="2"/>
    </row>
    <row r="30" spans="1:171" ht="35.4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O30" s="2"/>
    </row>
    <row r="31" spans="1:171" ht="35.4" customHeight="1" x14ac:dyDescent="0.3">
      <c r="A31" s="19" t="s">
        <v>134</v>
      </c>
      <c r="FO31" s="2"/>
    </row>
    <row r="32" spans="1:171" ht="35.4" customHeight="1" x14ac:dyDescent="0.3">
      <c r="A32" s="3" t="s">
        <v>3</v>
      </c>
      <c r="FO32" s="2"/>
    </row>
    <row r="33" spans="1:171" ht="35.4" customHeight="1" x14ac:dyDescent="0.3">
      <c r="A33" s="7" t="s">
        <v>4</v>
      </c>
      <c r="B33" s="5" t="s">
        <v>96</v>
      </c>
      <c r="C33" s="6"/>
      <c r="D33" s="6">
        <v>45291</v>
      </c>
      <c r="E33" s="6">
        <v>45657</v>
      </c>
      <c r="F33" s="6">
        <v>46022</v>
      </c>
      <c r="G33" s="6">
        <v>46387</v>
      </c>
      <c r="H33" s="6">
        <v>46752</v>
      </c>
      <c r="I33" s="6">
        <v>47118</v>
      </c>
      <c r="J33" s="6">
        <v>47483</v>
      </c>
      <c r="K33" s="6">
        <v>47848</v>
      </c>
      <c r="L33" s="6">
        <v>48213</v>
      </c>
      <c r="M33" s="6">
        <v>48579</v>
      </c>
      <c r="N33" s="6">
        <v>48944</v>
      </c>
      <c r="O33" s="6">
        <v>49309</v>
      </c>
      <c r="P33" s="6">
        <v>49674</v>
      </c>
      <c r="Q33" s="6">
        <v>50040</v>
      </c>
      <c r="R33" s="6">
        <v>50405</v>
      </c>
      <c r="S33" s="6">
        <v>50770</v>
      </c>
      <c r="T33" s="6">
        <v>51135</v>
      </c>
      <c r="U33" s="6">
        <v>51501</v>
      </c>
      <c r="V33" s="6">
        <v>51866</v>
      </c>
      <c r="W33" s="6">
        <v>52231</v>
      </c>
      <c r="X33" s="6">
        <v>52596</v>
      </c>
      <c r="Y33" s="6">
        <v>52962</v>
      </c>
      <c r="Z33" s="6">
        <v>53327</v>
      </c>
      <c r="AA33" s="6">
        <v>53692</v>
      </c>
      <c r="AB33" s="6">
        <v>54057</v>
      </c>
      <c r="AC33" s="6">
        <v>54423</v>
      </c>
      <c r="AD33" s="6">
        <v>54788</v>
      </c>
      <c r="AE33" s="6">
        <v>55153</v>
      </c>
      <c r="AF33" s="6">
        <v>55518</v>
      </c>
      <c r="AG33" s="6">
        <v>55884</v>
      </c>
      <c r="AH33" s="6">
        <v>56249</v>
      </c>
      <c r="AI33" s="6">
        <v>56614</v>
      </c>
      <c r="AJ33" s="6">
        <v>56979</v>
      </c>
      <c r="AK33" s="6">
        <v>57345</v>
      </c>
      <c r="AL33" s="6">
        <v>57710</v>
      </c>
      <c r="AM33" s="6">
        <v>58075</v>
      </c>
      <c r="AN33" s="6">
        <v>58440</v>
      </c>
      <c r="AO33" s="6">
        <v>58806</v>
      </c>
      <c r="AP33" s="6">
        <v>59171</v>
      </c>
      <c r="AQ33" s="6">
        <v>59536</v>
      </c>
      <c r="AR33" s="6">
        <v>59901</v>
      </c>
      <c r="AS33" s="6">
        <v>60267</v>
      </c>
      <c r="AT33" s="6">
        <v>60632</v>
      </c>
      <c r="AU33" s="6">
        <v>60997</v>
      </c>
      <c r="AV33" s="6">
        <v>61362</v>
      </c>
      <c r="AW33" s="6">
        <v>61728</v>
      </c>
      <c r="AX33" s="6">
        <v>62093</v>
      </c>
      <c r="AY33" s="6">
        <v>62458</v>
      </c>
      <c r="AZ33" s="6">
        <v>62823</v>
      </c>
      <c r="BA33" s="6">
        <v>63189</v>
      </c>
      <c r="BB33" s="6">
        <v>63554</v>
      </c>
      <c r="BC33" s="6">
        <v>63919</v>
      </c>
      <c r="BD33" s="6">
        <v>64284</v>
      </c>
      <c r="BE33" s="6">
        <v>64650</v>
      </c>
      <c r="BF33" s="6">
        <v>65015</v>
      </c>
      <c r="BG33" s="6">
        <v>65380</v>
      </c>
      <c r="BH33" s="6">
        <v>65745</v>
      </c>
      <c r="BI33" s="6">
        <v>66111</v>
      </c>
      <c r="BJ33" s="6">
        <v>66476</v>
      </c>
      <c r="BK33" s="6">
        <v>66841</v>
      </c>
      <c r="BL33" s="6">
        <v>67206</v>
      </c>
      <c r="BM33" s="6">
        <v>67572</v>
      </c>
      <c r="BN33" s="6">
        <v>67937</v>
      </c>
      <c r="BO33" s="6">
        <v>68302</v>
      </c>
      <c r="BP33" s="6">
        <v>68667</v>
      </c>
      <c r="BQ33" s="6">
        <v>69033</v>
      </c>
      <c r="BR33" s="6">
        <v>69398</v>
      </c>
      <c r="BS33" s="6">
        <v>69763</v>
      </c>
      <c r="BT33" s="6">
        <v>70128</v>
      </c>
      <c r="BU33" s="6">
        <v>70494</v>
      </c>
      <c r="BV33" s="6">
        <v>70859</v>
      </c>
      <c r="BW33" s="6">
        <v>71224</v>
      </c>
      <c r="BX33" s="6">
        <v>71589</v>
      </c>
      <c r="BY33" s="6">
        <v>71955</v>
      </c>
      <c r="BZ33" s="6">
        <v>72320</v>
      </c>
      <c r="CA33" s="6">
        <v>72685</v>
      </c>
      <c r="CB33" s="6">
        <v>73050</v>
      </c>
      <c r="CC33" s="6">
        <v>73415</v>
      </c>
      <c r="CD33" s="6">
        <v>73780</v>
      </c>
      <c r="CE33" s="6">
        <v>74145</v>
      </c>
      <c r="CF33" s="6">
        <v>74510</v>
      </c>
      <c r="CG33" s="6">
        <v>74876</v>
      </c>
      <c r="CH33" s="6">
        <v>75241</v>
      </c>
      <c r="CI33" s="6">
        <v>75606</v>
      </c>
      <c r="CJ33" s="6">
        <v>75971</v>
      </c>
      <c r="CK33" s="6">
        <v>76337</v>
      </c>
      <c r="CL33" s="6">
        <v>76702</v>
      </c>
      <c r="CM33" s="6">
        <v>77067</v>
      </c>
      <c r="CN33" s="6">
        <v>77432</v>
      </c>
      <c r="CO33" s="6">
        <v>77798</v>
      </c>
      <c r="CP33" s="6">
        <v>78163</v>
      </c>
      <c r="CQ33" s="6">
        <v>78528</v>
      </c>
      <c r="CR33" s="6">
        <v>78893</v>
      </c>
      <c r="CS33" s="6">
        <v>79259</v>
      </c>
      <c r="CT33" s="6">
        <v>79624</v>
      </c>
      <c r="CU33" s="6">
        <v>79989</v>
      </c>
      <c r="CV33" s="6">
        <v>80354</v>
      </c>
      <c r="CW33" s="6">
        <v>80720</v>
      </c>
      <c r="CX33" s="6">
        <v>81085</v>
      </c>
      <c r="CY33" s="6">
        <v>81450</v>
      </c>
      <c r="CZ33" s="6">
        <v>81815</v>
      </c>
      <c r="DA33" s="6">
        <v>82181</v>
      </c>
      <c r="DB33" s="6">
        <v>82546</v>
      </c>
      <c r="DC33" s="6">
        <v>82911</v>
      </c>
      <c r="DD33" s="6">
        <v>83276</v>
      </c>
      <c r="DE33" s="6">
        <v>83642</v>
      </c>
      <c r="DF33" s="6">
        <v>84007</v>
      </c>
      <c r="DG33" s="6">
        <v>84372</v>
      </c>
      <c r="DH33" s="6">
        <v>84737</v>
      </c>
      <c r="DI33" s="6">
        <v>85103</v>
      </c>
      <c r="DJ33" s="6">
        <v>85468</v>
      </c>
      <c r="DK33" s="6">
        <v>85833</v>
      </c>
      <c r="DL33" s="6">
        <v>86198</v>
      </c>
      <c r="DM33" s="6">
        <v>86564</v>
      </c>
      <c r="DN33" s="6">
        <v>86929</v>
      </c>
      <c r="DO33" s="6">
        <v>87294</v>
      </c>
      <c r="DP33" s="6">
        <v>87659</v>
      </c>
      <c r="DQ33" s="6">
        <v>88025</v>
      </c>
      <c r="DR33" s="6">
        <v>88390</v>
      </c>
      <c r="DS33" s="6">
        <v>88755</v>
      </c>
      <c r="DT33" s="6">
        <v>89120</v>
      </c>
      <c r="DU33" s="6">
        <v>89486</v>
      </c>
      <c r="DV33" s="6">
        <v>89851</v>
      </c>
      <c r="DW33" s="6">
        <v>90216</v>
      </c>
      <c r="DX33" s="6">
        <v>90581</v>
      </c>
      <c r="DY33" s="6">
        <v>90947</v>
      </c>
      <c r="DZ33" s="6">
        <v>91312</v>
      </c>
      <c r="EA33" s="6">
        <v>91677</v>
      </c>
      <c r="EB33" s="6">
        <v>92042</v>
      </c>
      <c r="EC33" s="6">
        <v>92408</v>
      </c>
      <c r="ED33" s="6">
        <v>92773</v>
      </c>
      <c r="EE33" s="6">
        <v>93138</v>
      </c>
      <c r="EF33" s="6">
        <v>93503</v>
      </c>
      <c r="EG33" s="6">
        <v>93869</v>
      </c>
      <c r="EH33" s="6">
        <v>94234</v>
      </c>
      <c r="EI33" s="6">
        <v>94599</v>
      </c>
      <c r="EJ33" s="6">
        <v>94964</v>
      </c>
      <c r="EK33" s="6">
        <v>95330</v>
      </c>
      <c r="EL33" s="6">
        <v>95695</v>
      </c>
      <c r="EM33" s="6">
        <v>96060</v>
      </c>
      <c r="EN33" s="6">
        <v>96425</v>
      </c>
      <c r="EO33" s="6">
        <v>96791</v>
      </c>
      <c r="EP33" s="6">
        <v>97156</v>
      </c>
      <c r="EQ33" s="6">
        <v>97521</v>
      </c>
      <c r="ER33" s="6">
        <v>97886</v>
      </c>
      <c r="ES33" s="6">
        <v>98252</v>
      </c>
      <c r="ET33" s="6">
        <v>98617</v>
      </c>
      <c r="EU33" s="6">
        <v>98982</v>
      </c>
      <c r="EV33" s="6">
        <v>99347</v>
      </c>
      <c r="EW33" s="6">
        <v>99713</v>
      </c>
      <c r="EX33" s="6">
        <v>100078</v>
      </c>
      <c r="EY33" s="6">
        <v>100443</v>
      </c>
      <c r="EZ33" s="6">
        <v>100808</v>
      </c>
      <c r="FA33" s="6">
        <v>101174</v>
      </c>
      <c r="FB33" s="6">
        <v>101539</v>
      </c>
      <c r="FC33" s="6">
        <v>101904</v>
      </c>
      <c r="FD33" s="6">
        <v>102269</v>
      </c>
      <c r="FE33" s="6">
        <v>102635</v>
      </c>
      <c r="FF33" s="92" t="s">
        <v>270</v>
      </c>
      <c r="FO33" s="2"/>
    </row>
    <row r="34" spans="1:171" ht="35.4" customHeight="1" x14ac:dyDescent="0.3">
      <c r="A34" s="45" t="s">
        <v>132</v>
      </c>
      <c r="B34" s="9"/>
      <c r="C34" s="9"/>
      <c r="D34" s="14"/>
      <c r="E34" s="14">
        <f>D19</f>
        <v>1009245</v>
      </c>
      <c r="F34" s="14">
        <f t="shared" ref="F34:BH34" si="165">E19</f>
        <v>1007810</v>
      </c>
      <c r="G34" s="14">
        <f t="shared" si="165"/>
        <v>999230</v>
      </c>
      <c r="H34" s="14">
        <f t="shared" si="165"/>
        <v>600781.8460161658</v>
      </c>
      <c r="I34" s="14">
        <f t="shared" si="165"/>
        <v>469782.67848189559</v>
      </c>
      <c r="J34" s="14">
        <f t="shared" si="165"/>
        <v>463049.83285504056</v>
      </c>
      <c r="K34" s="14">
        <f t="shared" si="165"/>
        <v>465934.51603306492</v>
      </c>
      <c r="L34" s="14">
        <f t="shared" si="165"/>
        <v>483287.51493651466</v>
      </c>
      <c r="M34" s="14">
        <f t="shared" si="165"/>
        <v>460729.24528699706</v>
      </c>
      <c r="N34" s="14">
        <f t="shared" si="165"/>
        <v>463865.6966981336</v>
      </c>
      <c r="O34" s="14">
        <f t="shared" si="165"/>
        <v>468674.55575246655</v>
      </c>
      <c r="P34" s="14">
        <f t="shared" si="165"/>
        <v>490440.07216233003</v>
      </c>
      <c r="Q34" s="14">
        <f t="shared" si="165"/>
        <v>504234.73631851794</v>
      </c>
      <c r="R34" s="14">
        <f t="shared" si="165"/>
        <v>602875.1614428442</v>
      </c>
      <c r="S34" s="14">
        <f t="shared" si="165"/>
        <v>623719.69604826614</v>
      </c>
      <c r="T34" s="14">
        <f t="shared" si="165"/>
        <v>594560.57969182055</v>
      </c>
      <c r="U34" s="14">
        <f t="shared" si="165"/>
        <v>616704.05421967548</v>
      </c>
      <c r="V34" s="14">
        <f t="shared" si="165"/>
        <v>585992.70047695108</v>
      </c>
      <c r="W34" s="14">
        <f t="shared" si="165"/>
        <v>566853.82401461038</v>
      </c>
      <c r="X34" s="14">
        <f t="shared" si="165"/>
        <v>587965.40396427806</v>
      </c>
      <c r="Y34" s="14">
        <f t="shared" si="165"/>
        <v>569798.43621355284</v>
      </c>
      <c r="Z34" s="14">
        <f t="shared" si="165"/>
        <v>591019.68361755391</v>
      </c>
      <c r="AA34" s="14">
        <f t="shared" si="165"/>
        <v>745150.50372402871</v>
      </c>
      <c r="AB34" s="14">
        <f t="shared" si="165"/>
        <v>963421.20058939105</v>
      </c>
      <c r="AC34" s="14">
        <f t="shared" si="165"/>
        <v>1176115.111446071</v>
      </c>
      <c r="AD34" s="14">
        <f t="shared" si="165"/>
        <v>1473157.1753135531</v>
      </c>
      <c r="AE34" s="14">
        <f t="shared" si="165"/>
        <v>1770929.2555568591</v>
      </c>
      <c r="AF34" s="14">
        <f t="shared" si="165"/>
        <v>1667079.7102735941</v>
      </c>
      <c r="AG34" s="14">
        <f t="shared" si="165"/>
        <v>1661388.6169222221</v>
      </c>
      <c r="AH34" s="14">
        <f t="shared" si="165"/>
        <v>1556767.2068697859</v>
      </c>
      <c r="AI34" s="14">
        <f t="shared" si="165"/>
        <v>1549509.5445792833</v>
      </c>
      <c r="AJ34" s="14">
        <f t="shared" si="165"/>
        <v>1521638.9304271361</v>
      </c>
      <c r="AK34" s="14">
        <f t="shared" si="165"/>
        <v>1458686.4056778129</v>
      </c>
      <c r="AL34" s="14">
        <f t="shared" si="165"/>
        <v>1705952.563995145</v>
      </c>
      <c r="AM34" s="14">
        <f t="shared" si="165"/>
        <v>2185434.3384774001</v>
      </c>
      <c r="AN34" s="14">
        <f t="shared" si="165"/>
        <v>2270294.324020226</v>
      </c>
      <c r="AO34" s="14">
        <f t="shared" si="165"/>
        <v>2351251.8311013249</v>
      </c>
      <c r="AP34" s="14">
        <f t="shared" si="165"/>
        <v>2438820.5109111289</v>
      </c>
      <c r="AQ34" s="14">
        <f t="shared" si="165"/>
        <v>2529650.5485994052</v>
      </c>
      <c r="AR34" s="14">
        <f t="shared" si="165"/>
        <v>1247833.4312020838</v>
      </c>
      <c r="AS34" s="14">
        <f t="shared" si="165"/>
        <v>1288083.5278512642</v>
      </c>
      <c r="AT34" s="14">
        <f t="shared" si="165"/>
        <v>1284413.9096708638</v>
      </c>
      <c r="AU34" s="14">
        <f t="shared" si="165"/>
        <v>1325554.1874524546</v>
      </c>
      <c r="AV34" s="14">
        <f t="shared" si="165"/>
        <v>1374922.3702545494</v>
      </c>
      <c r="AW34" s="14">
        <f t="shared" si="165"/>
        <v>1411721.735256806</v>
      </c>
      <c r="AX34" s="14">
        <f t="shared" si="165"/>
        <v>1464299.0929774973</v>
      </c>
      <c r="AY34" s="14">
        <f t="shared" si="165"/>
        <v>1518834.6117690653</v>
      </c>
      <c r="AZ34" s="14">
        <f t="shared" si="165"/>
        <v>1575401.2202636364</v>
      </c>
      <c r="BA34" s="14">
        <f t="shared" si="165"/>
        <v>1634074.5632056484</v>
      </c>
      <c r="BB34" s="14">
        <f t="shared" si="165"/>
        <v>1694933.1026091785</v>
      </c>
      <c r="BC34" s="14">
        <f t="shared" si="165"/>
        <v>1758058.222682727</v>
      </c>
      <c r="BD34" s="14">
        <f t="shared" si="165"/>
        <v>1823534.3386617568</v>
      </c>
      <c r="BE34" s="14">
        <f t="shared" si="165"/>
        <v>1891449.0096945316</v>
      </c>
      <c r="BF34" s="14">
        <f t="shared" si="165"/>
        <v>2392372.1416979255</v>
      </c>
      <c r="BG34" s="14">
        <f t="shared" si="165"/>
        <v>2481472.2828615005</v>
      </c>
      <c r="BH34" s="14">
        <f t="shared" si="165"/>
        <v>2670827.3544297572</v>
      </c>
      <c r="BI34" s="14">
        <f>BH19</f>
        <v>4803577.5444284817</v>
      </c>
      <c r="BJ34" s="14">
        <f t="shared" ref="BJ34:CW34" si="166">BI19</f>
        <v>5156298.3946394091</v>
      </c>
      <c r="BK34" s="14">
        <f t="shared" si="166"/>
        <v>5336317.1077395575</v>
      </c>
      <c r="BL34" s="14">
        <f t="shared" si="166"/>
        <v>4799497.039761303</v>
      </c>
      <c r="BM34" s="14">
        <f t="shared" si="166"/>
        <v>3193701.6491488684</v>
      </c>
      <c r="BN34" s="14">
        <f t="shared" si="166"/>
        <v>3339472.2471247865</v>
      </c>
      <c r="BO34" s="14">
        <f t="shared" si="166"/>
        <v>3436020.3454038706</v>
      </c>
      <c r="BP34" s="14">
        <f t="shared" si="166"/>
        <v>3491835.5050046905</v>
      </c>
      <c r="BQ34" s="14">
        <f t="shared" si="166"/>
        <v>3681756.4571173638</v>
      </c>
      <c r="BR34" s="14">
        <f t="shared" si="166"/>
        <v>3058117.1368503142</v>
      </c>
      <c r="BS34" s="14">
        <f t="shared" si="166"/>
        <v>3252531.6884852364</v>
      </c>
      <c r="BT34" s="14">
        <f t="shared" si="166"/>
        <v>3290148.5032724538</v>
      </c>
      <c r="BU34" s="14">
        <f t="shared" si="166"/>
        <v>3378033.2596055511</v>
      </c>
      <c r="BV34" s="14">
        <f t="shared" si="166"/>
        <v>3503842.8002869971</v>
      </c>
      <c r="BW34" s="14">
        <f t="shared" si="166"/>
        <v>2963283.3049005223</v>
      </c>
      <c r="BX34" s="14">
        <f t="shared" si="166"/>
        <v>3073646.1352363219</v>
      </c>
      <c r="BY34" s="14">
        <f t="shared" si="166"/>
        <v>3183819.6348774433</v>
      </c>
      <c r="BZ34" s="14">
        <f t="shared" si="166"/>
        <v>3298096.3733915687</v>
      </c>
      <c r="CA34" s="14">
        <f t="shared" si="166"/>
        <v>3416629.1694629015</v>
      </c>
      <c r="CB34" s="14">
        <f t="shared" si="166"/>
        <v>3539576.5332674007</v>
      </c>
      <c r="CC34" s="14">
        <f t="shared" si="166"/>
        <v>3667102.8784434586</v>
      </c>
      <c r="CD34" s="14">
        <f t="shared" si="166"/>
        <v>3799378.7419570768</v>
      </c>
      <c r="CE34" s="14">
        <f t="shared" si="166"/>
        <v>3936581.0121555813</v>
      </c>
      <c r="CF34" s="14">
        <f t="shared" si="166"/>
        <v>4078893.165314842</v>
      </c>
      <c r="CG34" s="14">
        <f t="shared" si="166"/>
        <v>4226505.5109963175</v>
      </c>
      <c r="CH34" s="14">
        <f t="shared" si="166"/>
        <v>4379615.4465420395</v>
      </c>
      <c r="CI34" s="14">
        <f t="shared" si="166"/>
        <v>4538427.7210478652</v>
      </c>
      <c r="CJ34" s="14">
        <f t="shared" si="166"/>
        <v>4703154.7091679927</v>
      </c>
      <c r="CK34" s="14">
        <f t="shared" si="166"/>
        <v>4874016.6951169018</v>
      </c>
      <c r="CL34" s="14">
        <f t="shared" si="166"/>
        <v>5051242.1672484968</v>
      </c>
      <c r="CM34" s="14">
        <f t="shared" si="166"/>
        <v>5235068.1236063875</v>
      </c>
      <c r="CN34" s="14">
        <f t="shared" si="166"/>
        <v>5425740.3888539113</v>
      </c>
      <c r="CO34" s="14">
        <f t="shared" si="166"/>
        <v>5623513.943007716</v>
      </c>
      <c r="CP34" s="14">
        <f t="shared" si="166"/>
        <v>2953379.2358235135</v>
      </c>
      <c r="CQ34" s="14">
        <f t="shared" si="166"/>
        <v>3059073.5837773983</v>
      </c>
      <c r="CR34" s="14">
        <f t="shared" si="166"/>
        <v>3154273.5478433748</v>
      </c>
      <c r="CS34" s="14">
        <f t="shared" si="166"/>
        <v>3253556.5375900134</v>
      </c>
      <c r="CT34" s="14">
        <f t="shared" si="166"/>
        <v>3357074.6188929263</v>
      </c>
      <c r="CU34" s="14">
        <f t="shared" si="166"/>
        <v>3407262.3059037761</v>
      </c>
      <c r="CV34" s="14">
        <f t="shared" si="166"/>
        <v>3534160.4364855383</v>
      </c>
      <c r="CW34" s="14">
        <f t="shared" si="166"/>
        <v>3665784.6885394403</v>
      </c>
      <c r="CX34" s="14">
        <f t="shared" ref="CX34" si="167">CW19</f>
        <v>3802311.0790333217</v>
      </c>
      <c r="CY34" s="14">
        <f t="shared" ref="CY34" si="168">CX19</f>
        <v>3943922.1804104052</v>
      </c>
      <c r="CZ34" s="14">
        <f t="shared" ref="CZ34" si="169">CY19</f>
        <v>4090807.3647376723</v>
      </c>
      <c r="DA34" s="14">
        <f t="shared" ref="DA34" si="170">CZ19</f>
        <v>8374663.9281852171</v>
      </c>
      <c r="DB34" s="14">
        <f t="shared" ref="DB34" si="171">DA19</f>
        <v>8686565.1266623102</v>
      </c>
      <c r="DC34" s="14">
        <f t="shared" ref="DC34" si="172">DB19</f>
        <v>1621814.8671307333</v>
      </c>
      <c r="DD34" s="14">
        <f t="shared" ref="DD34" si="173">DC19</f>
        <v>1682216.8134182261</v>
      </c>
      <c r="DE34" s="14">
        <f t="shared" ref="DE34" si="174">DD19</f>
        <v>1744868.3352825984</v>
      </c>
      <c r="DF34" s="14">
        <f t="shared" ref="DF34" si="175">DE19</f>
        <v>1809853.2146313398</v>
      </c>
      <c r="DG34" s="14">
        <f t="shared" ref="DG34" si="176">DF19</f>
        <v>1877258.3536974364</v>
      </c>
      <c r="DH34" s="14">
        <f t="shared" ref="DH34" si="177">DG19</f>
        <v>1947173.8912509833</v>
      </c>
      <c r="DI34" s="14">
        <f t="shared" ref="DI34" si="178">DH19</f>
        <v>2019693.323138932</v>
      </c>
      <c r="DJ34" s="14">
        <f t="shared" ref="DJ34" si="179">DI19</f>
        <v>2094913.6273141389</v>
      </c>
      <c r="DK34" s="14">
        <f t="shared" ref="DK34" si="180">DJ19</f>
        <v>2172935.3935209261</v>
      </c>
      <c r="DL34" s="14">
        <f t="shared" ref="DL34" si="181">DK19</f>
        <v>2253862.9578105826</v>
      </c>
      <c r="DM34" s="14">
        <f t="shared" ref="DM34" si="182">DL19</f>
        <v>2337804.5420666793</v>
      </c>
      <c r="DN34" s="14">
        <f t="shared" ref="DN34" si="183">DM19</f>
        <v>2424872.3987267856</v>
      </c>
      <c r="DO34" s="14">
        <f t="shared" ref="DO34" si="184">DN19</f>
        <v>2515182.9608941223</v>
      </c>
      <c r="DP34" s="14">
        <f t="shared" ref="DP34" si="185">DO19</f>
        <v>2608856.9980398775</v>
      </c>
      <c r="DQ34" s="14">
        <f t="shared" ref="DQ34" si="186">DP19</f>
        <v>2706019.7775044302</v>
      </c>
      <c r="DR34" s="14">
        <f t="shared" ref="DR34" si="187">DQ19</f>
        <v>7900625.6901118094</v>
      </c>
      <c r="DS34" s="14">
        <f t="shared" ref="DS34" si="188">DR19</f>
        <v>8194872.0792918466</v>
      </c>
      <c r="DT34" s="14">
        <f t="shared" ref="DT34" si="189">DS19</f>
        <v>8500077.2128728312</v>
      </c>
      <c r="DU34" s="14">
        <f t="shared" ref="DU34" si="190">DT19</f>
        <v>8816649.2320699506</v>
      </c>
      <c r="DV34" s="14">
        <f t="shared" ref="DV34" si="191">DU19</f>
        <v>9145011.4786766265</v>
      </c>
      <c r="DW34" s="14">
        <f t="shared" ref="DW34" si="192">DV19</f>
        <v>3369885.2980529754</v>
      </c>
      <c r="DX34" s="14">
        <f t="shared" ref="DX34" si="193">DW19</f>
        <v>3495391.3807096956</v>
      </c>
      <c r="DY34" s="14">
        <f t="shared" ref="DY34" si="194">DX19</f>
        <v>3625571.7402009829</v>
      </c>
      <c r="DZ34" s="14">
        <f t="shared" ref="DZ34" si="195">DY19</f>
        <v>3760600.4626226146</v>
      </c>
      <c r="EA34" s="14">
        <f t="shared" ref="EA34" si="196">DZ19</f>
        <v>3900658.1176334587</v>
      </c>
      <c r="EB34" s="14">
        <f t="shared" ref="EB34" si="197">EA19</f>
        <v>4046081.8492589137</v>
      </c>
      <c r="EC34" s="14">
        <f t="shared" ref="EC34" si="198">EB19</f>
        <v>4196927.2401601337</v>
      </c>
      <c r="ED34" s="14">
        <f t="shared" ref="ED34" si="199">EC19</f>
        <v>4353396.4193694796</v>
      </c>
      <c r="EE34" s="14">
        <f t="shared" ref="EE34" si="200">ED19</f>
        <v>4515699.0516386293</v>
      </c>
      <c r="EF34" s="14">
        <f t="shared" ref="EF34" si="201">EE19</f>
        <v>4684399.5210022982</v>
      </c>
      <c r="EG34" s="14">
        <f t="shared" ref="EG34" si="202">EF19</f>
        <v>4859042.5315620173</v>
      </c>
      <c r="EH34" s="14">
        <f t="shared" ref="EH34" si="203">EG19</f>
        <v>5040196.5471358383</v>
      </c>
      <c r="EI34" s="14">
        <f t="shared" ref="EI34" si="204">EH19</f>
        <v>5228104.3094244553</v>
      </c>
      <c r="EJ34" s="14">
        <f t="shared" ref="EJ34" si="205">EI19</f>
        <v>5423017.6099558622</v>
      </c>
      <c r="EK34" s="14">
        <f t="shared" ref="EK34" si="206">EJ19</f>
        <v>5625197.6274781059</v>
      </c>
      <c r="EL34" s="14">
        <f t="shared" ref="EL34" si="207">EK19</f>
        <v>5834915.277930581</v>
      </c>
      <c r="EM34" s="14">
        <f t="shared" ref="EM34" si="208">EL19</f>
        <v>6052451.577462825</v>
      </c>
      <c r="EN34" s="14">
        <f t="shared" ref="EN34" si="209">EM19</f>
        <v>6278098.0189872487</v>
      </c>
      <c r="EO34" s="14">
        <f t="shared" ref="EO34" si="210">EN19</f>
        <v>6512156.9627703764</v>
      </c>
      <c r="EP34" s="14">
        <f t="shared" ref="EP34" si="211">EO19</f>
        <v>6754942.0415859586</v>
      </c>
      <c r="EQ34" s="14">
        <f t="shared" ref="EQ34" si="212">EP19</f>
        <v>7006778.5809728485</v>
      </c>
      <c r="ER34" s="14">
        <f t="shared" ref="ER34" si="213">EQ19</f>
        <v>7268004.0351607855</v>
      </c>
      <c r="ES34" s="14">
        <f t="shared" ref="ES34" si="214">ER19</f>
        <v>7538968.4392481986</v>
      </c>
      <c r="ET34" s="14">
        <f t="shared" ref="ET34" si="215">ES19</f>
        <v>7820034.8782379357</v>
      </c>
      <c r="EU34" s="14">
        <f t="shared" ref="EU34" si="216">ET19</f>
        <v>8111579.9735594038</v>
      </c>
      <c r="EV34" s="14">
        <f t="shared" ref="EV34" si="217">EU19</f>
        <v>8413994.3877290431</v>
      </c>
      <c r="EW34" s="14">
        <f t="shared" ref="EW34" si="218">EV19</f>
        <v>8727683.3478253726</v>
      </c>
      <c r="EX34" s="14">
        <f t="shared" ref="EX34" si="219">EW19</f>
        <v>9053067.1884800214</v>
      </c>
      <c r="EY34" s="14">
        <f t="shared" ref="EY34" si="220">EX19</f>
        <v>9390581.9151123539</v>
      </c>
      <c r="EZ34" s="14">
        <f t="shared" ref="EZ34" si="221">EY19</f>
        <v>9740679.7881623916</v>
      </c>
      <c r="FA34" s="14">
        <f t="shared" ref="FA34" si="222">EZ19</f>
        <v>56074237.433984429</v>
      </c>
      <c r="FB34" s="14">
        <f t="shared" ref="FB34" si="223">FA19</f>
        <v>58162634.294960178</v>
      </c>
      <c r="FC34" s="14">
        <f t="shared" ref="FC34" si="224">FB19</f>
        <v>60328810.215420589</v>
      </c>
      <c r="FD34" s="14">
        <f t="shared" ref="FD34" si="225">FC19</f>
        <v>62575661.954218008</v>
      </c>
      <c r="FE34" s="1">
        <v>0</v>
      </c>
      <c r="FF34" s="92"/>
      <c r="FO34" s="2"/>
    </row>
    <row r="35" spans="1:171" ht="35.4" customHeight="1" x14ac:dyDescent="0.3">
      <c r="A35" s="45" t="s">
        <v>133</v>
      </c>
      <c r="B35" s="57">
        <v>5.1253144243607096</v>
      </c>
      <c r="C35" s="9"/>
      <c r="D35" s="57"/>
      <c r="E35" s="57">
        <v>5.1253144243607096</v>
      </c>
      <c r="F35" s="57">
        <f t="shared" ref="F35:BQ35" si="226">E35</f>
        <v>5.1253144243607096</v>
      </c>
      <c r="G35" s="57">
        <f t="shared" si="226"/>
        <v>5.1253144243607096</v>
      </c>
      <c r="H35" s="57">
        <f t="shared" si="226"/>
        <v>5.1253144243607096</v>
      </c>
      <c r="I35" s="57">
        <f t="shared" si="226"/>
        <v>5.1253144243607096</v>
      </c>
      <c r="J35" s="57">
        <f t="shared" si="226"/>
        <v>5.1253144243607096</v>
      </c>
      <c r="K35" s="57">
        <f t="shared" si="226"/>
        <v>5.1253144243607096</v>
      </c>
      <c r="L35" s="57">
        <f t="shared" si="226"/>
        <v>5.1253144243607096</v>
      </c>
      <c r="M35" s="57">
        <f t="shared" si="226"/>
        <v>5.1253144243607096</v>
      </c>
      <c r="N35" s="57">
        <f t="shared" si="226"/>
        <v>5.1253144243607096</v>
      </c>
      <c r="O35" s="57">
        <f t="shared" si="226"/>
        <v>5.1253144243607096</v>
      </c>
      <c r="P35" s="57">
        <f t="shared" si="226"/>
        <v>5.1253144243607096</v>
      </c>
      <c r="Q35" s="57">
        <f t="shared" si="226"/>
        <v>5.1253144243607096</v>
      </c>
      <c r="R35" s="57">
        <f t="shared" si="226"/>
        <v>5.1253144243607096</v>
      </c>
      <c r="S35" s="57">
        <f t="shared" si="226"/>
        <v>5.1253144243607096</v>
      </c>
      <c r="T35" s="57">
        <f t="shared" si="226"/>
        <v>5.1253144243607096</v>
      </c>
      <c r="U35" s="57">
        <f t="shared" si="226"/>
        <v>5.1253144243607096</v>
      </c>
      <c r="V35" s="57">
        <f t="shared" si="226"/>
        <v>5.1253144243607096</v>
      </c>
      <c r="W35" s="57">
        <f t="shared" si="226"/>
        <v>5.1253144243607096</v>
      </c>
      <c r="X35" s="57">
        <f t="shared" si="226"/>
        <v>5.1253144243607096</v>
      </c>
      <c r="Y35" s="57">
        <f t="shared" si="226"/>
        <v>5.1253144243607096</v>
      </c>
      <c r="Z35" s="57">
        <f t="shared" si="226"/>
        <v>5.1253144243607096</v>
      </c>
      <c r="AA35" s="57">
        <f t="shared" si="226"/>
        <v>5.1253144243607096</v>
      </c>
      <c r="AB35" s="57">
        <f t="shared" si="226"/>
        <v>5.1253144243607096</v>
      </c>
      <c r="AC35" s="57">
        <f t="shared" si="226"/>
        <v>5.1253144243607096</v>
      </c>
      <c r="AD35" s="57">
        <f t="shared" si="226"/>
        <v>5.1253144243607096</v>
      </c>
      <c r="AE35" s="57">
        <f t="shared" si="226"/>
        <v>5.1253144243607096</v>
      </c>
      <c r="AF35" s="57">
        <f t="shared" si="226"/>
        <v>5.1253144243607096</v>
      </c>
      <c r="AG35" s="57">
        <f t="shared" si="226"/>
        <v>5.1253144243607096</v>
      </c>
      <c r="AH35" s="57">
        <f t="shared" si="226"/>
        <v>5.1253144243607096</v>
      </c>
      <c r="AI35" s="57">
        <f t="shared" si="226"/>
        <v>5.1253144243607096</v>
      </c>
      <c r="AJ35" s="57">
        <f t="shared" si="226"/>
        <v>5.1253144243607096</v>
      </c>
      <c r="AK35" s="57">
        <f t="shared" si="226"/>
        <v>5.1253144243607096</v>
      </c>
      <c r="AL35" s="57">
        <f t="shared" si="226"/>
        <v>5.1253144243607096</v>
      </c>
      <c r="AM35" s="57">
        <f t="shared" si="226"/>
        <v>5.1253144243607096</v>
      </c>
      <c r="AN35" s="57">
        <f t="shared" si="226"/>
        <v>5.1253144243607096</v>
      </c>
      <c r="AO35" s="57">
        <f t="shared" si="226"/>
        <v>5.1253144243607096</v>
      </c>
      <c r="AP35" s="57">
        <f t="shared" si="226"/>
        <v>5.1253144243607096</v>
      </c>
      <c r="AQ35" s="57">
        <f t="shared" si="226"/>
        <v>5.1253144243607096</v>
      </c>
      <c r="AR35" s="57">
        <f t="shared" si="226"/>
        <v>5.1253144243607096</v>
      </c>
      <c r="AS35" s="57">
        <f t="shared" si="226"/>
        <v>5.1253144243607096</v>
      </c>
      <c r="AT35" s="57">
        <f t="shared" si="226"/>
        <v>5.1253144243607096</v>
      </c>
      <c r="AU35" s="57">
        <f t="shared" si="226"/>
        <v>5.1253144243607096</v>
      </c>
      <c r="AV35" s="57">
        <f t="shared" si="226"/>
        <v>5.1253144243607096</v>
      </c>
      <c r="AW35" s="57">
        <f t="shared" si="226"/>
        <v>5.1253144243607096</v>
      </c>
      <c r="AX35" s="57">
        <f t="shared" si="226"/>
        <v>5.1253144243607096</v>
      </c>
      <c r="AY35" s="57">
        <f t="shared" si="226"/>
        <v>5.1253144243607096</v>
      </c>
      <c r="AZ35" s="57">
        <f t="shared" si="226"/>
        <v>5.1253144243607096</v>
      </c>
      <c r="BA35" s="57">
        <f t="shared" si="226"/>
        <v>5.1253144243607096</v>
      </c>
      <c r="BB35" s="57">
        <f t="shared" si="226"/>
        <v>5.1253144243607096</v>
      </c>
      <c r="BC35" s="57">
        <f t="shared" si="226"/>
        <v>5.1253144243607096</v>
      </c>
      <c r="BD35" s="57">
        <f t="shared" si="226"/>
        <v>5.1253144243607096</v>
      </c>
      <c r="BE35" s="57">
        <f t="shared" si="226"/>
        <v>5.1253144243607096</v>
      </c>
      <c r="BF35" s="57">
        <f t="shared" si="226"/>
        <v>5.1253144243607096</v>
      </c>
      <c r="BG35" s="57">
        <f t="shared" si="226"/>
        <v>5.1253144243607096</v>
      </c>
      <c r="BH35" s="57">
        <f t="shared" si="226"/>
        <v>5.1253144243607096</v>
      </c>
      <c r="BI35" s="57">
        <f t="shared" si="226"/>
        <v>5.1253144243607096</v>
      </c>
      <c r="BJ35" s="57">
        <f t="shared" si="226"/>
        <v>5.1253144243607096</v>
      </c>
      <c r="BK35" s="57">
        <f t="shared" si="226"/>
        <v>5.1253144243607096</v>
      </c>
      <c r="BL35" s="57">
        <f t="shared" si="226"/>
        <v>5.1253144243607096</v>
      </c>
      <c r="BM35" s="57">
        <f t="shared" si="226"/>
        <v>5.1253144243607096</v>
      </c>
      <c r="BN35" s="57">
        <f t="shared" si="226"/>
        <v>5.1253144243607096</v>
      </c>
      <c r="BO35" s="57">
        <f t="shared" si="226"/>
        <v>5.1253144243607096</v>
      </c>
      <c r="BP35" s="57">
        <f t="shared" si="226"/>
        <v>5.1253144243607096</v>
      </c>
      <c r="BQ35" s="57">
        <f t="shared" si="226"/>
        <v>5.1253144243607096</v>
      </c>
      <c r="BR35" s="57">
        <f t="shared" ref="BR35:CW35" si="227">BQ35</f>
        <v>5.1253144243607096</v>
      </c>
      <c r="BS35" s="57">
        <f t="shared" si="227"/>
        <v>5.1253144243607096</v>
      </c>
      <c r="BT35" s="57">
        <f t="shared" si="227"/>
        <v>5.1253144243607096</v>
      </c>
      <c r="BU35" s="57">
        <f t="shared" si="227"/>
        <v>5.1253144243607096</v>
      </c>
      <c r="BV35" s="57">
        <f t="shared" si="227"/>
        <v>5.1253144243607096</v>
      </c>
      <c r="BW35" s="57">
        <f t="shared" si="227"/>
        <v>5.1253144243607096</v>
      </c>
      <c r="BX35" s="57">
        <f t="shared" si="227"/>
        <v>5.1253144243607096</v>
      </c>
      <c r="BY35" s="57">
        <f t="shared" si="227"/>
        <v>5.1253144243607096</v>
      </c>
      <c r="BZ35" s="57">
        <f t="shared" si="227"/>
        <v>5.1253144243607096</v>
      </c>
      <c r="CA35" s="57">
        <f t="shared" si="227"/>
        <v>5.1253144243607096</v>
      </c>
      <c r="CB35" s="57">
        <f t="shared" si="227"/>
        <v>5.1253144243607096</v>
      </c>
      <c r="CC35" s="57">
        <f t="shared" si="227"/>
        <v>5.1253144243607096</v>
      </c>
      <c r="CD35" s="57">
        <f t="shared" si="227"/>
        <v>5.1253144243607096</v>
      </c>
      <c r="CE35" s="57">
        <f t="shared" si="227"/>
        <v>5.1253144243607096</v>
      </c>
      <c r="CF35" s="57">
        <f t="shared" si="227"/>
        <v>5.1253144243607096</v>
      </c>
      <c r="CG35" s="57">
        <f t="shared" si="227"/>
        <v>5.1253144243607096</v>
      </c>
      <c r="CH35" s="57">
        <f t="shared" si="227"/>
        <v>5.1253144243607096</v>
      </c>
      <c r="CI35" s="57">
        <f t="shared" si="227"/>
        <v>5.1253144243607096</v>
      </c>
      <c r="CJ35" s="57">
        <f t="shared" si="227"/>
        <v>5.1253144243607096</v>
      </c>
      <c r="CK35" s="57">
        <f t="shared" si="227"/>
        <v>5.1253144243607096</v>
      </c>
      <c r="CL35" s="57">
        <f t="shared" si="227"/>
        <v>5.1253144243607096</v>
      </c>
      <c r="CM35" s="57">
        <f t="shared" si="227"/>
        <v>5.1253144243607096</v>
      </c>
      <c r="CN35" s="57">
        <f t="shared" si="227"/>
        <v>5.1253144243607096</v>
      </c>
      <c r="CO35" s="57">
        <f t="shared" si="227"/>
        <v>5.1253144243607096</v>
      </c>
      <c r="CP35" s="57">
        <f t="shared" si="227"/>
        <v>5.1253144243607096</v>
      </c>
      <c r="CQ35" s="57">
        <f t="shared" si="227"/>
        <v>5.1253144243607096</v>
      </c>
      <c r="CR35" s="57">
        <f t="shared" si="227"/>
        <v>5.1253144243607096</v>
      </c>
      <c r="CS35" s="57">
        <f t="shared" si="227"/>
        <v>5.1253144243607096</v>
      </c>
      <c r="CT35" s="57">
        <f t="shared" si="227"/>
        <v>5.1253144243607096</v>
      </c>
      <c r="CU35" s="57">
        <f t="shared" si="227"/>
        <v>5.1253144243607096</v>
      </c>
      <c r="CV35" s="57">
        <f t="shared" si="227"/>
        <v>5.1253144243607096</v>
      </c>
      <c r="CW35" s="57">
        <f t="shared" si="227"/>
        <v>5.1253144243607096</v>
      </c>
      <c r="CX35" s="57">
        <f t="shared" ref="CX35" si="228">CW35</f>
        <v>5.1253144243607096</v>
      </c>
      <c r="CY35" s="57">
        <f t="shared" ref="CY35" si="229">CX35</f>
        <v>5.1253144243607096</v>
      </c>
      <c r="CZ35" s="57">
        <f t="shared" ref="CZ35" si="230">CY35</f>
        <v>5.1253144243607096</v>
      </c>
      <c r="DA35" s="57">
        <f t="shared" ref="DA35" si="231">CZ35</f>
        <v>5.1253144243607096</v>
      </c>
      <c r="DB35" s="57">
        <f t="shared" ref="DB35" si="232">DA35</f>
        <v>5.1253144243607096</v>
      </c>
      <c r="DC35" s="57">
        <f t="shared" ref="DC35" si="233">DB35</f>
        <v>5.1253144243607096</v>
      </c>
      <c r="DD35" s="57">
        <f t="shared" ref="DD35" si="234">DC35</f>
        <v>5.1253144243607096</v>
      </c>
      <c r="DE35" s="57">
        <f t="shared" ref="DE35" si="235">DD35</f>
        <v>5.1253144243607096</v>
      </c>
      <c r="DF35" s="57">
        <f t="shared" ref="DF35" si="236">DE35</f>
        <v>5.1253144243607096</v>
      </c>
      <c r="DG35" s="57">
        <f t="shared" ref="DG35" si="237">DF35</f>
        <v>5.1253144243607096</v>
      </c>
      <c r="DH35" s="57">
        <f t="shared" ref="DH35" si="238">DG35</f>
        <v>5.1253144243607096</v>
      </c>
      <c r="DI35" s="57">
        <f t="shared" ref="DI35" si="239">DH35</f>
        <v>5.1253144243607096</v>
      </c>
      <c r="DJ35" s="57">
        <f t="shared" ref="DJ35" si="240">DI35</f>
        <v>5.1253144243607096</v>
      </c>
      <c r="DK35" s="57">
        <f t="shared" ref="DK35" si="241">DJ35</f>
        <v>5.1253144243607096</v>
      </c>
      <c r="DL35" s="57">
        <f t="shared" ref="DL35" si="242">DK35</f>
        <v>5.1253144243607096</v>
      </c>
      <c r="DM35" s="57">
        <f t="shared" ref="DM35" si="243">DL35</f>
        <v>5.1253144243607096</v>
      </c>
      <c r="DN35" s="57">
        <f t="shared" ref="DN35" si="244">DM35</f>
        <v>5.1253144243607096</v>
      </c>
      <c r="DO35" s="57">
        <f t="shared" ref="DO35" si="245">DN35</f>
        <v>5.1253144243607096</v>
      </c>
      <c r="DP35" s="57">
        <f t="shared" ref="DP35" si="246">DO35</f>
        <v>5.1253144243607096</v>
      </c>
      <c r="DQ35" s="57">
        <f t="shared" ref="DQ35" si="247">DP35</f>
        <v>5.1253144243607096</v>
      </c>
      <c r="DR35" s="57">
        <f t="shared" ref="DR35" si="248">DQ35</f>
        <v>5.1253144243607096</v>
      </c>
      <c r="DS35" s="57">
        <f t="shared" ref="DS35" si="249">DR35</f>
        <v>5.1253144243607096</v>
      </c>
      <c r="DT35" s="57">
        <f t="shared" ref="DT35" si="250">DS35</f>
        <v>5.1253144243607096</v>
      </c>
      <c r="DU35" s="57">
        <f t="shared" ref="DU35" si="251">DT35</f>
        <v>5.1253144243607096</v>
      </c>
      <c r="DV35" s="57">
        <f t="shared" ref="DV35" si="252">DU35</f>
        <v>5.1253144243607096</v>
      </c>
      <c r="DW35" s="57">
        <f t="shared" ref="DW35" si="253">DV35</f>
        <v>5.1253144243607096</v>
      </c>
      <c r="DX35" s="57">
        <f t="shared" ref="DX35" si="254">DW35</f>
        <v>5.1253144243607096</v>
      </c>
      <c r="DY35" s="57">
        <f t="shared" ref="DY35" si="255">DX35</f>
        <v>5.1253144243607096</v>
      </c>
      <c r="DZ35" s="57">
        <f t="shared" ref="DZ35" si="256">DY35</f>
        <v>5.1253144243607096</v>
      </c>
      <c r="EA35" s="57">
        <f t="shared" ref="EA35" si="257">DZ35</f>
        <v>5.1253144243607096</v>
      </c>
      <c r="EB35" s="57">
        <f t="shared" ref="EB35" si="258">EA35</f>
        <v>5.1253144243607096</v>
      </c>
      <c r="EC35" s="57">
        <f t="shared" ref="EC35" si="259">EB35</f>
        <v>5.1253144243607096</v>
      </c>
      <c r="ED35" s="57">
        <f t="shared" ref="ED35" si="260">EC35</f>
        <v>5.1253144243607096</v>
      </c>
      <c r="EE35" s="57">
        <f t="shared" ref="EE35" si="261">ED35</f>
        <v>5.1253144243607096</v>
      </c>
      <c r="EF35" s="57">
        <f t="shared" ref="EF35" si="262">EE35</f>
        <v>5.1253144243607096</v>
      </c>
      <c r="EG35" s="57">
        <f t="shared" ref="EG35" si="263">EF35</f>
        <v>5.1253144243607096</v>
      </c>
      <c r="EH35" s="57">
        <f t="shared" ref="EH35" si="264">EG35</f>
        <v>5.1253144243607096</v>
      </c>
      <c r="EI35" s="57">
        <f t="shared" ref="EI35" si="265">EH35</f>
        <v>5.1253144243607096</v>
      </c>
      <c r="EJ35" s="57">
        <f t="shared" ref="EJ35" si="266">EI35</f>
        <v>5.1253144243607096</v>
      </c>
      <c r="EK35" s="57">
        <f t="shared" ref="EK35" si="267">EJ35</f>
        <v>5.1253144243607096</v>
      </c>
      <c r="EL35" s="57">
        <f t="shared" ref="EL35" si="268">EK35</f>
        <v>5.1253144243607096</v>
      </c>
      <c r="EM35" s="57">
        <f t="shared" ref="EM35" si="269">EL35</f>
        <v>5.1253144243607096</v>
      </c>
      <c r="EN35" s="57">
        <f t="shared" ref="EN35" si="270">EM35</f>
        <v>5.1253144243607096</v>
      </c>
      <c r="EO35" s="57">
        <f t="shared" ref="EO35" si="271">EN35</f>
        <v>5.1253144243607096</v>
      </c>
      <c r="EP35" s="57">
        <f t="shared" ref="EP35" si="272">EO35</f>
        <v>5.1253144243607096</v>
      </c>
      <c r="EQ35" s="57">
        <f t="shared" ref="EQ35" si="273">EP35</f>
        <v>5.1253144243607096</v>
      </c>
      <c r="ER35" s="57">
        <f t="shared" ref="ER35" si="274">EQ35</f>
        <v>5.1253144243607096</v>
      </c>
      <c r="ES35" s="57">
        <f t="shared" ref="ES35" si="275">ER35</f>
        <v>5.1253144243607096</v>
      </c>
      <c r="ET35" s="57">
        <f t="shared" ref="ET35" si="276">ES35</f>
        <v>5.1253144243607096</v>
      </c>
      <c r="EU35" s="57">
        <f t="shared" ref="EU35" si="277">ET35</f>
        <v>5.1253144243607096</v>
      </c>
      <c r="EV35" s="57">
        <f t="shared" ref="EV35" si="278">EU35</f>
        <v>5.1253144243607096</v>
      </c>
      <c r="EW35" s="57">
        <f t="shared" ref="EW35" si="279">EV35</f>
        <v>5.1253144243607096</v>
      </c>
      <c r="EX35" s="57">
        <f t="shared" ref="EX35" si="280">EW35</f>
        <v>5.1253144243607096</v>
      </c>
      <c r="EY35" s="57">
        <f t="shared" ref="EY35" si="281">EX35</f>
        <v>5.1253144243607096</v>
      </c>
      <c r="EZ35" s="57">
        <f t="shared" ref="EZ35" si="282">EY35</f>
        <v>5.1253144243607096</v>
      </c>
      <c r="FA35" s="57">
        <f t="shared" ref="FA35" si="283">EZ35</f>
        <v>5.1253144243607096</v>
      </c>
      <c r="FB35" s="57">
        <f t="shared" ref="FB35" si="284">FA35</f>
        <v>5.1253144243607096</v>
      </c>
      <c r="FC35" s="57">
        <f t="shared" ref="FC35" si="285">FB35</f>
        <v>5.1253144243607096</v>
      </c>
      <c r="FD35" s="57">
        <f t="shared" ref="FD35:FE35" si="286">FC35</f>
        <v>5.1253144243607096</v>
      </c>
      <c r="FE35" s="57">
        <f t="shared" si="286"/>
        <v>5.1253144243607096</v>
      </c>
      <c r="FF35" s="92"/>
      <c r="FO35" s="2"/>
    </row>
    <row r="36" spans="1:171" ht="35.4" customHeight="1" x14ac:dyDescent="0.3">
      <c r="A36" s="51" t="s">
        <v>109</v>
      </c>
      <c r="B36" s="9"/>
      <c r="C36" s="61"/>
      <c r="D36" s="61">
        <v>21411768</v>
      </c>
      <c r="E36" s="60">
        <f t="shared" ref="E36:BP36" si="287">(D36*(1+(E35/100)))-E34</f>
        <v>21499943.433814649</v>
      </c>
      <c r="F36" s="60">
        <f t="shared" si="287"/>
        <v>21594073.135857344</v>
      </c>
      <c r="G36" s="60">
        <f t="shared" si="287"/>
        <v>21701607.28109644</v>
      </c>
      <c r="H36" s="60">
        <f t="shared" si="287"/>
        <v>22213101.043376423</v>
      </c>
      <c r="I36" s="60">
        <f t="shared" si="287"/>
        <v>22881809.63676852</v>
      </c>
      <c r="J36" s="60">
        <f t="shared" si="287"/>
        <v>23591524.493781533</v>
      </c>
      <c r="K36" s="60">
        <f t="shared" si="287"/>
        <v>24334729.785554841</v>
      </c>
      <c r="L36" s="60">
        <f t="shared" si="287"/>
        <v>25098673.68644657</v>
      </c>
      <c r="M36" s="60">
        <f t="shared" si="287"/>
        <v>25924330.383934245</v>
      </c>
      <c r="N36" s="60">
        <f t="shared" si="287"/>
        <v>26789168.131822817</v>
      </c>
      <c r="O36" s="60">
        <f t="shared" si="287"/>
        <v>27693522.674496904</v>
      </c>
      <c r="P36" s="60">
        <f t="shared" si="287"/>
        <v>28622462.714584168</v>
      </c>
      <c r="Q36" s="60">
        <f t="shared" si="287"/>
        <v>29585219.188383497</v>
      </c>
      <c r="R36" s="60">
        <f t="shared" si="287"/>
        <v>30498679.533481605</v>
      </c>
      <c r="S36" s="60">
        <f t="shared" si="287"/>
        <v>31438113.058802418</v>
      </c>
      <c r="T36" s="60">
        <f t="shared" si="287"/>
        <v>32454854.622460224</v>
      </c>
      <c r="U36" s="60">
        <f t="shared" si="287"/>
        <v>33501563.913610797</v>
      </c>
      <c r="V36" s="60">
        <f t="shared" si="287"/>
        <v>34632631.700784564</v>
      </c>
      <c r="W36" s="60">
        <f t="shared" si="287"/>
        <v>35840809.144865982</v>
      </c>
      <c r="X36" s="60">
        <f t="shared" si="287"/>
        <v>37089797.901811108</v>
      </c>
      <c r="Y36" s="60">
        <f t="shared" si="287"/>
        <v>38420968.227425314</v>
      </c>
      <c r="Z36" s="60">
        <f t="shared" si="287"/>
        <v>39799143.970347032</v>
      </c>
      <c r="AA36" s="60">
        <f t="shared" si="287"/>
        <v>41093824.73330728</v>
      </c>
      <c r="AB36" s="60">
        <f t="shared" si="287"/>
        <v>42236591.259295598</v>
      </c>
      <c r="AC36" s="60">
        <f t="shared" si="287"/>
        <v>43225234.252020478</v>
      </c>
      <c r="AD36" s="60">
        <f t="shared" si="287"/>
        <v>43967506.242789432</v>
      </c>
      <c r="AE36" s="60">
        <f t="shared" si="287"/>
        <v>44450049.926725954</v>
      </c>
      <c r="AF36" s="60">
        <f t="shared" si="287"/>
        <v>45061175.03698238</v>
      </c>
      <c r="AG36" s="60">
        <f t="shared" si="287"/>
        <v>45709313.32401704</v>
      </c>
      <c r="AH36" s="60">
        <f t="shared" si="287"/>
        <v>46495292.146219328</v>
      </c>
      <c r="AI36" s="60">
        <f t="shared" si="287"/>
        <v>47328812.516658872</v>
      </c>
      <c r="AJ36" s="60">
        <f t="shared" si="287"/>
        <v>48232924.041026689</v>
      </c>
      <c r="AK36" s="60">
        <f t="shared" si="287"/>
        <v>49246326.648514561</v>
      </c>
      <c r="AL36" s="60">
        <f t="shared" si="287"/>
        <v>50064403.167703524</v>
      </c>
      <c r="AM36" s="60">
        <f t="shared" si="287"/>
        <v>50444926.906250529</v>
      </c>
      <c r="AN36" s="60">
        <f t="shared" si="287"/>
        <v>50760093.697314575</v>
      </c>
      <c r="AO36" s="60">
        <f t="shared" si="287"/>
        <v>51010456.270300724</v>
      </c>
      <c r="AP36" s="60">
        <f t="shared" si="287"/>
        <v>51186082.032543525</v>
      </c>
      <c r="AQ36" s="60">
        <f t="shared" si="287"/>
        <v>51279879.129623175</v>
      </c>
      <c r="AR36" s="60">
        <f t="shared" si="287"/>
        <v>52660300.7402464</v>
      </c>
      <c r="AS36" s="60">
        <f t="shared" si="287"/>
        <v>54071223.202146716</v>
      </c>
      <c r="AT36" s="60">
        <f t="shared" si="287"/>
        <v>55558129.49468375</v>
      </c>
      <c r="AU36" s="60">
        <f t="shared" si="287"/>
        <v>57080104.132127315</v>
      </c>
      <c r="AV36" s="60">
        <f t="shared" si="287"/>
        <v>58630716.5723968</v>
      </c>
      <c r="AW36" s="60">
        <f t="shared" si="287"/>
        <v>60224003.410731092</v>
      </c>
      <c r="AX36" s="60">
        <f t="shared" si="287"/>
        <v>61846373.85149128</v>
      </c>
      <c r="AY36" s="60">
        <f t="shared" si="287"/>
        <v>63497360.359676741</v>
      </c>
      <c r="AZ36" s="60">
        <f t="shared" si="287"/>
        <v>65176398.50901591</v>
      </c>
      <c r="BA36" s="60">
        <f t="shared" si="287"/>
        <v>66882819.299871661</v>
      </c>
      <c r="BB36" s="60">
        <f t="shared" si="287"/>
        <v>68615840.982257918</v>
      </c>
      <c r="BC36" s="60">
        <f t="shared" si="287"/>
        <v>70374560.354835257</v>
      </c>
      <c r="BD36" s="60">
        <f t="shared" si="287"/>
        <v>72157943.5091203</v>
      </c>
      <c r="BE36" s="60">
        <f t="shared" si="287"/>
        <v>73964815.986420766</v>
      </c>
      <c r="BF36" s="60">
        <f t="shared" si="287"/>
        <v>75363373.227426708</v>
      </c>
      <c r="BG36" s="60">
        <f t="shared" si="287"/>
        <v>76744510.783275306</v>
      </c>
      <c r="BH36" s="60">
        <f t="shared" si="287"/>
        <v>78007080.909925818</v>
      </c>
      <c r="BI36" s="58">
        <f t="shared" si="287"/>
        <v>77201611.535396487</v>
      </c>
      <c r="BJ36" s="60">
        <f t="shared" si="287"/>
        <v>76002138.472619683</v>
      </c>
      <c r="BK36" s="60">
        <f t="shared" si="287"/>
        <v>74561169.930839896</v>
      </c>
      <c r="BL36" s="58">
        <f t="shared" si="287"/>
        <v>73583167.28851603</v>
      </c>
      <c r="BM36" s="60">
        <f t="shared" si="287"/>
        <v>74160834.326306939</v>
      </c>
      <c r="BN36" s="60">
        <f t="shared" si="287"/>
        <v>74622338.018134609</v>
      </c>
      <c r="BO36" s="58">
        <f t="shared" si="287"/>
        <v>75010947.126969397</v>
      </c>
      <c r="BP36" s="60">
        <f t="shared" si="287"/>
        <v>75363658.514912859</v>
      </c>
      <c r="BQ36" s="60">
        <f t="shared" ref="BQ36:CW36" si="288">(BP36*(1+(BQ35/100)))-BQ34</f>
        <v>75544526.518386275</v>
      </c>
      <c r="BR36" s="58">
        <f t="shared" si="288"/>
        <v>76358303.895997807</v>
      </c>
      <c r="BS36" s="60">
        <f t="shared" si="288"/>
        <v>77019375.371291324</v>
      </c>
      <c r="BT36" s="60">
        <f t="shared" si="288"/>
        <v>77676712.023476183</v>
      </c>
      <c r="BU36" s="58">
        <f t="shared" si="288"/>
        <v>78279854.489578977</v>
      </c>
      <c r="BV36" s="60">
        <f t="shared" si="288"/>
        <v>78788100.362814948</v>
      </c>
      <c r="BW36" s="60">
        <f t="shared" si="288"/>
        <v>79862954.93048957</v>
      </c>
      <c r="BX36" s="62">
        <f t="shared" si="288"/>
        <v>80882536.344026312</v>
      </c>
      <c r="BY36" s="60">
        <f t="shared" si="288"/>
        <v>81844201.011178046</v>
      </c>
      <c r="BZ36" s="62">
        <f t="shared" si="288"/>
        <v>82740877.277715161</v>
      </c>
      <c r="CA36" s="60">
        <f t="shared" si="288"/>
        <v>83564978.226209581</v>
      </c>
      <c r="CB36" s="62">
        <f t="shared" si="288"/>
        <v>84308369.575683996</v>
      </c>
      <c r="CC36" s="60">
        <f t="shared" si="288"/>
        <v>84962335.724046394</v>
      </c>
      <c r="CD36" s="62">
        <f t="shared" si="288"/>
        <v>85517543.830227628</v>
      </c>
      <c r="CE36" s="60">
        <f t="shared" si="288"/>
        <v>85964005.827361703</v>
      </c>
      <c r="CF36" s="62">
        <f t="shared" si="288"/>
        <v>86291038.252474904</v>
      </c>
      <c r="CG36" s="60">
        <f t="shared" si="288"/>
        <v>86487219.771963298</v>
      </c>
      <c r="CH36" s="62">
        <f t="shared" si="288"/>
        <v>86540346.275622234</v>
      </c>
      <c r="CI36" s="62">
        <f t="shared" si="288"/>
        <v>86437383.405130535</v>
      </c>
      <c r="CJ36" s="60">
        <f t="shared" si="288"/>
        <v>86164416.375665665</v>
      </c>
      <c r="CK36" s="62">
        <f t="shared" si="288"/>
        <v>85706596.941716969</v>
      </c>
      <c r="CL36" s="62">
        <f t="shared" si="288"/>
        <v>85048087.350150973</v>
      </c>
      <c r="CM36" s="60">
        <f t="shared" si="288"/>
        <v>84172001.115144774</v>
      </c>
      <c r="CN36" s="62">
        <f t="shared" si="288"/>
        <v>83060340.440718442</v>
      </c>
      <c r="CO36" s="62">
        <f t="shared" si="288"/>
        <v>81693930.107241973</v>
      </c>
      <c r="CP36" s="60">
        <f t="shared" si="288"/>
        <v>82927621.655032083</v>
      </c>
      <c r="CQ36" s="62">
        <f t="shared" si="288"/>
        <v>84118849.425719321</v>
      </c>
      <c r="CR36" s="62">
        <f t="shared" si="288"/>
        <v>85275931.401098594</v>
      </c>
      <c r="CS36" s="60">
        <f t="shared" si="288"/>
        <v>86393034.47611703</v>
      </c>
      <c r="CT36" s="58">
        <f t="shared" si="288"/>
        <v>87463874.514871448</v>
      </c>
      <c r="CU36" s="62">
        <f t="shared" si="288"/>
        <v>88539410.785583124</v>
      </c>
      <c r="CV36" s="58">
        <f t="shared" si="288"/>
        <v>89543173.541335046</v>
      </c>
      <c r="CW36" s="62">
        <f t="shared" si="288"/>
        <v>90466758.042339981</v>
      </c>
      <c r="CX36" s="60">
        <f t="shared" ref="CX36" si="289">(CW36*(1+(CX35/100)))-CX34</f>
        <v>91301152.762502208</v>
      </c>
      <c r="CY36" s="58">
        <f t="shared" ref="CY36" si="290">(CX36*(1+(CY35/100)))-CY34</f>
        <v>92036701.734235942</v>
      </c>
      <c r="CZ36" s="62">
        <f t="shared" ref="CZ36" si="291">(CY36*(1+(CZ35/100)))-CZ34</f>
        <v>92663064.719188899</v>
      </c>
      <c r="DA36" s="58">
        <f t="shared" ref="DA36" si="292">(CZ36*(1+(DA35/100)))-DA34</f>
        <v>89037674.213110954</v>
      </c>
      <c r="DB36" s="62">
        <f t="shared" ref="DB36" si="293">(DA36*(1+(DB35/100)))-DB34</f>
        <v>84914569.846008509</v>
      </c>
      <c r="DC36" s="60">
        <f t="shared" ref="DC36" si="294">(DB36*(1+(DC35/100)))-DC34</f>
        <v>87644893.675579101</v>
      </c>
      <c r="DD36" s="58">
        <f t="shared" ref="DD36" si="295">(DC36*(1+(DD35/100)))-DD34</f>
        <v>90454753.239930943</v>
      </c>
      <c r="DE36" s="62">
        <f t="shared" ref="DE36" si="296">(DD36*(1+(DE35/100)))-DE34</f>
        <v>93345975.419974416</v>
      </c>
      <c r="DF36" s="58">
        <f t="shared" ref="DF36" si="297">(DE36*(1+(DF35/100)))-DF34</f>
        <v>96320396.948103234</v>
      </c>
      <c r="DG36" s="62">
        <f t="shared" ref="DG36" si="298">(DF36*(1+(DG35/100)))-DG34</f>
        <v>99379861.792788431</v>
      </c>
      <c r="DH36" s="60">
        <f t="shared" ref="DH36" si="299">(DG36*(1+(DH35/100)))-DH34</f>
        <v>102526218.29291296</v>
      </c>
      <c r="DI36" s="58">
        <f t="shared" ref="DI36" si="300">(DH36*(1+(DI35/100)))-DI34</f>
        <v>105761316.02469224</v>
      </c>
      <c r="DJ36" s="62">
        <f t="shared" ref="DJ36" si="301">(DI36*(1+(DJ35/100)))-DJ34</f>
        <v>109087002.38298537</v>
      </c>
      <c r="DK36" s="58">
        <f t="shared" ref="DK36" si="302">(DJ36*(1+(DK35/100)))-DK34</f>
        <v>112505118.8577023</v>
      </c>
      <c r="DL36" s="62">
        <f t="shared" ref="DL36" si="303">(DK36*(1+(DL35/100)))-DL34</f>
        <v>116017496.98484969</v>
      </c>
      <c r="DM36" s="60">
        <f t="shared" ref="DM36" si="304">(DL36*(1+(DM35/100)))-DM34</f>
        <v>119625953.95052975</v>
      </c>
      <c r="DN36" s="58">
        <f t="shared" ref="DN36" si="305">(DM36*(1+(DN35/100)))-DN34</f>
        <v>123332287.82490855</v>
      </c>
      <c r="DO36" s="62">
        <f t="shared" ref="DO36" si="306">(DN36*(1+(DO35/100)))-DO34</f>
        <v>127138272.40179853</v>
      </c>
      <c r="DP36" s="58">
        <f t="shared" ref="DP36" si="307">(DO36*(1+(DP35/100)))-DP34</f>
        <v>131045651.61805105</v>
      </c>
      <c r="DQ36" s="62">
        <f t="shared" ref="DQ36" si="308">(DP36*(1+(DQ35/100)))-DQ34</f>
        <v>135056133.52542406</v>
      </c>
      <c r="DR36" s="60">
        <f t="shared" ref="DR36" si="309">(DQ36*(1+(DR35/100)))-DR34</f>
        <v>134077559.32787466</v>
      </c>
      <c r="DS36" s="58">
        <f t="shared" ref="DS36" si="310">(DR36*(1+(DS35/100)))-DS34</f>
        <v>132754583.73664516</v>
      </c>
      <c r="DT36" s="62">
        <f t="shared" ref="DT36" si="311">(DS36*(1+(DT35/100)))-DT34</f>
        <v>131058596.35302663</v>
      </c>
      <c r="DU36" s="58">
        <f t="shared" ref="DU36" si="312">(DT36*(1+(DU35/100)))-DU34</f>
        <v>128959112.26420303</v>
      </c>
      <c r="DV36" s="62">
        <f t="shared" ref="DV36" si="313">(DU36*(1+(DV35/100)))-DV34</f>
        <v>126423660.76793112</v>
      </c>
      <c r="DW36" s="60">
        <f t="shared" ref="DW36" si="314">(DV36*(1+(DW35/100)))-DW34</f>
        <v>129533385.59102176</v>
      </c>
      <c r="DX36" s="58">
        <f t="shared" ref="DX36" si="315">(DW36*(1+(DX35/100)))-DX34</f>
        <v>132676987.50637148</v>
      </c>
      <c r="DY36" s="62">
        <f t="shared" ref="DY36" si="316">(DX36*(1+(DY35/100)))-DY34</f>
        <v>135851528.54464179</v>
      </c>
      <c r="DZ36" s="58">
        <f t="shared" ref="DZ36" si="317">(DY36*(1+(DZ35/100)))-DZ34</f>
        <v>139053746.07023221</v>
      </c>
      <c r="EA36" s="62">
        <f t="shared" ref="EA36" si="318">(DZ36*(1+(EA35/100)))-EA34</f>
        <v>142280029.65755028</v>
      </c>
      <c r="EB36" s="60">
        <f t="shared" ref="EB36" si="319">(EA36*(1+(EB35/100)))-EB34</f>
        <v>145526246.69131449</v>
      </c>
      <c r="EC36" s="58">
        <f t="shared" ref="EC36" si="320">(EB36*(1+(EC35/100)))-EC34</f>
        <v>148787997.16405505</v>
      </c>
      <c r="ED36" s="58">
        <f t="shared" ref="ED36" si="321">(EC36*(1+(ED35/100)))-ED34</f>
        <v>152060453.42505229</v>
      </c>
      <c r="EE36" s="62">
        <f t="shared" ref="EE36" si="322">(ED36*(1+(EE35/100)))-EE34</f>
        <v>155338330.72655615</v>
      </c>
      <c r="EF36" s="60">
        <f t="shared" ref="EF36" si="323">(EE36*(1+(EF35/100)))-EF34</f>
        <v>158615509.07684317</v>
      </c>
      <c r="EG36" s="58">
        <f t="shared" ref="EG36" si="324">(EF36*(1+(EG35/100)))-EG34</f>
        <v>161886010.11126974</v>
      </c>
      <c r="EH36" s="58">
        <f t="shared" ref="EH36" si="325">(EG36*(1+(EH35/100)))-EH34</f>
        <v>165142980.59138885</v>
      </c>
      <c r="EI36" s="62">
        <f t="shared" ref="EI36" si="326">(EH36*(1+(EI35/100)))-EI34</f>
        <v>168378973.28703403</v>
      </c>
      <c r="EJ36" s="60">
        <f t="shared" ref="EJ36" si="327">(EI36*(1+(EJ35/100)))-EJ34</f>
        <v>171585907.48254901</v>
      </c>
      <c r="EK36" s="58">
        <f t="shared" ref="EK36" si="328">(EJ36*(1+(EK35/100)))-EK34</f>
        <v>174755027.12144423</v>
      </c>
      <c r="EL36" s="58">
        <f t="shared" ref="EL36" si="329">(EK36*(1+(EL35/100)))-EL34</f>
        <v>177876856.45586449</v>
      </c>
      <c r="EM36" s="62">
        <f t="shared" ref="EM36" si="330">(EL36*(1+(EM35/100)))-EM34</f>
        <v>180941153.05993348</v>
      </c>
      <c r="EN36" s="60">
        <f t="shared" ref="EN36" si="331">(EM36*(1+(EN35/100)))-EN34</f>
        <v>183936858.05833161</v>
      </c>
      <c r="EO36" s="58">
        <f t="shared" ref="EO36" si="332">(EN36*(1+(EO35/100)))-EO34</f>
        <v>186852043.41334078</v>
      </c>
      <c r="EP36" s="58">
        <f t="shared" ref="EP36" si="333">(EO36*(1+(EP35/100)))-EP34</f>
        <v>189673856.10503152</v>
      </c>
      <c r="EQ36" s="62">
        <f t="shared" ref="EQ36" si="334">(EP36*(1+(EQ35/100)))-EQ34</f>
        <v>192388459.03025103</v>
      </c>
      <c r="ER36" s="60">
        <f t="shared" ref="ER36" si="335">(EQ36*(1+(ER35/100)))-ER34</f>
        <v>194980968.436573</v>
      </c>
      <c r="ES36" s="58">
        <f t="shared" ref="ES36" si="336">(ER36*(1+(ES35/100)))-ES34</f>
        <v>197435387.69736266</v>
      </c>
      <c r="ET36" s="58">
        <f t="shared" ref="ET36" si="337">(ES36*(1+(ET35/100)))-ET34</f>
        <v>199734537.22357014</v>
      </c>
      <c r="EU36" s="62">
        <f t="shared" ref="EU36" si="338">(ET36*(1+(EU35/100)))-EU34</f>
        <v>201859980.29676047</v>
      </c>
      <c r="EV36" s="60">
        <f t="shared" ref="EV36" si="339">(EU36*(1+(EV35/100)))-EV34</f>
        <v>203791944.59619296</v>
      </c>
      <c r="EW36" s="58">
        <f t="shared" ref="EW36" si="340">(EV36*(1+(EW35/100)))-EW34</f>
        <v>205509239.18044144</v>
      </c>
      <c r="EX36" s="58">
        <f t="shared" ref="EX36" si="341">(EW36*(1+(EX35/100)))-EX34</f>
        <v>206989166.67107052</v>
      </c>
      <c r="EY36" s="62">
        <f t="shared" ref="EY36" si="342">(EX36*(1+(EY35/100)))-EY34</f>
        <v>208207430.37221456</v>
      </c>
      <c r="EZ36" s="60">
        <f t="shared" ref="EZ36" si="343">(EY36*(1+(EZ35/100)))-EZ34</f>
        <v>209138036.04551005</v>
      </c>
      <c r="FA36" s="58">
        <f t="shared" ref="FA36" si="344">(EZ36*(1+(FA35/100)))-FA34</f>
        <v>163782780.53979084</v>
      </c>
      <c r="FB36" s="58">
        <f t="shared" ref="FB36" si="345">(FA36*(1+(FB35/100)))-FB34</f>
        <v>114014528.72045562</v>
      </c>
      <c r="FC36" s="62">
        <f t="shared" ref="FC36" si="346">(FB36*(1+(FC35/100)))-FC34</f>
        <v>59529321.591411412</v>
      </c>
      <c r="FD36" s="60">
        <f t="shared" ref="FD36:FE36" si="347">(FC36*(1+(FD35/100)))-FD34</f>
        <v>4724.5434420853853</v>
      </c>
      <c r="FE36" s="60">
        <f t="shared" si="347"/>
        <v>4966.6911486077752</v>
      </c>
      <c r="FF36" s="92"/>
      <c r="FO36" s="2"/>
    </row>
    <row r="37" spans="1:171" ht="35.4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O37" s="2"/>
    </row>
    <row r="38" spans="1:171" ht="35.4" customHeight="1" x14ac:dyDescent="0.3">
      <c r="A38" s="13" t="s">
        <v>152</v>
      </c>
      <c r="FO38" s="2"/>
    </row>
    <row r="39" spans="1:171" ht="35.4" customHeight="1" x14ac:dyDescent="0.3">
      <c r="A39" s="15" t="s">
        <v>140</v>
      </c>
      <c r="FO39" s="2"/>
    </row>
    <row r="40" spans="1:171" ht="35.4" customHeight="1" x14ac:dyDescent="0.3">
      <c r="A40" s="15" t="s">
        <v>139</v>
      </c>
      <c r="B40" s="13"/>
      <c r="FO40" s="2"/>
    </row>
    <row r="41" spans="1:171" ht="35.4" customHeight="1" x14ac:dyDescent="0.3">
      <c r="A41" s="16" t="s">
        <v>153</v>
      </c>
      <c r="B41" s="16"/>
      <c r="C41" s="4"/>
      <c r="D41" s="5" t="s">
        <v>7</v>
      </c>
      <c r="E41" s="16" t="s">
        <v>8</v>
      </c>
      <c r="F41" s="16" t="s">
        <v>9</v>
      </c>
      <c r="G41" s="16" t="s">
        <v>10</v>
      </c>
      <c r="H41" s="16" t="s">
        <v>11</v>
      </c>
      <c r="I41" s="16" t="s">
        <v>12</v>
      </c>
      <c r="J41" s="16" t="s">
        <v>13</v>
      </c>
      <c r="K41" s="16" t="s">
        <v>14</v>
      </c>
      <c r="L41" s="16" t="s">
        <v>15</v>
      </c>
      <c r="M41" s="16" t="s">
        <v>16</v>
      </c>
      <c r="N41" s="16" t="s">
        <v>17</v>
      </c>
      <c r="O41" s="16" t="s">
        <v>18</v>
      </c>
      <c r="P41" s="16" t="s">
        <v>19</v>
      </c>
      <c r="Q41" s="17" t="s">
        <v>20</v>
      </c>
      <c r="R41" s="16" t="s">
        <v>21</v>
      </c>
      <c r="S41" s="16" t="s">
        <v>22</v>
      </c>
      <c r="T41" s="16" t="s">
        <v>23</v>
      </c>
      <c r="U41" s="16" t="s">
        <v>24</v>
      </c>
      <c r="V41" s="16" t="s">
        <v>25</v>
      </c>
      <c r="W41" s="16" t="s">
        <v>26</v>
      </c>
      <c r="X41" s="16" t="s">
        <v>27</v>
      </c>
      <c r="Y41" s="16" t="s">
        <v>28</v>
      </c>
      <c r="Z41" s="16" t="s">
        <v>29</v>
      </c>
      <c r="AA41" s="16" t="s">
        <v>30</v>
      </c>
      <c r="AB41" s="16" t="s">
        <v>31</v>
      </c>
      <c r="AC41" s="16" t="s">
        <v>32</v>
      </c>
      <c r="AD41" s="16" t="s">
        <v>33</v>
      </c>
      <c r="AE41" s="16" t="s">
        <v>34</v>
      </c>
      <c r="AF41" s="16" t="s">
        <v>35</v>
      </c>
      <c r="AG41" s="16" t="s">
        <v>36</v>
      </c>
      <c r="AH41" s="16" t="s">
        <v>37</v>
      </c>
      <c r="AI41" s="16" t="s">
        <v>38</v>
      </c>
      <c r="AJ41" s="16" t="s">
        <v>39</v>
      </c>
      <c r="AK41" s="16" t="s">
        <v>40</v>
      </c>
      <c r="AL41" s="16" t="s">
        <v>41</v>
      </c>
      <c r="AM41" s="16" t="s">
        <v>42</v>
      </c>
      <c r="AN41" s="16" t="s">
        <v>43</v>
      </c>
      <c r="AO41" s="16" t="s">
        <v>44</v>
      </c>
      <c r="AP41" s="16" t="s">
        <v>45</v>
      </c>
      <c r="AQ41" s="16" t="s">
        <v>46</v>
      </c>
      <c r="AR41" s="16" t="s">
        <v>47</v>
      </c>
      <c r="AS41" s="16" t="s">
        <v>48</v>
      </c>
      <c r="AT41" s="16" t="s">
        <v>49</v>
      </c>
      <c r="AU41" s="16" t="s">
        <v>50</v>
      </c>
      <c r="AV41" s="16" t="s">
        <v>51</v>
      </c>
      <c r="AW41" s="16" t="s">
        <v>52</v>
      </c>
      <c r="AX41" s="16" t="s">
        <v>53</v>
      </c>
      <c r="AY41" s="16" t="s">
        <v>54</v>
      </c>
      <c r="AZ41" s="16" t="s">
        <v>55</v>
      </c>
      <c r="BA41" s="16" t="s">
        <v>56</v>
      </c>
      <c r="BB41" s="16" t="s">
        <v>57</v>
      </c>
      <c r="BC41" s="16" t="s">
        <v>58</v>
      </c>
      <c r="BD41" s="16" t="s">
        <v>59</v>
      </c>
      <c r="BE41" s="16" t="s">
        <v>60</v>
      </c>
      <c r="BF41" s="16" t="s">
        <v>61</v>
      </c>
      <c r="BG41" s="16" t="s">
        <v>62</v>
      </c>
      <c r="BH41" s="16" t="s">
        <v>63</v>
      </c>
      <c r="BI41" s="16" t="s">
        <v>64</v>
      </c>
      <c r="BJ41" s="16" t="s">
        <v>65</v>
      </c>
      <c r="BK41" s="16" t="s">
        <v>66</v>
      </c>
      <c r="BL41" s="16" t="s">
        <v>67</v>
      </c>
      <c r="BM41" s="16" t="s">
        <v>68</v>
      </c>
      <c r="BN41" s="16" t="s">
        <v>69</v>
      </c>
      <c r="BO41" s="16" t="s">
        <v>70</v>
      </c>
      <c r="BP41" s="16" t="s">
        <v>71</v>
      </c>
      <c r="BQ41" s="16" t="s">
        <v>72</v>
      </c>
      <c r="BR41" s="16" t="s">
        <v>73</v>
      </c>
      <c r="BS41" s="16" t="s">
        <v>74</v>
      </c>
      <c r="BT41" s="16" t="s">
        <v>75</v>
      </c>
      <c r="BU41" s="16" t="s">
        <v>76</v>
      </c>
      <c r="BV41" s="16" t="s">
        <v>77</v>
      </c>
      <c r="BW41" s="16" t="s">
        <v>78</v>
      </c>
      <c r="BX41" s="16" t="s">
        <v>79</v>
      </c>
      <c r="BY41" s="16" t="s">
        <v>80</v>
      </c>
      <c r="BZ41" s="16" t="s">
        <v>81</v>
      </c>
      <c r="CA41" s="16" t="s">
        <v>82</v>
      </c>
      <c r="CB41" s="16" t="s">
        <v>83</v>
      </c>
      <c r="CC41" s="16" t="s">
        <v>84</v>
      </c>
      <c r="CD41" s="16" t="s">
        <v>85</v>
      </c>
      <c r="CE41" s="16" t="s">
        <v>86</v>
      </c>
      <c r="CF41" s="16" t="s">
        <v>87</v>
      </c>
      <c r="CG41" s="16" t="s">
        <v>88</v>
      </c>
      <c r="CH41" s="16" t="s">
        <v>89</v>
      </c>
      <c r="CI41" s="16" t="s">
        <v>90</v>
      </c>
      <c r="CJ41" s="16" t="s">
        <v>91</v>
      </c>
      <c r="CK41" s="16" t="s">
        <v>92</v>
      </c>
      <c r="FO41" s="2"/>
    </row>
    <row r="42" spans="1:171" ht="35.4" customHeight="1" x14ac:dyDescent="0.3">
      <c r="A42" s="18" t="s">
        <v>144</v>
      </c>
      <c r="B42" s="7" t="s">
        <v>93</v>
      </c>
      <c r="C42" s="4" t="s">
        <v>94</v>
      </c>
      <c r="D42" s="4">
        <f>SUM(M42:CK42)</f>
        <v>4993</v>
      </c>
      <c r="E42" s="4">
        <v>133</v>
      </c>
      <c r="F42" s="4">
        <v>131</v>
      </c>
      <c r="G42" s="4">
        <v>104</v>
      </c>
      <c r="H42" s="4">
        <v>105</v>
      </c>
      <c r="I42" s="4">
        <v>92</v>
      </c>
      <c r="J42" s="4">
        <v>84</v>
      </c>
      <c r="K42" s="4">
        <v>84</v>
      </c>
      <c r="L42" s="4">
        <v>92</v>
      </c>
      <c r="M42" s="4">
        <v>92</v>
      </c>
      <c r="N42" s="4">
        <v>92</v>
      </c>
      <c r="O42" s="4">
        <v>91</v>
      </c>
      <c r="P42" s="4">
        <v>91</v>
      </c>
      <c r="Q42" s="17">
        <v>92</v>
      </c>
      <c r="R42" s="4">
        <v>91</v>
      </c>
      <c r="S42" s="4">
        <v>94</v>
      </c>
      <c r="T42" s="4">
        <v>89</v>
      </c>
      <c r="U42" s="4">
        <v>87</v>
      </c>
      <c r="V42" s="4">
        <v>85</v>
      </c>
      <c r="W42" s="4">
        <v>85</v>
      </c>
      <c r="X42" s="4">
        <v>83</v>
      </c>
      <c r="Y42" s="4">
        <v>86</v>
      </c>
      <c r="Z42" s="4">
        <v>84</v>
      </c>
      <c r="AA42" s="4">
        <v>85</v>
      </c>
      <c r="AB42" s="4">
        <v>85</v>
      </c>
      <c r="AC42" s="4">
        <v>86</v>
      </c>
      <c r="AD42" s="4">
        <v>86</v>
      </c>
      <c r="AE42" s="4">
        <v>86</v>
      </c>
      <c r="AF42" s="4">
        <v>86</v>
      </c>
      <c r="AG42" s="4">
        <v>86</v>
      </c>
      <c r="AH42" s="4">
        <v>86</v>
      </c>
      <c r="AI42" s="4">
        <v>86</v>
      </c>
      <c r="AJ42" s="4">
        <v>86</v>
      </c>
      <c r="AK42" s="4">
        <v>86</v>
      </c>
      <c r="AL42" s="4">
        <v>86</v>
      </c>
      <c r="AM42" s="4">
        <v>78</v>
      </c>
      <c r="AN42" s="4">
        <v>78</v>
      </c>
      <c r="AO42" s="4">
        <v>78</v>
      </c>
      <c r="AP42" s="4">
        <v>78</v>
      </c>
      <c r="AQ42" s="4">
        <v>78</v>
      </c>
      <c r="AR42" s="4">
        <v>76</v>
      </c>
      <c r="AS42" s="4">
        <v>71</v>
      </c>
      <c r="AT42" s="4">
        <v>71</v>
      </c>
      <c r="AU42" s="4">
        <v>71</v>
      </c>
      <c r="AV42" s="4">
        <v>71</v>
      </c>
      <c r="AW42" s="4">
        <v>71</v>
      </c>
      <c r="AX42" s="4">
        <v>71</v>
      </c>
      <c r="AY42" s="4">
        <v>71</v>
      </c>
      <c r="AZ42" s="4">
        <v>71</v>
      </c>
      <c r="BA42" s="4">
        <v>68</v>
      </c>
      <c r="BB42" s="4">
        <v>68</v>
      </c>
      <c r="BC42" s="4">
        <v>60</v>
      </c>
      <c r="BD42" s="4">
        <v>60</v>
      </c>
      <c r="BE42" s="4">
        <v>60</v>
      </c>
      <c r="BF42" s="4">
        <v>60</v>
      </c>
      <c r="BG42" s="4">
        <v>60</v>
      </c>
      <c r="BH42" s="4">
        <v>60</v>
      </c>
      <c r="BI42" s="4">
        <v>60</v>
      </c>
      <c r="BJ42" s="4">
        <v>60</v>
      </c>
      <c r="BK42" s="4">
        <v>60</v>
      </c>
      <c r="BL42" s="4">
        <v>60</v>
      </c>
      <c r="BM42" s="4">
        <v>60</v>
      </c>
      <c r="BN42" s="4">
        <v>60</v>
      </c>
      <c r="BO42" s="4">
        <v>60</v>
      </c>
      <c r="BP42" s="4">
        <v>60</v>
      </c>
      <c r="BQ42" s="4">
        <v>60</v>
      </c>
      <c r="BR42" s="4">
        <v>60</v>
      </c>
      <c r="BS42" s="4">
        <v>60</v>
      </c>
      <c r="BT42" s="4">
        <v>60</v>
      </c>
      <c r="BU42" s="4">
        <v>60</v>
      </c>
      <c r="BV42" s="4">
        <v>60</v>
      </c>
      <c r="BW42" s="4">
        <v>60</v>
      </c>
      <c r="BX42" s="4">
        <v>60</v>
      </c>
      <c r="BY42" s="4">
        <v>60</v>
      </c>
      <c r="BZ42" s="4">
        <v>60</v>
      </c>
      <c r="CA42" s="4">
        <v>15</v>
      </c>
      <c r="CB42" s="4">
        <v>15</v>
      </c>
      <c r="CC42" s="4">
        <v>15</v>
      </c>
      <c r="CD42" s="4">
        <v>13</v>
      </c>
      <c r="CE42" s="4">
        <v>13</v>
      </c>
      <c r="CF42" s="4">
        <v>8</v>
      </c>
      <c r="CG42" s="4">
        <v>8</v>
      </c>
      <c r="CH42" s="4">
        <v>8</v>
      </c>
      <c r="CI42" s="4">
        <v>8</v>
      </c>
      <c r="CJ42" s="4">
        <v>8</v>
      </c>
      <c r="CK42" s="4">
        <v>0</v>
      </c>
      <c r="FO42" s="2"/>
    </row>
    <row r="43" spans="1:171" ht="35.4" customHeight="1" x14ac:dyDescent="0.3">
      <c r="A43" s="4" t="s">
        <v>95</v>
      </c>
      <c r="B43" s="4" t="s">
        <v>96</v>
      </c>
      <c r="C43" s="4" t="s">
        <v>97</v>
      </c>
      <c r="D43" s="4"/>
      <c r="E43" s="4">
        <v>1.6</v>
      </c>
      <c r="F43" s="4">
        <v>1.6</v>
      </c>
      <c r="G43" s="4">
        <v>1.6</v>
      </c>
      <c r="H43" s="4">
        <v>1.6</v>
      </c>
      <c r="I43" s="4">
        <v>1.6</v>
      </c>
      <c r="J43" s="4">
        <v>1.6</v>
      </c>
      <c r="K43" s="4">
        <v>1.6</v>
      </c>
      <c r="L43" s="4">
        <v>1.6</v>
      </c>
      <c r="M43" s="4">
        <v>1.6</v>
      </c>
      <c r="N43" s="4">
        <v>1.6</v>
      </c>
      <c r="O43" s="4">
        <v>1.6</v>
      </c>
      <c r="P43" s="4">
        <v>1.6</v>
      </c>
      <c r="Q43" s="17">
        <v>1.6</v>
      </c>
      <c r="R43" s="4">
        <v>1.6</v>
      </c>
      <c r="S43" s="4">
        <v>1.6</v>
      </c>
      <c r="T43" s="4">
        <v>1.6</v>
      </c>
      <c r="U43" s="4">
        <v>1.6</v>
      </c>
      <c r="V43" s="4">
        <v>1.6</v>
      </c>
      <c r="W43" s="4">
        <v>1.6</v>
      </c>
      <c r="X43" s="4">
        <v>1.6</v>
      </c>
      <c r="Y43" s="4">
        <v>1.6</v>
      </c>
      <c r="Z43" s="4">
        <v>1.6</v>
      </c>
      <c r="AA43" s="4">
        <v>1.6</v>
      </c>
      <c r="AB43" s="4">
        <v>1.6</v>
      </c>
      <c r="AC43" s="4">
        <v>1.6</v>
      </c>
      <c r="AD43" s="4">
        <v>1.6</v>
      </c>
      <c r="AE43" s="4">
        <v>1.6</v>
      </c>
      <c r="AF43" s="4">
        <v>1.6</v>
      </c>
      <c r="AG43" s="4">
        <v>1.6</v>
      </c>
      <c r="AH43" s="4">
        <v>1.6</v>
      </c>
      <c r="AI43" s="4">
        <v>1.6</v>
      </c>
      <c r="AJ43" s="4">
        <v>1.6</v>
      </c>
      <c r="AK43" s="4">
        <v>1.6</v>
      </c>
      <c r="AL43" s="4">
        <v>1.6</v>
      </c>
      <c r="AM43" s="4">
        <v>1.6</v>
      </c>
      <c r="AN43" s="4">
        <v>1.6</v>
      </c>
      <c r="AO43" s="4">
        <v>1.6</v>
      </c>
      <c r="AP43" s="4">
        <v>1.6</v>
      </c>
      <c r="AQ43" s="4">
        <v>1.6</v>
      </c>
      <c r="AR43" s="4">
        <v>1.6</v>
      </c>
      <c r="AS43" s="4">
        <v>1.6</v>
      </c>
      <c r="AT43" s="4">
        <v>1.6</v>
      </c>
      <c r="AU43" s="4">
        <v>1.6</v>
      </c>
      <c r="AV43" s="4">
        <v>1.6</v>
      </c>
      <c r="AW43" s="4">
        <v>1.6</v>
      </c>
      <c r="AX43" s="4">
        <v>1.6</v>
      </c>
      <c r="AY43" s="4">
        <v>1.6</v>
      </c>
      <c r="AZ43" s="4">
        <v>1.6</v>
      </c>
      <c r="BA43" s="4">
        <v>1.6</v>
      </c>
      <c r="BB43" s="4">
        <v>1.6</v>
      </c>
      <c r="BC43" s="4">
        <v>1.6</v>
      </c>
      <c r="BD43" s="4">
        <v>1.6</v>
      </c>
      <c r="BE43" s="4">
        <v>1.6</v>
      </c>
      <c r="BF43" s="4">
        <v>1.6</v>
      </c>
      <c r="BG43" s="4">
        <v>1.6</v>
      </c>
      <c r="BH43" s="4">
        <v>1.6</v>
      </c>
      <c r="BI43" s="4">
        <v>1.6</v>
      </c>
      <c r="BJ43" s="4">
        <v>1.6</v>
      </c>
      <c r="BK43" s="4">
        <v>1.6</v>
      </c>
      <c r="BL43" s="4">
        <v>1.6</v>
      </c>
      <c r="BM43" s="4">
        <v>1.6</v>
      </c>
      <c r="BN43" s="4">
        <v>1.6</v>
      </c>
      <c r="BO43" s="4">
        <v>1.6</v>
      </c>
      <c r="BP43" s="4">
        <v>1.6</v>
      </c>
      <c r="BQ43" s="4">
        <v>1.6</v>
      </c>
      <c r="BR43" s="4">
        <v>1.6</v>
      </c>
      <c r="BS43" s="4">
        <v>1.6</v>
      </c>
      <c r="BT43" s="4">
        <v>1.6</v>
      </c>
      <c r="BU43" s="4">
        <v>1.6</v>
      </c>
      <c r="BV43" s="4">
        <v>1.6</v>
      </c>
      <c r="BW43" s="4">
        <v>1.6</v>
      </c>
      <c r="BX43" s="4">
        <v>1.6</v>
      </c>
      <c r="BY43" s="4">
        <v>1.6</v>
      </c>
      <c r="BZ43" s="4">
        <v>1.6</v>
      </c>
      <c r="CA43" s="4">
        <v>1.6</v>
      </c>
      <c r="CB43" s="4">
        <v>1.6</v>
      </c>
      <c r="CC43" s="4">
        <v>1.6</v>
      </c>
      <c r="CD43" s="4">
        <v>1.6</v>
      </c>
      <c r="CE43" s="4">
        <v>1.6</v>
      </c>
      <c r="CF43" s="4">
        <v>1.6</v>
      </c>
      <c r="CG43" s="4">
        <v>1.6</v>
      </c>
      <c r="CH43" s="4">
        <v>1.6</v>
      </c>
      <c r="CI43" s="4">
        <v>1.6</v>
      </c>
      <c r="CJ43" s="4">
        <v>1.6</v>
      </c>
      <c r="CK43" s="4">
        <v>1.6</v>
      </c>
      <c r="FO43" s="2"/>
    </row>
    <row r="44" spans="1:171" ht="35.4" customHeight="1" x14ac:dyDescent="0.3">
      <c r="A44" s="4" t="s">
        <v>98</v>
      </c>
      <c r="B44" s="7" t="s">
        <v>99</v>
      </c>
      <c r="C44" s="4" t="s">
        <v>100</v>
      </c>
      <c r="D44" s="4">
        <f>SUM(M44:CK44)</f>
        <v>9826</v>
      </c>
      <c r="E44" s="4">
        <v>135</v>
      </c>
      <c r="F44" s="4">
        <v>135</v>
      </c>
      <c r="G44" s="4">
        <v>110</v>
      </c>
      <c r="H44" s="4">
        <v>112</v>
      </c>
      <c r="I44" s="4">
        <v>99</v>
      </c>
      <c r="J44" s="4">
        <v>92</v>
      </c>
      <c r="K44" s="4">
        <v>93</v>
      </c>
      <c r="L44" s="4">
        <v>104</v>
      </c>
      <c r="M44" s="4">
        <v>106</v>
      </c>
      <c r="N44" s="4">
        <v>107</v>
      </c>
      <c r="O44" s="4">
        <v>109</v>
      </c>
      <c r="P44" s="4">
        <v>111</v>
      </c>
      <c r="Q44" s="17">
        <v>113</v>
      </c>
      <c r="R44" s="4">
        <v>114</v>
      </c>
      <c r="S44" s="4">
        <v>120</v>
      </c>
      <c r="T44" s="4">
        <v>115</v>
      </c>
      <c r="U44" s="4">
        <v>114</v>
      </c>
      <c r="V44" s="4">
        <v>113</v>
      </c>
      <c r="W44" s="4">
        <v>114</v>
      </c>
      <c r="X44" s="4">
        <v>115</v>
      </c>
      <c r="Y44" s="4">
        <v>119</v>
      </c>
      <c r="Z44" s="4">
        <v>119</v>
      </c>
      <c r="AA44" s="4">
        <v>122</v>
      </c>
      <c r="AB44" s="4">
        <v>124</v>
      </c>
      <c r="AC44" s="4">
        <v>128</v>
      </c>
      <c r="AD44" s="4">
        <v>130</v>
      </c>
      <c r="AE44" s="4">
        <v>132</v>
      </c>
      <c r="AF44" s="4">
        <v>134</v>
      </c>
      <c r="AG44" s="4">
        <v>136</v>
      </c>
      <c r="AH44" s="4">
        <v>138</v>
      </c>
      <c r="AI44" s="4">
        <v>140</v>
      </c>
      <c r="AJ44" s="4">
        <v>142</v>
      </c>
      <c r="AK44" s="4">
        <v>145</v>
      </c>
      <c r="AL44" s="4">
        <v>147</v>
      </c>
      <c r="AM44" s="4">
        <v>135</v>
      </c>
      <c r="AN44" s="4">
        <v>137</v>
      </c>
      <c r="AO44" s="4">
        <v>140</v>
      </c>
      <c r="AP44" s="4">
        <v>142</v>
      </c>
      <c r="AQ44" s="4">
        <v>144</v>
      </c>
      <c r="AR44" s="4">
        <v>144</v>
      </c>
      <c r="AS44" s="4">
        <v>135</v>
      </c>
      <c r="AT44" s="4">
        <v>138</v>
      </c>
      <c r="AU44" s="4">
        <v>140</v>
      </c>
      <c r="AV44" s="4">
        <v>142</v>
      </c>
      <c r="AW44" s="4">
        <v>144</v>
      </c>
      <c r="AX44" s="4">
        <v>147</v>
      </c>
      <c r="AY44" s="4">
        <v>149</v>
      </c>
      <c r="AZ44" s="4">
        <v>151</v>
      </c>
      <c r="BA44" s="4">
        <v>149</v>
      </c>
      <c r="BB44" s="4">
        <v>151</v>
      </c>
      <c r="BC44" s="4">
        <v>136</v>
      </c>
      <c r="BD44" s="4">
        <v>138</v>
      </c>
      <c r="BE44" s="4">
        <v>140</v>
      </c>
      <c r="BF44" s="4">
        <v>142</v>
      </c>
      <c r="BG44" s="4">
        <v>145</v>
      </c>
      <c r="BH44" s="4">
        <v>147</v>
      </c>
      <c r="BI44" s="4">
        <v>149</v>
      </c>
      <c r="BJ44" s="4">
        <v>152</v>
      </c>
      <c r="BK44" s="4">
        <v>154</v>
      </c>
      <c r="BL44" s="4">
        <v>157</v>
      </c>
      <c r="BM44" s="4">
        <v>159</v>
      </c>
      <c r="BN44" s="4">
        <v>162</v>
      </c>
      <c r="BO44" s="4">
        <v>164</v>
      </c>
      <c r="BP44" s="4">
        <v>167</v>
      </c>
      <c r="BQ44" s="4">
        <v>169</v>
      </c>
      <c r="BR44" s="4">
        <v>172</v>
      </c>
      <c r="BS44" s="4">
        <v>175</v>
      </c>
      <c r="BT44" s="4">
        <v>178</v>
      </c>
      <c r="BU44" s="4">
        <v>181</v>
      </c>
      <c r="BV44" s="4">
        <v>183</v>
      </c>
      <c r="BW44" s="4">
        <v>186</v>
      </c>
      <c r="BX44" s="4">
        <v>189</v>
      </c>
      <c r="BY44" s="4">
        <v>192</v>
      </c>
      <c r="BZ44" s="4">
        <v>195</v>
      </c>
      <c r="CA44" s="4">
        <v>50</v>
      </c>
      <c r="CB44" s="4">
        <v>51</v>
      </c>
      <c r="CC44" s="4">
        <v>51</v>
      </c>
      <c r="CD44" s="4">
        <v>46</v>
      </c>
      <c r="CE44" s="4">
        <v>47</v>
      </c>
      <c r="CF44" s="4">
        <v>30</v>
      </c>
      <c r="CG44" s="4">
        <v>30</v>
      </c>
      <c r="CH44" s="4">
        <v>31</v>
      </c>
      <c r="CI44" s="4">
        <v>31</v>
      </c>
      <c r="CJ44" s="4">
        <v>32</v>
      </c>
      <c r="CK44" s="4">
        <v>0</v>
      </c>
      <c r="FO44" s="2"/>
    </row>
    <row r="45" spans="1:171" ht="35.4" customHeight="1" x14ac:dyDescent="0.3">
      <c r="A45" s="4" t="s">
        <v>101</v>
      </c>
      <c r="B45" s="4" t="s">
        <v>96</v>
      </c>
      <c r="C45" s="4" t="s">
        <v>97</v>
      </c>
      <c r="D45" s="4"/>
      <c r="E45" s="4">
        <v>1.97</v>
      </c>
      <c r="F45" s="4">
        <v>1.97</v>
      </c>
      <c r="G45" s="4">
        <v>1.97</v>
      </c>
      <c r="H45" s="4">
        <v>1.97</v>
      </c>
      <c r="I45" s="4">
        <v>1.97</v>
      </c>
      <c r="J45" s="4">
        <v>1.97</v>
      </c>
      <c r="K45" s="4">
        <v>1.97</v>
      </c>
      <c r="L45" s="4">
        <v>1.97</v>
      </c>
      <c r="M45" s="4">
        <v>1.97</v>
      </c>
      <c r="N45" s="4">
        <v>1.97</v>
      </c>
      <c r="O45" s="4">
        <v>1.97</v>
      </c>
      <c r="P45" s="4">
        <v>1.97</v>
      </c>
      <c r="Q45" s="17">
        <v>1.97</v>
      </c>
      <c r="R45" s="4">
        <v>1.97</v>
      </c>
      <c r="S45" s="4">
        <v>1.97</v>
      </c>
      <c r="T45" s="4">
        <v>1.97</v>
      </c>
      <c r="U45" s="4">
        <v>1.97</v>
      </c>
      <c r="V45" s="4">
        <v>1.97</v>
      </c>
      <c r="W45" s="4">
        <v>1.97</v>
      </c>
      <c r="X45" s="4">
        <v>1.97</v>
      </c>
      <c r="Y45" s="4">
        <v>1.97</v>
      </c>
      <c r="Z45" s="4">
        <v>1.97</v>
      </c>
      <c r="AA45" s="4">
        <v>1.97</v>
      </c>
      <c r="AB45" s="4">
        <v>1.97</v>
      </c>
      <c r="AC45" s="4">
        <v>1.97</v>
      </c>
      <c r="AD45" s="4">
        <v>1.97</v>
      </c>
      <c r="AE45" s="4">
        <v>1.97</v>
      </c>
      <c r="AF45" s="4">
        <v>1.97</v>
      </c>
      <c r="AG45" s="4">
        <v>1.97</v>
      </c>
      <c r="AH45" s="4">
        <v>1.97</v>
      </c>
      <c r="AI45" s="4">
        <v>1.97</v>
      </c>
      <c r="AJ45" s="4">
        <v>1.97</v>
      </c>
      <c r="AK45" s="4">
        <v>1.97</v>
      </c>
      <c r="AL45" s="4">
        <v>1.97</v>
      </c>
      <c r="AM45" s="4">
        <v>1.97</v>
      </c>
      <c r="AN45" s="4">
        <v>1.97</v>
      </c>
      <c r="AO45" s="4">
        <v>1.97</v>
      </c>
      <c r="AP45" s="4">
        <v>1.97</v>
      </c>
      <c r="AQ45" s="4">
        <v>1.97</v>
      </c>
      <c r="AR45" s="4">
        <v>1.97</v>
      </c>
      <c r="AS45" s="4">
        <v>1.97</v>
      </c>
      <c r="AT45" s="4">
        <v>1.97</v>
      </c>
      <c r="AU45" s="4">
        <v>1.97</v>
      </c>
      <c r="AV45" s="4">
        <v>1.97</v>
      </c>
      <c r="AW45" s="4">
        <v>1.97</v>
      </c>
      <c r="AX45" s="4">
        <v>1.97</v>
      </c>
      <c r="AY45" s="4">
        <v>1.97</v>
      </c>
      <c r="AZ45" s="4">
        <v>1.97</v>
      </c>
      <c r="BA45" s="4">
        <v>1.97</v>
      </c>
      <c r="BB45" s="4">
        <v>1.97</v>
      </c>
      <c r="BC45" s="4">
        <v>1.97</v>
      </c>
      <c r="BD45" s="4">
        <v>1.97</v>
      </c>
      <c r="BE45" s="4">
        <v>1.97</v>
      </c>
      <c r="BF45" s="4">
        <v>1.97</v>
      </c>
      <c r="BG45" s="4">
        <v>1.97</v>
      </c>
      <c r="BH45" s="4">
        <v>1.97</v>
      </c>
      <c r="BI45" s="4">
        <v>1.97</v>
      </c>
      <c r="BJ45" s="4">
        <v>1.97</v>
      </c>
      <c r="BK45" s="4">
        <v>1.97</v>
      </c>
      <c r="BL45" s="4">
        <v>1.97</v>
      </c>
      <c r="BM45" s="4">
        <v>1.97</v>
      </c>
      <c r="BN45" s="4">
        <v>1.97</v>
      </c>
      <c r="BO45" s="4">
        <v>1.97</v>
      </c>
      <c r="BP45" s="4">
        <v>1.97</v>
      </c>
      <c r="BQ45" s="4">
        <v>1.97</v>
      </c>
      <c r="BR45" s="4">
        <v>1.97</v>
      </c>
      <c r="BS45" s="4">
        <v>1.97</v>
      </c>
      <c r="BT45" s="4">
        <v>1.97</v>
      </c>
      <c r="BU45" s="4">
        <v>1.97</v>
      </c>
      <c r="BV45" s="4">
        <v>1.97</v>
      </c>
      <c r="BW45" s="4">
        <v>1.97</v>
      </c>
      <c r="BX45" s="4">
        <v>1.97</v>
      </c>
      <c r="BY45" s="4">
        <v>1.97</v>
      </c>
      <c r="BZ45" s="4">
        <v>1.97</v>
      </c>
      <c r="CA45" s="4">
        <v>1.97</v>
      </c>
      <c r="CB45" s="4">
        <v>1.97</v>
      </c>
      <c r="CC45" s="4">
        <v>1.97</v>
      </c>
      <c r="CD45" s="4">
        <v>1.97</v>
      </c>
      <c r="CE45" s="4">
        <v>1.97</v>
      </c>
      <c r="CF45" s="4">
        <v>1.97</v>
      </c>
      <c r="CG45" s="4">
        <v>1.97</v>
      </c>
      <c r="CH45" s="4">
        <v>1.97</v>
      </c>
      <c r="CI45" s="4">
        <v>1.97</v>
      </c>
      <c r="CJ45" s="4">
        <v>1.97</v>
      </c>
      <c r="CK45" s="4">
        <v>1.97</v>
      </c>
      <c r="FO45" s="2"/>
    </row>
    <row r="46" spans="1:171" ht="35.4" customHeight="1" x14ac:dyDescent="0.3">
      <c r="A46" s="4" t="s">
        <v>98</v>
      </c>
      <c r="B46" s="7" t="s">
        <v>102</v>
      </c>
      <c r="C46" s="4" t="s">
        <v>103</v>
      </c>
      <c r="D46" s="4">
        <f>SUM(M46:CK46)</f>
        <v>25820</v>
      </c>
      <c r="E46" s="4">
        <v>138</v>
      </c>
      <c r="F46" s="4">
        <v>140</v>
      </c>
      <c r="G46" s="4">
        <v>116</v>
      </c>
      <c r="H46" s="4">
        <v>121</v>
      </c>
      <c r="I46" s="4">
        <v>109</v>
      </c>
      <c r="J46" s="4">
        <v>104</v>
      </c>
      <c r="K46" s="4">
        <v>107</v>
      </c>
      <c r="L46" s="4">
        <v>122</v>
      </c>
      <c r="M46" s="4">
        <v>127</v>
      </c>
      <c r="N46" s="4">
        <v>131</v>
      </c>
      <c r="O46" s="4">
        <v>135</v>
      </c>
      <c r="P46" s="4">
        <v>140</v>
      </c>
      <c r="Q46" s="17">
        <v>146</v>
      </c>
      <c r="R46" s="4">
        <v>150</v>
      </c>
      <c r="S46" s="4">
        <v>160</v>
      </c>
      <c r="T46" s="4">
        <v>158</v>
      </c>
      <c r="U46" s="4">
        <v>159</v>
      </c>
      <c r="V46" s="4">
        <v>160</v>
      </c>
      <c r="W46" s="4">
        <v>166</v>
      </c>
      <c r="X46" s="4">
        <v>169</v>
      </c>
      <c r="Y46" s="4">
        <v>180</v>
      </c>
      <c r="Z46" s="4">
        <v>183</v>
      </c>
      <c r="AA46" s="4">
        <v>192</v>
      </c>
      <c r="AB46" s="4">
        <v>198</v>
      </c>
      <c r="AC46" s="4">
        <v>208</v>
      </c>
      <c r="AD46" s="4">
        <v>216</v>
      </c>
      <c r="AE46" s="4">
        <v>224</v>
      </c>
      <c r="AF46" s="4">
        <v>232</v>
      </c>
      <c r="AG46" s="4">
        <v>239</v>
      </c>
      <c r="AH46" s="4">
        <v>248</v>
      </c>
      <c r="AI46" s="4">
        <v>257</v>
      </c>
      <c r="AJ46" s="4">
        <v>266</v>
      </c>
      <c r="AK46" s="4">
        <v>275</v>
      </c>
      <c r="AL46" s="4">
        <v>285</v>
      </c>
      <c r="AM46" s="4">
        <v>268</v>
      </c>
      <c r="AN46" s="4">
        <v>278</v>
      </c>
      <c r="AO46" s="4">
        <v>288</v>
      </c>
      <c r="AP46" s="4">
        <v>298</v>
      </c>
      <c r="AQ46" s="4">
        <v>309</v>
      </c>
      <c r="AR46" s="4">
        <v>315</v>
      </c>
      <c r="AS46" s="4">
        <v>302</v>
      </c>
      <c r="AT46" s="4">
        <v>313</v>
      </c>
      <c r="AU46" s="4">
        <v>324</v>
      </c>
      <c r="AV46" s="4">
        <v>335</v>
      </c>
      <c r="AW46" s="4">
        <v>348</v>
      </c>
      <c r="AX46" s="4">
        <v>360</v>
      </c>
      <c r="AY46" s="4">
        <v>373</v>
      </c>
      <c r="AZ46" s="4">
        <v>387</v>
      </c>
      <c r="BA46" s="4">
        <v>388</v>
      </c>
      <c r="BB46" s="4">
        <v>402</v>
      </c>
      <c r="BC46" s="4">
        <v>368</v>
      </c>
      <c r="BD46" s="4">
        <v>381</v>
      </c>
      <c r="BE46" s="4">
        <v>395</v>
      </c>
      <c r="BF46" s="4">
        <v>409</v>
      </c>
      <c r="BG46" s="4">
        <v>424</v>
      </c>
      <c r="BH46" s="4">
        <v>439</v>
      </c>
      <c r="BI46" s="4">
        <v>455</v>
      </c>
      <c r="BJ46" s="4">
        <v>471</v>
      </c>
      <c r="BK46" s="4">
        <v>488</v>
      </c>
      <c r="BL46" s="4">
        <v>506</v>
      </c>
      <c r="BM46" s="4">
        <v>524</v>
      </c>
      <c r="BN46" s="4">
        <v>543</v>
      </c>
      <c r="BO46" s="4">
        <v>562</v>
      </c>
      <c r="BP46" s="4">
        <v>583</v>
      </c>
      <c r="BQ46" s="4">
        <v>604</v>
      </c>
      <c r="BR46" s="4">
        <v>625</v>
      </c>
      <c r="BS46" s="4">
        <v>648</v>
      </c>
      <c r="BT46" s="4">
        <v>671</v>
      </c>
      <c r="BU46" s="4">
        <v>695</v>
      </c>
      <c r="BV46" s="4">
        <v>720</v>
      </c>
      <c r="BW46" s="4">
        <v>746</v>
      </c>
      <c r="BX46" s="4">
        <v>773</v>
      </c>
      <c r="BY46" s="4">
        <v>801</v>
      </c>
      <c r="BZ46" s="4">
        <v>830</v>
      </c>
      <c r="CA46" s="4">
        <v>215</v>
      </c>
      <c r="CB46" s="4">
        <v>223</v>
      </c>
      <c r="CC46" s="4">
        <v>231</v>
      </c>
      <c r="CD46" s="4">
        <v>211</v>
      </c>
      <c r="CE46" s="4">
        <v>219</v>
      </c>
      <c r="CF46" s="4">
        <v>143</v>
      </c>
      <c r="CG46" s="4">
        <v>148</v>
      </c>
      <c r="CH46" s="4">
        <v>153</v>
      </c>
      <c r="CI46" s="4">
        <v>159</v>
      </c>
      <c r="CJ46" s="4">
        <v>165</v>
      </c>
      <c r="CK46" s="4">
        <v>0</v>
      </c>
      <c r="FO46" s="2"/>
    </row>
    <row r="47" spans="1:171" ht="35.4" customHeight="1" x14ac:dyDescent="0.3">
      <c r="A47" s="16" t="s">
        <v>153</v>
      </c>
      <c r="B47" s="16"/>
      <c r="C47" s="4"/>
      <c r="D47" s="16" t="s">
        <v>104</v>
      </c>
      <c r="E47" s="16" t="s">
        <v>8</v>
      </c>
      <c r="F47" s="16" t="s">
        <v>9</v>
      </c>
      <c r="G47" s="16" t="s">
        <v>10</v>
      </c>
      <c r="H47" s="16" t="s">
        <v>11</v>
      </c>
      <c r="I47" s="16" t="s">
        <v>12</v>
      </c>
      <c r="J47" s="16" t="s">
        <v>13</v>
      </c>
      <c r="K47" s="16" t="s">
        <v>14</v>
      </c>
      <c r="L47" s="16" t="s">
        <v>15</v>
      </c>
      <c r="M47" s="16" t="s">
        <v>16</v>
      </c>
      <c r="N47" s="16" t="s">
        <v>17</v>
      </c>
      <c r="O47" s="16" t="s">
        <v>18</v>
      </c>
      <c r="P47" s="16" t="s">
        <v>19</v>
      </c>
      <c r="Q47" s="17" t="s">
        <v>20</v>
      </c>
      <c r="R47" s="16" t="s">
        <v>21</v>
      </c>
      <c r="S47" s="16" t="s">
        <v>22</v>
      </c>
      <c r="T47" s="16" t="s">
        <v>23</v>
      </c>
      <c r="U47" s="16" t="s">
        <v>24</v>
      </c>
      <c r="V47" s="16" t="s">
        <v>25</v>
      </c>
      <c r="W47" s="16" t="s">
        <v>26</v>
      </c>
      <c r="X47" s="16" t="s">
        <v>27</v>
      </c>
      <c r="Y47" s="16" t="s">
        <v>28</v>
      </c>
      <c r="Z47" s="16" t="s">
        <v>29</v>
      </c>
      <c r="AA47" s="16" t="s">
        <v>30</v>
      </c>
      <c r="AB47" s="16" t="s">
        <v>31</v>
      </c>
      <c r="AC47" s="16" t="s">
        <v>32</v>
      </c>
      <c r="AD47" s="16" t="s">
        <v>33</v>
      </c>
      <c r="AE47" s="16" t="s">
        <v>34</v>
      </c>
      <c r="AF47" s="16" t="s">
        <v>35</v>
      </c>
      <c r="AG47" s="16" t="s">
        <v>36</v>
      </c>
      <c r="AH47" s="16" t="s">
        <v>37</v>
      </c>
      <c r="AI47" s="16" t="s">
        <v>38</v>
      </c>
      <c r="AJ47" s="16" t="s">
        <v>39</v>
      </c>
      <c r="AK47" s="16" t="s">
        <v>40</v>
      </c>
      <c r="AL47" s="16" t="s">
        <v>41</v>
      </c>
      <c r="AM47" s="16" t="s">
        <v>42</v>
      </c>
      <c r="AN47" s="16" t="s">
        <v>43</v>
      </c>
      <c r="AO47" s="16" t="s">
        <v>44</v>
      </c>
      <c r="AP47" s="16" t="s">
        <v>45</v>
      </c>
      <c r="AQ47" s="16" t="s">
        <v>46</v>
      </c>
      <c r="AR47" s="16" t="s">
        <v>47</v>
      </c>
      <c r="AS47" s="16" t="s">
        <v>48</v>
      </c>
      <c r="AT47" s="16" t="s">
        <v>49</v>
      </c>
      <c r="AU47" s="16" t="s">
        <v>50</v>
      </c>
      <c r="AV47" s="16" t="s">
        <v>51</v>
      </c>
      <c r="AW47" s="16" t="s">
        <v>52</v>
      </c>
      <c r="AX47" s="16" t="s">
        <v>53</v>
      </c>
      <c r="AY47" s="16" t="s">
        <v>54</v>
      </c>
      <c r="AZ47" s="16" t="s">
        <v>55</v>
      </c>
      <c r="BA47" s="16" t="s">
        <v>56</v>
      </c>
      <c r="BB47" s="16" t="s">
        <v>57</v>
      </c>
      <c r="BC47" s="16" t="s">
        <v>58</v>
      </c>
      <c r="BD47" s="16" t="s">
        <v>59</v>
      </c>
      <c r="BE47" s="16" t="s">
        <v>60</v>
      </c>
      <c r="BF47" s="16" t="s">
        <v>61</v>
      </c>
      <c r="BG47" s="16" t="s">
        <v>62</v>
      </c>
      <c r="BH47" s="16" t="s">
        <v>63</v>
      </c>
      <c r="BI47" s="16" t="s">
        <v>64</v>
      </c>
      <c r="BJ47" s="16" t="s">
        <v>65</v>
      </c>
      <c r="BK47" s="16" t="s">
        <v>66</v>
      </c>
      <c r="BL47" s="16" t="s">
        <v>67</v>
      </c>
      <c r="BM47" s="16" t="s">
        <v>68</v>
      </c>
      <c r="BN47" s="16" t="s">
        <v>69</v>
      </c>
      <c r="BO47" s="16" t="s">
        <v>70</v>
      </c>
      <c r="BP47" s="16" t="s">
        <v>71</v>
      </c>
      <c r="BQ47" s="16" t="s">
        <v>72</v>
      </c>
      <c r="BR47" s="16" t="s">
        <v>73</v>
      </c>
      <c r="BS47" s="16" t="s">
        <v>74</v>
      </c>
      <c r="BT47" s="16" t="s">
        <v>75</v>
      </c>
      <c r="BU47" s="16" t="s">
        <v>76</v>
      </c>
      <c r="BV47" s="16" t="s">
        <v>77</v>
      </c>
      <c r="BW47" s="16" t="s">
        <v>78</v>
      </c>
      <c r="BX47" s="16" t="s">
        <v>79</v>
      </c>
      <c r="BY47" s="16" t="s">
        <v>80</v>
      </c>
      <c r="BZ47" s="16" t="s">
        <v>81</v>
      </c>
      <c r="CA47" s="16" t="s">
        <v>82</v>
      </c>
      <c r="CB47" s="16" t="s">
        <v>83</v>
      </c>
      <c r="CC47" s="16" t="s">
        <v>84</v>
      </c>
      <c r="CD47" s="16" t="s">
        <v>85</v>
      </c>
      <c r="CE47" s="16" t="s">
        <v>86</v>
      </c>
      <c r="CF47" s="16" t="s">
        <v>87</v>
      </c>
      <c r="CG47" s="16" t="s">
        <v>88</v>
      </c>
      <c r="CH47" s="16" t="s">
        <v>89</v>
      </c>
      <c r="CI47" s="16" t="s">
        <v>90</v>
      </c>
      <c r="CJ47" s="16" t="s">
        <v>91</v>
      </c>
      <c r="CK47" s="16" t="s">
        <v>92</v>
      </c>
      <c r="FO47" s="2"/>
    </row>
    <row r="48" spans="1:171" ht="35.4" customHeight="1" x14ac:dyDescent="0.3">
      <c r="A48" s="18" t="s">
        <v>105</v>
      </c>
      <c r="B48" s="7" t="s">
        <v>93</v>
      </c>
      <c r="C48" s="4" t="s">
        <v>94</v>
      </c>
      <c r="D48" s="4">
        <v>9.9149999999999991</v>
      </c>
      <c r="E48" s="4">
        <v>505</v>
      </c>
      <c r="F48" s="4">
        <v>410</v>
      </c>
      <c r="G48" s="4">
        <v>282</v>
      </c>
      <c r="H48" s="4">
        <v>410</v>
      </c>
      <c r="I48" s="4">
        <v>359</v>
      </c>
      <c r="J48" s="4">
        <v>293</v>
      </c>
      <c r="K48" s="4">
        <v>244</v>
      </c>
      <c r="L48" s="4">
        <v>255</v>
      </c>
      <c r="M48" s="4">
        <v>206</v>
      </c>
      <c r="N48" s="4">
        <v>195</v>
      </c>
      <c r="O48" s="4">
        <v>175</v>
      </c>
      <c r="P48" s="4">
        <v>161</v>
      </c>
      <c r="Q48" s="17">
        <v>95</v>
      </c>
      <c r="R48" s="4">
        <v>98</v>
      </c>
      <c r="S48" s="4">
        <v>81</v>
      </c>
      <c r="T48" s="4">
        <v>78</v>
      </c>
      <c r="U48" s="4">
        <v>80</v>
      </c>
      <c r="V48" s="4">
        <v>61</v>
      </c>
      <c r="W48" s="4">
        <v>54</v>
      </c>
      <c r="X48" s="4">
        <v>50</v>
      </c>
      <c r="Y48" s="4">
        <v>49</v>
      </c>
      <c r="Z48" s="4">
        <v>49</v>
      </c>
      <c r="AA48" s="4">
        <v>49</v>
      </c>
      <c r="AB48" s="4">
        <v>49</v>
      </c>
      <c r="AC48" s="4">
        <v>27</v>
      </c>
      <c r="AD48" s="4">
        <v>27</v>
      </c>
      <c r="AE48" s="4">
        <v>7</v>
      </c>
      <c r="AF48" s="4">
        <v>7</v>
      </c>
      <c r="AG48" s="4">
        <v>7</v>
      </c>
      <c r="AH48" s="4">
        <v>7</v>
      </c>
      <c r="AI48" s="4">
        <v>7</v>
      </c>
      <c r="AJ48" s="4">
        <v>48</v>
      </c>
      <c r="AK48" s="4">
        <v>105</v>
      </c>
      <c r="AL48" s="4">
        <v>156</v>
      </c>
      <c r="AM48" s="4">
        <v>207</v>
      </c>
      <c r="AN48" s="4">
        <v>207</v>
      </c>
      <c r="AO48" s="4">
        <v>156</v>
      </c>
      <c r="AP48" s="4">
        <v>105</v>
      </c>
      <c r="AQ48" s="4">
        <v>65</v>
      </c>
      <c r="AR48" s="4">
        <v>86</v>
      </c>
      <c r="AS48" s="4">
        <v>106</v>
      </c>
      <c r="AT48" s="4">
        <v>107</v>
      </c>
      <c r="AU48" s="4">
        <v>106</v>
      </c>
      <c r="AV48" s="4">
        <v>106</v>
      </c>
      <c r="AW48" s="4">
        <v>106</v>
      </c>
      <c r="AX48" s="4">
        <v>106</v>
      </c>
      <c r="AY48" s="4">
        <v>106</v>
      </c>
      <c r="AZ48" s="4">
        <v>106</v>
      </c>
      <c r="BA48" s="4">
        <v>107</v>
      </c>
      <c r="BB48" s="4">
        <v>106</v>
      </c>
      <c r="BC48" s="4">
        <v>106</v>
      </c>
      <c r="BD48" s="4">
        <v>105</v>
      </c>
      <c r="BE48" s="4">
        <v>105</v>
      </c>
      <c r="BF48" s="4">
        <v>103</v>
      </c>
      <c r="BG48" s="4">
        <v>103</v>
      </c>
      <c r="BH48" s="4">
        <v>103</v>
      </c>
      <c r="BI48" s="4">
        <v>103</v>
      </c>
      <c r="BJ48" s="4">
        <v>103</v>
      </c>
      <c r="BK48" s="4">
        <v>103</v>
      </c>
      <c r="BL48" s="4">
        <v>103</v>
      </c>
      <c r="BM48" s="4">
        <v>103</v>
      </c>
      <c r="BN48" s="4">
        <v>103</v>
      </c>
      <c r="BO48" s="4">
        <v>103</v>
      </c>
      <c r="BP48" s="4">
        <v>103</v>
      </c>
      <c r="BQ48" s="4">
        <v>103</v>
      </c>
      <c r="BR48" s="4">
        <v>90</v>
      </c>
      <c r="BS48" s="4">
        <v>105</v>
      </c>
      <c r="BT48" s="4">
        <v>104</v>
      </c>
      <c r="BU48" s="4">
        <v>110</v>
      </c>
      <c r="BV48" s="4">
        <v>105</v>
      </c>
      <c r="BW48" s="4">
        <v>107</v>
      </c>
      <c r="BX48" s="4">
        <v>105</v>
      </c>
      <c r="BY48" s="4">
        <v>100</v>
      </c>
      <c r="BZ48" s="4">
        <v>104</v>
      </c>
      <c r="CA48" s="4">
        <v>100</v>
      </c>
      <c r="CB48" s="4">
        <v>105</v>
      </c>
      <c r="CC48" s="4">
        <v>100</v>
      </c>
      <c r="CD48" s="4">
        <v>100</v>
      </c>
      <c r="CE48" s="4">
        <v>100</v>
      </c>
      <c r="CF48" s="4">
        <v>69</v>
      </c>
      <c r="CG48" s="4">
        <v>69</v>
      </c>
      <c r="CH48" s="4">
        <v>69</v>
      </c>
      <c r="CI48" s="4">
        <v>69</v>
      </c>
      <c r="CJ48" s="4">
        <v>68</v>
      </c>
      <c r="CK48" s="4">
        <v>0</v>
      </c>
      <c r="FO48" s="2"/>
    </row>
    <row r="49" spans="1:171" ht="35.4" customHeight="1" x14ac:dyDescent="0.3">
      <c r="A49" s="4" t="s">
        <v>95</v>
      </c>
      <c r="B49" s="4" t="s">
        <v>96</v>
      </c>
      <c r="C49" s="4" t="s">
        <v>97</v>
      </c>
      <c r="D49" s="4"/>
      <c r="E49" s="4">
        <v>1.6</v>
      </c>
      <c r="F49" s="4">
        <v>1.6</v>
      </c>
      <c r="G49" s="4">
        <v>1.6</v>
      </c>
      <c r="H49" s="4">
        <v>1.6</v>
      </c>
      <c r="I49" s="4">
        <v>1.6</v>
      </c>
      <c r="J49" s="4">
        <v>1.6</v>
      </c>
      <c r="K49" s="4">
        <v>1.6</v>
      </c>
      <c r="L49" s="4">
        <v>1.6</v>
      </c>
      <c r="M49" s="4">
        <v>1.6</v>
      </c>
      <c r="N49" s="4">
        <v>1.6</v>
      </c>
      <c r="O49" s="4">
        <v>1.6</v>
      </c>
      <c r="P49" s="4">
        <v>1.6</v>
      </c>
      <c r="Q49" s="17">
        <v>1.6</v>
      </c>
      <c r="R49" s="4">
        <v>1.6</v>
      </c>
      <c r="S49" s="4">
        <v>1.6</v>
      </c>
      <c r="T49" s="4">
        <v>1.6</v>
      </c>
      <c r="U49" s="4">
        <v>1.6</v>
      </c>
      <c r="V49" s="4">
        <v>1.6</v>
      </c>
      <c r="W49" s="4">
        <v>1.6</v>
      </c>
      <c r="X49" s="4">
        <v>1.6</v>
      </c>
      <c r="Y49" s="4">
        <v>1.6</v>
      </c>
      <c r="Z49" s="4">
        <v>1.6</v>
      </c>
      <c r="AA49" s="4">
        <v>1.6</v>
      </c>
      <c r="AB49" s="4">
        <v>1.6</v>
      </c>
      <c r="AC49" s="4">
        <v>1.6</v>
      </c>
      <c r="AD49" s="4">
        <v>1.6</v>
      </c>
      <c r="AE49" s="4">
        <v>1.6</v>
      </c>
      <c r="AF49" s="4">
        <v>1.6</v>
      </c>
      <c r="AG49" s="4">
        <v>1.6</v>
      </c>
      <c r="AH49" s="4">
        <v>1.6</v>
      </c>
      <c r="AI49" s="4">
        <v>1.6</v>
      </c>
      <c r="AJ49" s="4">
        <v>1.6</v>
      </c>
      <c r="AK49" s="4">
        <v>1.6</v>
      </c>
      <c r="AL49" s="4">
        <v>1.6</v>
      </c>
      <c r="AM49" s="4">
        <v>1.6</v>
      </c>
      <c r="AN49" s="4">
        <v>1.6</v>
      </c>
      <c r="AO49" s="4">
        <v>1.6</v>
      </c>
      <c r="AP49" s="4">
        <v>1.6</v>
      </c>
      <c r="AQ49" s="4">
        <v>1.6</v>
      </c>
      <c r="AR49" s="4">
        <v>1.6</v>
      </c>
      <c r="AS49" s="4">
        <v>1.6</v>
      </c>
      <c r="AT49" s="4">
        <v>1.6</v>
      </c>
      <c r="AU49" s="4">
        <v>1.6</v>
      </c>
      <c r="AV49" s="4">
        <v>1.6</v>
      </c>
      <c r="AW49" s="4">
        <v>1.6</v>
      </c>
      <c r="AX49" s="4">
        <v>1.6</v>
      </c>
      <c r="AY49" s="4">
        <v>1.6</v>
      </c>
      <c r="AZ49" s="4">
        <v>1.6</v>
      </c>
      <c r="BA49" s="4">
        <v>1.6</v>
      </c>
      <c r="BB49" s="4">
        <v>1.6</v>
      </c>
      <c r="BC49" s="4">
        <v>1.6</v>
      </c>
      <c r="BD49" s="4">
        <v>1.6</v>
      </c>
      <c r="BE49" s="4">
        <v>1.6</v>
      </c>
      <c r="BF49" s="4">
        <v>1.6</v>
      </c>
      <c r="BG49" s="4">
        <v>1.6</v>
      </c>
      <c r="BH49" s="4">
        <v>1.6</v>
      </c>
      <c r="BI49" s="4">
        <v>1.6</v>
      </c>
      <c r="BJ49" s="4">
        <v>1.6</v>
      </c>
      <c r="BK49" s="4">
        <v>1.6</v>
      </c>
      <c r="BL49" s="4">
        <v>1.6</v>
      </c>
      <c r="BM49" s="4">
        <v>1.6</v>
      </c>
      <c r="BN49" s="4">
        <v>1.6</v>
      </c>
      <c r="BO49" s="4">
        <v>1.6</v>
      </c>
      <c r="BP49" s="4">
        <v>1.6</v>
      </c>
      <c r="BQ49" s="4">
        <v>1.6</v>
      </c>
      <c r="BR49" s="4">
        <v>1.6</v>
      </c>
      <c r="BS49" s="4">
        <v>1.6</v>
      </c>
      <c r="BT49" s="4">
        <v>1.6</v>
      </c>
      <c r="BU49" s="4">
        <v>1.6</v>
      </c>
      <c r="BV49" s="4">
        <v>1.6</v>
      </c>
      <c r="BW49" s="4">
        <v>1.6</v>
      </c>
      <c r="BX49" s="4">
        <v>1.6</v>
      </c>
      <c r="BY49" s="4">
        <v>1.6</v>
      </c>
      <c r="BZ49" s="4">
        <v>1.6</v>
      </c>
      <c r="CA49" s="4">
        <v>1.6</v>
      </c>
      <c r="CB49" s="4">
        <v>1.6</v>
      </c>
      <c r="CC49" s="4">
        <v>1.6</v>
      </c>
      <c r="CD49" s="4">
        <v>1.6</v>
      </c>
      <c r="CE49" s="4">
        <v>1.6</v>
      </c>
      <c r="CF49" s="4">
        <v>1.6</v>
      </c>
      <c r="CG49" s="4">
        <v>1.6</v>
      </c>
      <c r="CH49" s="4">
        <v>1.6</v>
      </c>
      <c r="CI49" s="4">
        <v>1.6</v>
      </c>
      <c r="CJ49" s="4">
        <v>1.6</v>
      </c>
      <c r="CK49" s="4">
        <v>1.6</v>
      </c>
      <c r="FO49" s="2"/>
    </row>
    <row r="50" spans="1:171" ht="35.4" customHeight="1" x14ac:dyDescent="0.3">
      <c r="A50" s="4" t="s">
        <v>98</v>
      </c>
      <c r="B50" s="7" t="s">
        <v>99</v>
      </c>
      <c r="C50" s="4" t="s">
        <v>100</v>
      </c>
      <c r="D50" s="4">
        <v>18.927</v>
      </c>
      <c r="E50" s="4">
        <v>513</v>
      </c>
      <c r="F50" s="4">
        <v>423</v>
      </c>
      <c r="G50" s="4">
        <v>296</v>
      </c>
      <c r="H50" s="4">
        <v>437</v>
      </c>
      <c r="I50" s="4">
        <v>389</v>
      </c>
      <c r="J50" s="4">
        <v>322</v>
      </c>
      <c r="K50" s="4">
        <v>273</v>
      </c>
      <c r="L50" s="4">
        <v>290</v>
      </c>
      <c r="M50" s="4">
        <v>237</v>
      </c>
      <c r="N50" s="4">
        <v>228</v>
      </c>
      <c r="O50" s="4">
        <v>208</v>
      </c>
      <c r="P50" s="4">
        <v>195</v>
      </c>
      <c r="Q50" s="17">
        <v>117</v>
      </c>
      <c r="R50" s="4">
        <v>123</v>
      </c>
      <c r="S50" s="4">
        <v>103</v>
      </c>
      <c r="T50" s="4">
        <v>100</v>
      </c>
      <c r="U50" s="4">
        <v>105</v>
      </c>
      <c r="V50" s="4">
        <v>81</v>
      </c>
      <c r="W50" s="4">
        <v>72</v>
      </c>
      <c r="X50" s="4">
        <v>69</v>
      </c>
      <c r="Y50" s="4">
        <v>69</v>
      </c>
      <c r="Z50" s="4">
        <v>70</v>
      </c>
      <c r="AA50" s="4">
        <v>71</v>
      </c>
      <c r="AB50" s="4">
        <v>72</v>
      </c>
      <c r="AC50" s="4">
        <v>41</v>
      </c>
      <c r="AD50" s="4">
        <v>41</v>
      </c>
      <c r="AE50" s="4">
        <v>11</v>
      </c>
      <c r="AF50" s="4">
        <v>12</v>
      </c>
      <c r="AG50" s="4">
        <v>12</v>
      </c>
      <c r="AH50" s="4">
        <v>12</v>
      </c>
      <c r="AI50" s="4">
        <v>12</v>
      </c>
      <c r="AJ50" s="4">
        <v>80</v>
      </c>
      <c r="AK50" s="4">
        <v>178</v>
      </c>
      <c r="AL50" s="4">
        <v>268</v>
      </c>
      <c r="AM50" s="4">
        <v>361</v>
      </c>
      <c r="AN50" s="4">
        <v>367</v>
      </c>
      <c r="AO50" s="4">
        <v>281</v>
      </c>
      <c r="AP50" s="4">
        <v>193</v>
      </c>
      <c r="AQ50" s="4">
        <v>120</v>
      </c>
      <c r="AR50" s="4">
        <v>162</v>
      </c>
      <c r="AS50" s="4">
        <v>203</v>
      </c>
      <c r="AT50" s="4">
        <v>208</v>
      </c>
      <c r="AU50" s="4">
        <v>210</v>
      </c>
      <c r="AV50" s="4">
        <v>213</v>
      </c>
      <c r="AW50" s="4">
        <v>217</v>
      </c>
      <c r="AX50" s="4">
        <v>220</v>
      </c>
      <c r="AY50" s="4">
        <v>224</v>
      </c>
      <c r="AZ50" s="4">
        <v>227</v>
      </c>
      <c r="BA50" s="4">
        <v>232</v>
      </c>
      <c r="BB50" s="4">
        <v>234</v>
      </c>
      <c r="BC50" s="4">
        <v>238</v>
      </c>
      <c r="BD50" s="4">
        <v>239</v>
      </c>
      <c r="BE50" s="4">
        <v>243</v>
      </c>
      <c r="BF50" s="4">
        <v>244</v>
      </c>
      <c r="BG50" s="4">
        <v>248</v>
      </c>
      <c r="BH50" s="4">
        <v>251</v>
      </c>
      <c r="BI50" s="4">
        <v>256</v>
      </c>
      <c r="BJ50" s="4">
        <v>260</v>
      </c>
      <c r="BK50" s="4">
        <v>264</v>
      </c>
      <c r="BL50" s="4">
        <v>268</v>
      </c>
      <c r="BM50" s="4">
        <v>272</v>
      </c>
      <c r="BN50" s="4">
        <v>277</v>
      </c>
      <c r="BO50" s="4">
        <v>281</v>
      </c>
      <c r="BP50" s="4">
        <v>286</v>
      </c>
      <c r="BQ50" s="4">
        <v>290</v>
      </c>
      <c r="BR50" s="4">
        <v>257</v>
      </c>
      <c r="BS50" s="4">
        <v>303</v>
      </c>
      <c r="BT50" s="4">
        <v>307</v>
      </c>
      <c r="BU50" s="4">
        <v>328</v>
      </c>
      <c r="BV50" s="4">
        <v>318</v>
      </c>
      <c r="BW50" s="4">
        <v>331</v>
      </c>
      <c r="BX50" s="4">
        <v>330</v>
      </c>
      <c r="BY50" s="4">
        <v>318</v>
      </c>
      <c r="BZ50" s="4">
        <v>336</v>
      </c>
      <c r="CA50" s="4">
        <v>329</v>
      </c>
      <c r="CB50" s="4">
        <v>349</v>
      </c>
      <c r="CC50" s="4">
        <v>339</v>
      </c>
      <c r="CD50" s="4">
        <v>344</v>
      </c>
      <c r="CE50" s="4">
        <v>350</v>
      </c>
      <c r="CF50" s="4">
        <v>246</v>
      </c>
      <c r="CG50" s="4">
        <v>251</v>
      </c>
      <c r="CH50" s="4">
        <v>254</v>
      </c>
      <c r="CI50" s="4">
        <v>258</v>
      </c>
      <c r="CJ50" s="4">
        <v>259</v>
      </c>
      <c r="CK50" s="4">
        <v>0</v>
      </c>
      <c r="FO50" s="2"/>
    </row>
    <row r="51" spans="1:171" ht="35.4" customHeight="1" x14ac:dyDescent="0.3">
      <c r="A51" s="4" t="s">
        <v>101</v>
      </c>
      <c r="B51" s="4" t="s">
        <v>96</v>
      </c>
      <c r="C51" s="4" t="s">
        <v>97</v>
      </c>
      <c r="D51" s="4"/>
      <c r="E51" s="4">
        <v>1.97</v>
      </c>
      <c r="F51" s="4">
        <v>1.97</v>
      </c>
      <c r="G51" s="4">
        <v>1.97</v>
      </c>
      <c r="H51" s="4">
        <v>1.97</v>
      </c>
      <c r="I51" s="4">
        <v>1.97</v>
      </c>
      <c r="J51" s="4">
        <v>1.97</v>
      </c>
      <c r="K51" s="4">
        <v>1.97</v>
      </c>
      <c r="L51" s="4">
        <v>1.97</v>
      </c>
      <c r="M51" s="4">
        <v>1.97</v>
      </c>
      <c r="N51" s="4">
        <v>1.97</v>
      </c>
      <c r="O51" s="4">
        <v>1.97</v>
      </c>
      <c r="P51" s="4">
        <v>1.97</v>
      </c>
      <c r="Q51" s="17">
        <v>1.97</v>
      </c>
      <c r="R51" s="4">
        <v>1.97</v>
      </c>
      <c r="S51" s="4">
        <v>1.97</v>
      </c>
      <c r="T51" s="4">
        <v>1.97</v>
      </c>
      <c r="U51" s="4">
        <v>1.97</v>
      </c>
      <c r="V51" s="4">
        <v>1.97</v>
      </c>
      <c r="W51" s="4">
        <v>1.97</v>
      </c>
      <c r="X51" s="4">
        <v>1.97</v>
      </c>
      <c r="Y51" s="4">
        <v>1.97</v>
      </c>
      <c r="Z51" s="4">
        <v>1.97</v>
      </c>
      <c r="AA51" s="4">
        <v>1.97</v>
      </c>
      <c r="AB51" s="4">
        <v>1.97</v>
      </c>
      <c r="AC51" s="4">
        <v>1.97</v>
      </c>
      <c r="AD51" s="4">
        <v>1.97</v>
      </c>
      <c r="AE51" s="4">
        <v>1.97</v>
      </c>
      <c r="AF51" s="4">
        <v>1.97</v>
      </c>
      <c r="AG51" s="4">
        <v>1.97</v>
      </c>
      <c r="AH51" s="4">
        <v>1.97</v>
      </c>
      <c r="AI51" s="4">
        <v>1.97</v>
      </c>
      <c r="AJ51" s="4">
        <v>1.97</v>
      </c>
      <c r="AK51" s="4">
        <v>1.97</v>
      </c>
      <c r="AL51" s="4">
        <v>1.97</v>
      </c>
      <c r="AM51" s="4">
        <v>1.97</v>
      </c>
      <c r="AN51" s="4">
        <v>1.97</v>
      </c>
      <c r="AO51" s="4">
        <v>1.97</v>
      </c>
      <c r="AP51" s="4">
        <v>1.97</v>
      </c>
      <c r="AQ51" s="4">
        <v>1.97</v>
      </c>
      <c r="AR51" s="4">
        <v>1.97</v>
      </c>
      <c r="AS51" s="4">
        <v>1.97</v>
      </c>
      <c r="AT51" s="4">
        <v>1.97</v>
      </c>
      <c r="AU51" s="4">
        <v>1.97</v>
      </c>
      <c r="AV51" s="4">
        <v>1.97</v>
      </c>
      <c r="AW51" s="4">
        <v>1.97</v>
      </c>
      <c r="AX51" s="4">
        <v>1.97</v>
      </c>
      <c r="AY51" s="4">
        <v>1.97</v>
      </c>
      <c r="AZ51" s="4">
        <v>1.97</v>
      </c>
      <c r="BA51" s="4">
        <v>1.97</v>
      </c>
      <c r="BB51" s="4">
        <v>1.97</v>
      </c>
      <c r="BC51" s="4">
        <v>1.97</v>
      </c>
      <c r="BD51" s="4">
        <v>1.97</v>
      </c>
      <c r="BE51" s="4">
        <v>1.97</v>
      </c>
      <c r="BF51" s="4">
        <v>1.97</v>
      </c>
      <c r="BG51" s="4">
        <v>1.97</v>
      </c>
      <c r="BH51" s="4">
        <v>1.97</v>
      </c>
      <c r="BI51" s="4">
        <v>1.97</v>
      </c>
      <c r="BJ51" s="4">
        <v>1.97</v>
      </c>
      <c r="BK51" s="4">
        <v>1.97</v>
      </c>
      <c r="BL51" s="4">
        <v>1.97</v>
      </c>
      <c r="BM51" s="4">
        <v>1.97</v>
      </c>
      <c r="BN51" s="4">
        <v>1.97</v>
      </c>
      <c r="BO51" s="4">
        <v>1.97</v>
      </c>
      <c r="BP51" s="4">
        <v>1.97</v>
      </c>
      <c r="BQ51" s="4">
        <v>1.97</v>
      </c>
      <c r="BR51" s="4">
        <v>1.97</v>
      </c>
      <c r="BS51" s="4">
        <v>1.97</v>
      </c>
      <c r="BT51" s="4">
        <v>1.97</v>
      </c>
      <c r="BU51" s="4">
        <v>1.97</v>
      </c>
      <c r="BV51" s="4">
        <v>1.97</v>
      </c>
      <c r="BW51" s="4">
        <v>1.97</v>
      </c>
      <c r="BX51" s="4">
        <v>1.97</v>
      </c>
      <c r="BY51" s="4">
        <v>1.97</v>
      </c>
      <c r="BZ51" s="4">
        <v>1.97</v>
      </c>
      <c r="CA51" s="4">
        <v>1.97</v>
      </c>
      <c r="CB51" s="4">
        <v>1.97</v>
      </c>
      <c r="CC51" s="4">
        <v>1.97</v>
      </c>
      <c r="CD51" s="4">
        <v>1.97</v>
      </c>
      <c r="CE51" s="4">
        <v>1.97</v>
      </c>
      <c r="CF51" s="4">
        <v>1.97</v>
      </c>
      <c r="CG51" s="4">
        <v>1.97</v>
      </c>
      <c r="CH51" s="4">
        <v>1.97</v>
      </c>
      <c r="CI51" s="4">
        <v>1.97</v>
      </c>
      <c r="CJ51" s="4">
        <v>1.97</v>
      </c>
      <c r="CK51" s="4">
        <v>1.97</v>
      </c>
      <c r="FO51" s="2"/>
    </row>
    <row r="52" spans="1:171" ht="35.4" customHeight="1" x14ac:dyDescent="0.3">
      <c r="A52" s="4" t="s">
        <v>98</v>
      </c>
      <c r="B52" s="7" t="s">
        <v>102</v>
      </c>
      <c r="C52" s="4" t="s">
        <v>103</v>
      </c>
      <c r="D52" s="4">
        <v>52.84</v>
      </c>
      <c r="E52" s="4">
        <v>523</v>
      </c>
      <c r="F52" s="4">
        <v>440</v>
      </c>
      <c r="G52" s="4">
        <v>314</v>
      </c>
      <c r="H52" s="4">
        <v>473</v>
      </c>
      <c r="I52" s="4">
        <v>428</v>
      </c>
      <c r="J52" s="4">
        <v>362</v>
      </c>
      <c r="K52" s="4">
        <v>312</v>
      </c>
      <c r="L52" s="4">
        <v>339</v>
      </c>
      <c r="M52" s="4">
        <v>283</v>
      </c>
      <c r="N52" s="4">
        <v>278</v>
      </c>
      <c r="O52" s="4">
        <v>258</v>
      </c>
      <c r="P52" s="4">
        <v>247</v>
      </c>
      <c r="Q52" s="17">
        <v>151</v>
      </c>
      <c r="R52" s="4">
        <v>161</v>
      </c>
      <c r="S52" s="4">
        <v>138</v>
      </c>
      <c r="T52" s="4">
        <v>137</v>
      </c>
      <c r="U52" s="4">
        <v>146</v>
      </c>
      <c r="V52" s="4">
        <v>115</v>
      </c>
      <c r="W52" s="4">
        <v>105</v>
      </c>
      <c r="X52" s="4">
        <v>102</v>
      </c>
      <c r="Y52" s="4">
        <v>104</v>
      </c>
      <c r="Z52" s="4">
        <v>108</v>
      </c>
      <c r="AA52" s="4">
        <v>112</v>
      </c>
      <c r="AB52" s="4">
        <v>116</v>
      </c>
      <c r="AC52" s="4">
        <v>66</v>
      </c>
      <c r="AD52" s="4">
        <v>69</v>
      </c>
      <c r="AE52" s="4">
        <v>19</v>
      </c>
      <c r="AF52" s="4">
        <v>20</v>
      </c>
      <c r="AG52" s="4">
        <v>21</v>
      </c>
      <c r="AH52" s="4">
        <v>21</v>
      </c>
      <c r="AI52" s="4">
        <v>22</v>
      </c>
      <c r="AJ52" s="4">
        <v>149</v>
      </c>
      <c r="AK52" s="4">
        <v>339</v>
      </c>
      <c r="AL52" s="4">
        <v>521</v>
      </c>
      <c r="AM52" s="4">
        <v>715</v>
      </c>
      <c r="AN52" s="4">
        <v>741</v>
      </c>
      <c r="AO52" s="4">
        <v>579</v>
      </c>
      <c r="AP52" s="4">
        <v>405</v>
      </c>
      <c r="AQ52" s="4">
        <v>258</v>
      </c>
      <c r="AR52" s="4">
        <v>355</v>
      </c>
      <c r="AS52" s="4">
        <v>453</v>
      </c>
      <c r="AT52" s="4">
        <v>473</v>
      </c>
      <c r="AU52" s="4">
        <v>487</v>
      </c>
      <c r="AV52" s="4">
        <v>504</v>
      </c>
      <c r="AW52" s="4">
        <v>522</v>
      </c>
      <c r="AX52" s="4">
        <v>541</v>
      </c>
      <c r="AY52" s="4">
        <v>561</v>
      </c>
      <c r="AZ52" s="4">
        <v>581</v>
      </c>
      <c r="BA52" s="4">
        <v>604</v>
      </c>
      <c r="BB52" s="4">
        <v>623</v>
      </c>
      <c r="BC52" s="4">
        <v>645</v>
      </c>
      <c r="BD52" s="4">
        <v>661</v>
      </c>
      <c r="BE52" s="4">
        <v>684</v>
      </c>
      <c r="BF52" s="4">
        <v>700</v>
      </c>
      <c r="BG52" s="4">
        <v>725</v>
      </c>
      <c r="BH52" s="4">
        <v>751</v>
      </c>
      <c r="BI52" s="4">
        <v>778</v>
      </c>
      <c r="BJ52" s="4">
        <v>806</v>
      </c>
      <c r="BK52" s="4">
        <v>835</v>
      </c>
      <c r="BL52" s="4">
        <v>866</v>
      </c>
      <c r="BM52" s="4">
        <v>897</v>
      </c>
      <c r="BN52" s="4">
        <v>929</v>
      </c>
      <c r="BO52" s="4">
        <v>963</v>
      </c>
      <c r="BP52" s="4">
        <v>997</v>
      </c>
      <c r="BQ52" s="4">
        <v>1033</v>
      </c>
      <c r="BR52" s="4">
        <v>935</v>
      </c>
      <c r="BS52" s="4">
        <v>1122</v>
      </c>
      <c r="BT52" s="4">
        <v>1160</v>
      </c>
      <c r="BU52" s="4">
        <v>1262</v>
      </c>
      <c r="BV52" s="4">
        <v>1248</v>
      </c>
      <c r="BW52" s="4">
        <v>1327</v>
      </c>
      <c r="BX52" s="4">
        <v>1347</v>
      </c>
      <c r="BY52" s="4">
        <v>1324</v>
      </c>
      <c r="BZ52" s="4">
        <v>1427</v>
      </c>
      <c r="CA52" s="4">
        <v>1424</v>
      </c>
      <c r="CB52" s="4">
        <v>1543</v>
      </c>
      <c r="CC52" s="4">
        <v>1528</v>
      </c>
      <c r="CD52" s="4">
        <v>1581</v>
      </c>
      <c r="CE52" s="4">
        <v>1637</v>
      </c>
      <c r="CF52" s="4">
        <v>1176</v>
      </c>
      <c r="CG52" s="4">
        <v>1221</v>
      </c>
      <c r="CH52" s="4">
        <v>1262</v>
      </c>
      <c r="CI52" s="4">
        <v>1308</v>
      </c>
      <c r="CJ52" s="4">
        <v>1336</v>
      </c>
      <c r="CK52" s="4">
        <v>0</v>
      </c>
      <c r="FO52" s="2"/>
    </row>
    <row r="53" spans="1:171" ht="35.4" customHeight="1" x14ac:dyDescent="0.3">
      <c r="A53" s="16" t="s">
        <v>153</v>
      </c>
      <c r="B53" s="16"/>
      <c r="C53" s="4"/>
      <c r="D53" s="16" t="s">
        <v>106</v>
      </c>
      <c r="E53" s="16" t="s">
        <v>8</v>
      </c>
      <c r="F53" s="16" t="s">
        <v>9</v>
      </c>
      <c r="G53" s="16" t="s">
        <v>10</v>
      </c>
      <c r="H53" s="16" t="s">
        <v>11</v>
      </c>
      <c r="I53" s="16" t="s">
        <v>12</v>
      </c>
      <c r="J53" s="16" t="s">
        <v>13</v>
      </c>
      <c r="K53" s="16" t="s">
        <v>14</v>
      </c>
      <c r="L53" s="16" t="s">
        <v>15</v>
      </c>
      <c r="M53" s="16" t="s">
        <v>16</v>
      </c>
      <c r="N53" s="16" t="s">
        <v>17</v>
      </c>
      <c r="O53" s="16" t="s">
        <v>18</v>
      </c>
      <c r="P53" s="16" t="s">
        <v>19</v>
      </c>
      <c r="Q53" s="17" t="s">
        <v>20</v>
      </c>
      <c r="R53" s="16" t="s">
        <v>21</v>
      </c>
      <c r="S53" s="16" t="s">
        <v>22</v>
      </c>
      <c r="T53" s="16" t="s">
        <v>23</v>
      </c>
      <c r="U53" s="16" t="s">
        <v>24</v>
      </c>
      <c r="V53" s="16" t="s">
        <v>25</v>
      </c>
      <c r="W53" s="16" t="s">
        <v>26</v>
      </c>
      <c r="X53" s="16" t="s">
        <v>27</v>
      </c>
      <c r="Y53" s="16" t="s">
        <v>28</v>
      </c>
      <c r="Z53" s="16" t="s">
        <v>29</v>
      </c>
      <c r="AA53" s="16" t="s">
        <v>30</v>
      </c>
      <c r="AB53" s="16" t="s">
        <v>31</v>
      </c>
      <c r="AC53" s="16" t="s">
        <v>32</v>
      </c>
      <c r="AD53" s="16" t="s">
        <v>33</v>
      </c>
      <c r="AE53" s="16" t="s">
        <v>34</v>
      </c>
      <c r="AF53" s="16" t="s">
        <v>35</v>
      </c>
      <c r="AG53" s="16" t="s">
        <v>36</v>
      </c>
      <c r="AH53" s="16" t="s">
        <v>37</v>
      </c>
      <c r="AI53" s="16" t="s">
        <v>38</v>
      </c>
      <c r="AJ53" s="16" t="s">
        <v>39</v>
      </c>
      <c r="AK53" s="16" t="s">
        <v>40</v>
      </c>
      <c r="AL53" s="16" t="s">
        <v>41</v>
      </c>
      <c r="AM53" s="16" t="s">
        <v>42</v>
      </c>
      <c r="AN53" s="16" t="s">
        <v>43</v>
      </c>
      <c r="AO53" s="16" t="s">
        <v>44</v>
      </c>
      <c r="AP53" s="16" t="s">
        <v>45</v>
      </c>
      <c r="AQ53" s="16" t="s">
        <v>46</v>
      </c>
      <c r="AR53" s="16" t="s">
        <v>47</v>
      </c>
      <c r="AS53" s="16" t="s">
        <v>48</v>
      </c>
      <c r="AT53" s="16" t="s">
        <v>49</v>
      </c>
      <c r="AU53" s="16" t="s">
        <v>50</v>
      </c>
      <c r="AV53" s="16" t="s">
        <v>51</v>
      </c>
      <c r="AW53" s="16" t="s">
        <v>52</v>
      </c>
      <c r="AX53" s="16" t="s">
        <v>53</v>
      </c>
      <c r="AY53" s="16" t="s">
        <v>54</v>
      </c>
      <c r="AZ53" s="16" t="s">
        <v>55</v>
      </c>
      <c r="BA53" s="16" t="s">
        <v>56</v>
      </c>
      <c r="BB53" s="16" t="s">
        <v>57</v>
      </c>
      <c r="BC53" s="16" t="s">
        <v>58</v>
      </c>
      <c r="BD53" s="16" t="s">
        <v>59</v>
      </c>
      <c r="BE53" s="16" t="s">
        <v>60</v>
      </c>
      <c r="BF53" s="16" t="s">
        <v>61</v>
      </c>
      <c r="BG53" s="16" t="s">
        <v>62</v>
      </c>
      <c r="BH53" s="16" t="s">
        <v>63</v>
      </c>
      <c r="BI53" s="16" t="s">
        <v>64</v>
      </c>
      <c r="BJ53" s="16" t="s">
        <v>65</v>
      </c>
      <c r="BK53" s="16" t="s">
        <v>66</v>
      </c>
      <c r="BL53" s="16" t="s">
        <v>67</v>
      </c>
      <c r="BM53" s="16" t="s">
        <v>68</v>
      </c>
      <c r="BN53" s="16" t="s">
        <v>69</v>
      </c>
      <c r="BO53" s="16" t="s">
        <v>70</v>
      </c>
      <c r="BP53" s="16" t="s">
        <v>71</v>
      </c>
      <c r="BQ53" s="16" t="s">
        <v>72</v>
      </c>
      <c r="BR53" s="16" t="s">
        <v>73</v>
      </c>
      <c r="BS53" s="16" t="s">
        <v>74</v>
      </c>
      <c r="BT53" s="16" t="s">
        <v>75</v>
      </c>
      <c r="BU53" s="16" t="s">
        <v>76</v>
      </c>
      <c r="BV53" s="16" t="s">
        <v>77</v>
      </c>
      <c r="BW53" s="16" t="s">
        <v>78</v>
      </c>
      <c r="BX53" s="16" t="s">
        <v>79</v>
      </c>
      <c r="BY53" s="16" t="s">
        <v>80</v>
      </c>
      <c r="BZ53" s="16" t="s">
        <v>81</v>
      </c>
      <c r="CA53" s="16" t="s">
        <v>82</v>
      </c>
      <c r="CB53" s="16" t="s">
        <v>83</v>
      </c>
      <c r="CC53" s="16" t="s">
        <v>84</v>
      </c>
      <c r="CD53" s="16" t="s">
        <v>85</v>
      </c>
      <c r="CE53" s="16" t="s">
        <v>86</v>
      </c>
      <c r="CF53" s="16" t="s">
        <v>87</v>
      </c>
      <c r="CG53" s="16" t="s">
        <v>88</v>
      </c>
      <c r="CH53" s="16" t="s">
        <v>89</v>
      </c>
      <c r="CI53" s="16" t="s">
        <v>90</v>
      </c>
      <c r="CJ53" s="16" t="s">
        <v>91</v>
      </c>
      <c r="CK53" s="16" t="s">
        <v>92</v>
      </c>
      <c r="FO53" s="2"/>
    </row>
    <row r="54" spans="1:171" ht="35.4" customHeight="1" x14ac:dyDescent="0.3">
      <c r="A54" s="18" t="s">
        <v>147</v>
      </c>
      <c r="B54" s="7" t="s">
        <v>93</v>
      </c>
      <c r="C54" s="4" t="s">
        <v>94</v>
      </c>
      <c r="D54" s="4">
        <f>SUM(M54:CK54)</f>
        <v>2334</v>
      </c>
      <c r="E54" s="4">
        <v>198</v>
      </c>
      <c r="F54" s="4">
        <v>236</v>
      </c>
      <c r="G54" s="4">
        <v>235</v>
      </c>
      <c r="H54" s="4">
        <v>188</v>
      </c>
      <c r="I54" s="4">
        <v>150</v>
      </c>
      <c r="J54" s="4">
        <v>124</v>
      </c>
      <c r="K54" s="4">
        <v>112</v>
      </c>
      <c r="L54" s="4">
        <v>158</v>
      </c>
      <c r="M54" s="4">
        <v>67</v>
      </c>
      <c r="N54" s="4">
        <v>53</v>
      </c>
      <c r="O54" s="4">
        <v>53</v>
      </c>
      <c r="P54" s="4">
        <v>53</v>
      </c>
      <c r="Q54" s="17">
        <v>53</v>
      </c>
      <c r="R54" s="4">
        <v>53</v>
      </c>
      <c r="S54" s="4">
        <v>53</v>
      </c>
      <c r="T54" s="4">
        <v>53</v>
      </c>
      <c r="U54" s="4">
        <v>53</v>
      </c>
      <c r="V54" s="4">
        <v>53</v>
      </c>
      <c r="W54" s="4">
        <v>53</v>
      </c>
      <c r="X54" s="4">
        <v>53</v>
      </c>
      <c r="Y54" s="4">
        <v>53</v>
      </c>
      <c r="Z54" s="4">
        <v>53</v>
      </c>
      <c r="AA54" s="4">
        <v>53</v>
      </c>
      <c r="AB54" s="4">
        <v>53</v>
      </c>
      <c r="AC54" s="4">
        <v>53</v>
      </c>
      <c r="AD54" s="4">
        <v>53</v>
      </c>
      <c r="AE54" s="4">
        <v>53</v>
      </c>
      <c r="AF54" s="4">
        <v>53</v>
      </c>
      <c r="AG54" s="4">
        <v>53</v>
      </c>
      <c r="AH54" s="4">
        <v>53</v>
      </c>
      <c r="AI54" s="4">
        <v>53</v>
      </c>
      <c r="AJ54" s="4">
        <v>53</v>
      </c>
      <c r="AK54" s="4">
        <v>53</v>
      </c>
      <c r="AL54" s="4">
        <v>53</v>
      </c>
      <c r="AM54" s="4">
        <v>53</v>
      </c>
      <c r="AN54" s="4">
        <v>53</v>
      </c>
      <c r="AO54" s="4">
        <v>53</v>
      </c>
      <c r="AP54" s="4">
        <v>53</v>
      </c>
      <c r="AQ54" s="4">
        <v>53</v>
      </c>
      <c r="AR54" s="4">
        <v>53</v>
      </c>
      <c r="AS54" s="4">
        <v>53</v>
      </c>
      <c r="AT54" s="4">
        <v>53</v>
      </c>
      <c r="AU54" s="4">
        <v>53</v>
      </c>
      <c r="AV54" s="4">
        <v>93</v>
      </c>
      <c r="AW54" s="4">
        <v>93</v>
      </c>
      <c r="AX54" s="4">
        <v>93</v>
      </c>
      <c r="AY54" s="4">
        <v>93</v>
      </c>
      <c r="AZ54" s="4">
        <v>93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FO54" s="2"/>
    </row>
    <row r="55" spans="1:171" ht="35.4" customHeight="1" x14ac:dyDescent="0.3">
      <c r="A55" s="4" t="s">
        <v>95</v>
      </c>
      <c r="B55" s="4" t="s">
        <v>96</v>
      </c>
      <c r="C55" s="4" t="s">
        <v>97</v>
      </c>
      <c r="D55" s="4"/>
      <c r="E55" s="4">
        <v>1.6</v>
      </c>
      <c r="F55" s="4">
        <v>1.6</v>
      </c>
      <c r="G55" s="4">
        <v>1.6</v>
      </c>
      <c r="H55" s="4">
        <v>1.6</v>
      </c>
      <c r="I55" s="4">
        <v>1.6</v>
      </c>
      <c r="J55" s="4">
        <v>1.6</v>
      </c>
      <c r="K55" s="4">
        <v>1.6</v>
      </c>
      <c r="L55" s="4">
        <v>1.6</v>
      </c>
      <c r="M55" s="4">
        <v>1.6</v>
      </c>
      <c r="N55" s="4">
        <v>1.6</v>
      </c>
      <c r="O55" s="4">
        <v>1.6</v>
      </c>
      <c r="P55" s="4">
        <v>1.6</v>
      </c>
      <c r="Q55" s="17">
        <v>1.6</v>
      </c>
      <c r="R55" s="4">
        <v>1.6</v>
      </c>
      <c r="S55" s="4">
        <v>1.6</v>
      </c>
      <c r="T55" s="4">
        <v>1.6</v>
      </c>
      <c r="U55" s="4">
        <v>1.6</v>
      </c>
      <c r="V55" s="4">
        <v>1.6</v>
      </c>
      <c r="W55" s="4">
        <v>1.6</v>
      </c>
      <c r="X55" s="4">
        <v>1.6</v>
      </c>
      <c r="Y55" s="4">
        <v>1.6</v>
      </c>
      <c r="Z55" s="4">
        <v>1.6</v>
      </c>
      <c r="AA55" s="4">
        <v>1.6</v>
      </c>
      <c r="AB55" s="4">
        <v>1.6</v>
      </c>
      <c r="AC55" s="4">
        <v>1.6</v>
      </c>
      <c r="AD55" s="4">
        <v>1.6</v>
      </c>
      <c r="AE55" s="4">
        <v>1.6</v>
      </c>
      <c r="AF55" s="4">
        <v>1.6</v>
      </c>
      <c r="AG55" s="4">
        <v>1.6</v>
      </c>
      <c r="AH55" s="4">
        <v>1.6</v>
      </c>
      <c r="AI55" s="4">
        <v>1.6</v>
      </c>
      <c r="AJ55" s="4">
        <v>1.6</v>
      </c>
      <c r="AK55" s="4">
        <v>1.6</v>
      </c>
      <c r="AL55" s="4">
        <v>1.6</v>
      </c>
      <c r="AM55" s="4">
        <v>1.6</v>
      </c>
      <c r="AN55" s="4">
        <v>1.6</v>
      </c>
      <c r="AO55" s="4">
        <v>1.6</v>
      </c>
      <c r="AP55" s="4">
        <v>1.6</v>
      </c>
      <c r="AQ55" s="4">
        <v>1.6</v>
      </c>
      <c r="AR55" s="4">
        <v>1.6</v>
      </c>
      <c r="AS55" s="4">
        <v>1.6</v>
      </c>
      <c r="AT55" s="4">
        <v>1.6</v>
      </c>
      <c r="AU55" s="4">
        <v>1.6</v>
      </c>
      <c r="AV55" s="4">
        <v>1.6</v>
      </c>
      <c r="AW55" s="4">
        <v>1.6</v>
      </c>
      <c r="AX55" s="4">
        <v>1.6</v>
      </c>
      <c r="AY55" s="4">
        <v>1.6</v>
      </c>
      <c r="AZ55" s="4">
        <v>1.6</v>
      </c>
      <c r="BA55" s="4">
        <v>1.6</v>
      </c>
      <c r="BB55" s="4">
        <v>1.6</v>
      </c>
      <c r="BC55" s="4">
        <v>1.6</v>
      </c>
      <c r="BD55" s="4">
        <v>1.6</v>
      </c>
      <c r="BE55" s="4">
        <v>1.6</v>
      </c>
      <c r="BF55" s="4">
        <v>1.6</v>
      </c>
      <c r="BG55" s="4">
        <v>1.6</v>
      </c>
      <c r="BH55" s="4">
        <v>1.6</v>
      </c>
      <c r="BI55" s="4">
        <v>1.6</v>
      </c>
      <c r="BJ55" s="4">
        <v>1.6</v>
      </c>
      <c r="BK55" s="4">
        <v>1.6</v>
      </c>
      <c r="BL55" s="4">
        <v>1.6</v>
      </c>
      <c r="BM55" s="4">
        <v>1.6</v>
      </c>
      <c r="BN55" s="4">
        <v>1.6</v>
      </c>
      <c r="BO55" s="4">
        <v>1.6</v>
      </c>
      <c r="BP55" s="4">
        <v>1.6</v>
      </c>
      <c r="BQ55" s="4">
        <v>1.6</v>
      </c>
      <c r="BR55" s="4">
        <v>1.6</v>
      </c>
      <c r="BS55" s="4">
        <v>1.6</v>
      </c>
      <c r="BT55" s="4">
        <v>1.6</v>
      </c>
      <c r="BU55" s="4">
        <v>1.6</v>
      </c>
      <c r="BV55" s="4">
        <v>1.6</v>
      </c>
      <c r="BW55" s="4">
        <v>1.6</v>
      </c>
      <c r="BX55" s="4">
        <v>1.6</v>
      </c>
      <c r="BY55" s="4">
        <v>1.6</v>
      </c>
      <c r="BZ55" s="4">
        <v>1.6</v>
      </c>
      <c r="CA55" s="4">
        <v>1.6</v>
      </c>
      <c r="CB55" s="4">
        <v>1.6</v>
      </c>
      <c r="CC55" s="4">
        <v>1.6</v>
      </c>
      <c r="CD55" s="4">
        <v>1.6</v>
      </c>
      <c r="CE55" s="4">
        <v>1.6</v>
      </c>
      <c r="CF55" s="4">
        <v>1.6</v>
      </c>
      <c r="CG55" s="4">
        <v>1.6</v>
      </c>
      <c r="CH55" s="4">
        <v>1.6</v>
      </c>
      <c r="CI55" s="4">
        <v>1.6</v>
      </c>
      <c r="CJ55" s="4">
        <v>1.6</v>
      </c>
      <c r="CK55" s="4">
        <v>1.6</v>
      </c>
      <c r="FO55" s="2"/>
    </row>
    <row r="56" spans="1:171" ht="35.4" customHeight="1" x14ac:dyDescent="0.3">
      <c r="A56" s="4" t="s">
        <v>98</v>
      </c>
      <c r="B56" s="7" t="s">
        <v>99</v>
      </c>
      <c r="C56" s="4" t="s">
        <v>100</v>
      </c>
      <c r="D56" s="4">
        <f>SUM(M56:CK56)</f>
        <v>3845</v>
      </c>
      <c r="E56" s="4">
        <v>201</v>
      </c>
      <c r="F56" s="4">
        <v>244</v>
      </c>
      <c r="G56" s="4">
        <v>246</v>
      </c>
      <c r="H56" s="4">
        <v>201</v>
      </c>
      <c r="I56" s="4">
        <v>162</v>
      </c>
      <c r="J56" s="4">
        <v>136</v>
      </c>
      <c r="K56" s="4">
        <v>126</v>
      </c>
      <c r="L56" s="4">
        <v>180</v>
      </c>
      <c r="M56" s="4">
        <v>78</v>
      </c>
      <c r="N56" s="4">
        <v>63</v>
      </c>
      <c r="O56" s="4">
        <v>64</v>
      </c>
      <c r="P56" s="4">
        <v>65</v>
      </c>
      <c r="Q56" s="17">
        <v>66</v>
      </c>
      <c r="R56" s="4">
        <v>67</v>
      </c>
      <c r="S56" s="4">
        <v>68</v>
      </c>
      <c r="T56" s="4">
        <v>69</v>
      </c>
      <c r="U56" s="4">
        <v>70</v>
      </c>
      <c r="V56" s="4">
        <v>71</v>
      </c>
      <c r="W56" s="4">
        <v>72</v>
      </c>
      <c r="X56" s="4">
        <v>73</v>
      </c>
      <c r="Y56" s="4">
        <v>75</v>
      </c>
      <c r="Z56" s="4">
        <v>76</v>
      </c>
      <c r="AA56" s="4">
        <v>77</v>
      </c>
      <c r="AB56" s="4">
        <v>78</v>
      </c>
      <c r="AC56" s="4">
        <v>79</v>
      </c>
      <c r="AD56" s="4">
        <v>81</v>
      </c>
      <c r="AE56" s="4">
        <v>82</v>
      </c>
      <c r="AF56" s="4">
        <v>83</v>
      </c>
      <c r="AG56" s="4">
        <v>85</v>
      </c>
      <c r="AH56" s="4">
        <v>86</v>
      </c>
      <c r="AI56" s="4">
        <v>87</v>
      </c>
      <c r="AJ56" s="4">
        <v>89</v>
      </c>
      <c r="AK56" s="4">
        <v>90</v>
      </c>
      <c r="AL56" s="4">
        <v>92</v>
      </c>
      <c r="AM56" s="4">
        <v>93</v>
      </c>
      <c r="AN56" s="4">
        <v>95</v>
      </c>
      <c r="AO56" s="4">
        <v>96</v>
      </c>
      <c r="AP56" s="4">
        <v>98</v>
      </c>
      <c r="AQ56" s="4">
        <v>99</v>
      </c>
      <c r="AR56" s="4">
        <v>101</v>
      </c>
      <c r="AS56" s="4">
        <v>102</v>
      </c>
      <c r="AT56" s="4">
        <v>104</v>
      </c>
      <c r="AU56" s="4">
        <v>106</v>
      </c>
      <c r="AV56" s="4">
        <v>187</v>
      </c>
      <c r="AW56" s="4">
        <v>190</v>
      </c>
      <c r="AX56" s="4">
        <v>193</v>
      </c>
      <c r="AY56" s="4">
        <v>196</v>
      </c>
      <c r="AZ56" s="4">
        <v>199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FO56" s="2"/>
    </row>
    <row r="57" spans="1:171" ht="35.4" customHeight="1" x14ac:dyDescent="0.3">
      <c r="A57" s="4" t="s">
        <v>101</v>
      </c>
      <c r="B57" s="4" t="s">
        <v>96</v>
      </c>
      <c r="C57" s="4" t="s">
        <v>97</v>
      </c>
      <c r="D57" s="4"/>
      <c r="E57" s="4">
        <v>1.97</v>
      </c>
      <c r="F57" s="4">
        <v>1.97</v>
      </c>
      <c r="G57" s="4">
        <v>1.97</v>
      </c>
      <c r="H57" s="4">
        <v>1.97</v>
      </c>
      <c r="I57" s="4">
        <v>1.97</v>
      </c>
      <c r="J57" s="4">
        <v>1.97</v>
      </c>
      <c r="K57" s="4">
        <v>1.97</v>
      </c>
      <c r="L57" s="4">
        <v>1.97</v>
      </c>
      <c r="M57" s="4">
        <v>1.97</v>
      </c>
      <c r="N57" s="4">
        <v>1.97</v>
      </c>
      <c r="O57" s="4">
        <v>1.97</v>
      </c>
      <c r="P57" s="4">
        <v>1.97</v>
      </c>
      <c r="Q57" s="17">
        <v>1.97</v>
      </c>
      <c r="R57" s="4">
        <v>1.97</v>
      </c>
      <c r="S57" s="4">
        <v>1.97</v>
      </c>
      <c r="T57" s="4">
        <v>1.97</v>
      </c>
      <c r="U57" s="4">
        <v>1.97</v>
      </c>
      <c r="V57" s="4">
        <v>1.97</v>
      </c>
      <c r="W57" s="4">
        <v>1.97</v>
      </c>
      <c r="X57" s="4">
        <v>1.97</v>
      </c>
      <c r="Y57" s="4">
        <v>1.97</v>
      </c>
      <c r="Z57" s="4">
        <v>1.97</v>
      </c>
      <c r="AA57" s="4">
        <v>1.97</v>
      </c>
      <c r="AB57" s="4">
        <v>1.97</v>
      </c>
      <c r="AC57" s="4">
        <v>1.97</v>
      </c>
      <c r="AD57" s="4">
        <v>1.97</v>
      </c>
      <c r="AE57" s="4">
        <v>1.97</v>
      </c>
      <c r="AF57" s="4">
        <v>1.97</v>
      </c>
      <c r="AG57" s="4">
        <v>1.97</v>
      </c>
      <c r="AH57" s="4">
        <v>1.97</v>
      </c>
      <c r="AI57" s="4">
        <v>1.97</v>
      </c>
      <c r="AJ57" s="4">
        <v>1.97</v>
      </c>
      <c r="AK57" s="4">
        <v>1.97</v>
      </c>
      <c r="AL57" s="4">
        <v>1.97</v>
      </c>
      <c r="AM57" s="4">
        <v>1.97</v>
      </c>
      <c r="AN57" s="4">
        <v>1.97</v>
      </c>
      <c r="AO57" s="4">
        <v>1.97</v>
      </c>
      <c r="AP57" s="4">
        <v>1.97</v>
      </c>
      <c r="AQ57" s="4">
        <v>1.97</v>
      </c>
      <c r="AR57" s="4">
        <v>1.97</v>
      </c>
      <c r="AS57" s="4">
        <v>1.97</v>
      </c>
      <c r="AT57" s="4">
        <v>1.97</v>
      </c>
      <c r="AU57" s="4">
        <v>1.97</v>
      </c>
      <c r="AV57" s="4">
        <v>1.97</v>
      </c>
      <c r="AW57" s="4">
        <v>1.97</v>
      </c>
      <c r="AX57" s="4">
        <v>1.97</v>
      </c>
      <c r="AY57" s="4">
        <v>1.97</v>
      </c>
      <c r="AZ57" s="4">
        <v>1.97</v>
      </c>
      <c r="BA57" s="4">
        <v>1.97</v>
      </c>
      <c r="BB57" s="4">
        <v>1.97</v>
      </c>
      <c r="BC57" s="4">
        <v>1.97</v>
      </c>
      <c r="BD57" s="4">
        <v>1.97</v>
      </c>
      <c r="BE57" s="4">
        <v>1.97</v>
      </c>
      <c r="BF57" s="4">
        <v>1.97</v>
      </c>
      <c r="BG57" s="4">
        <v>1.97</v>
      </c>
      <c r="BH57" s="4">
        <v>1.97</v>
      </c>
      <c r="BI57" s="4">
        <v>1.97</v>
      </c>
      <c r="BJ57" s="4">
        <v>1.97</v>
      </c>
      <c r="BK57" s="4">
        <v>1.97</v>
      </c>
      <c r="BL57" s="4">
        <v>1.97</v>
      </c>
      <c r="BM57" s="4">
        <v>1.97</v>
      </c>
      <c r="BN57" s="4">
        <v>1.97</v>
      </c>
      <c r="BO57" s="4">
        <v>1.97</v>
      </c>
      <c r="BP57" s="4">
        <v>1.97</v>
      </c>
      <c r="BQ57" s="4">
        <v>1.97</v>
      </c>
      <c r="BR57" s="4">
        <v>1.97</v>
      </c>
      <c r="BS57" s="4">
        <v>1.97</v>
      </c>
      <c r="BT57" s="4">
        <v>1.97</v>
      </c>
      <c r="BU57" s="4">
        <v>1.97</v>
      </c>
      <c r="BV57" s="4">
        <v>1.97</v>
      </c>
      <c r="BW57" s="4">
        <v>1.97</v>
      </c>
      <c r="BX57" s="4">
        <v>1.97</v>
      </c>
      <c r="BY57" s="4">
        <v>1.97</v>
      </c>
      <c r="BZ57" s="4">
        <v>1.97</v>
      </c>
      <c r="CA57" s="4">
        <v>1.97</v>
      </c>
      <c r="CB57" s="4">
        <v>1.97</v>
      </c>
      <c r="CC57" s="4">
        <v>1.97</v>
      </c>
      <c r="CD57" s="4">
        <v>1.97</v>
      </c>
      <c r="CE57" s="4">
        <v>1.97</v>
      </c>
      <c r="CF57" s="4">
        <v>1.97</v>
      </c>
      <c r="CG57" s="4">
        <v>1.97</v>
      </c>
      <c r="CH57" s="4">
        <v>1.97</v>
      </c>
      <c r="CI57" s="4">
        <v>1.97</v>
      </c>
      <c r="CJ57" s="4">
        <v>1.97</v>
      </c>
      <c r="CK57" s="4">
        <v>1.97</v>
      </c>
      <c r="FO57" s="2"/>
    </row>
    <row r="58" spans="1:171" ht="35.4" customHeight="1" x14ac:dyDescent="0.3">
      <c r="A58" s="4" t="s">
        <v>98</v>
      </c>
      <c r="B58" s="7" t="s">
        <v>102</v>
      </c>
      <c r="C58" s="4" t="s">
        <v>103</v>
      </c>
      <c r="D58" s="4">
        <f>SUM(M58:CK58)</f>
        <v>7394</v>
      </c>
      <c r="E58" s="4">
        <v>205</v>
      </c>
      <c r="F58" s="4">
        <v>253</v>
      </c>
      <c r="G58" s="4">
        <v>261</v>
      </c>
      <c r="H58" s="4">
        <v>217</v>
      </c>
      <c r="I58" s="4">
        <v>179</v>
      </c>
      <c r="J58" s="4">
        <v>153</v>
      </c>
      <c r="K58" s="4">
        <v>144</v>
      </c>
      <c r="L58" s="4">
        <v>210</v>
      </c>
      <c r="M58" s="4">
        <v>93</v>
      </c>
      <c r="N58" s="4">
        <v>76</v>
      </c>
      <c r="O58" s="4">
        <v>79</v>
      </c>
      <c r="P58" s="4">
        <v>82</v>
      </c>
      <c r="Q58" s="17">
        <v>85</v>
      </c>
      <c r="R58" s="4">
        <v>88</v>
      </c>
      <c r="S58" s="4">
        <v>91</v>
      </c>
      <c r="T58" s="4">
        <v>94</v>
      </c>
      <c r="U58" s="1">
        <v>98</v>
      </c>
      <c r="V58" s="1">
        <v>101</v>
      </c>
      <c r="W58" s="1">
        <v>105</v>
      </c>
      <c r="X58" s="1">
        <v>108</v>
      </c>
      <c r="Y58" s="1">
        <v>112</v>
      </c>
      <c r="Z58" s="1">
        <v>116</v>
      </c>
      <c r="AA58" s="1">
        <v>121</v>
      </c>
      <c r="AB58" s="1">
        <v>125</v>
      </c>
      <c r="AC58" s="1">
        <v>130</v>
      </c>
      <c r="AD58" s="1">
        <v>134</v>
      </c>
      <c r="AE58" s="1">
        <v>139</v>
      </c>
      <c r="AF58" s="1">
        <v>144</v>
      </c>
      <c r="AG58" s="1">
        <v>149</v>
      </c>
      <c r="AH58" s="1">
        <v>155</v>
      </c>
      <c r="AI58" s="1">
        <v>160</v>
      </c>
      <c r="AJ58" s="1">
        <v>166</v>
      </c>
      <c r="AK58" s="1">
        <v>172</v>
      </c>
      <c r="AL58" s="1">
        <v>178</v>
      </c>
      <c r="AM58" s="1">
        <v>185</v>
      </c>
      <c r="AN58" s="1">
        <v>191</v>
      </c>
      <c r="AO58" s="1">
        <v>198</v>
      </c>
      <c r="AP58" s="1">
        <v>205</v>
      </c>
      <c r="AQ58" s="1">
        <v>213</v>
      </c>
      <c r="AR58" s="1">
        <v>220</v>
      </c>
      <c r="AS58" s="1">
        <v>228</v>
      </c>
      <c r="AT58" s="1">
        <v>236</v>
      </c>
      <c r="AU58" s="1">
        <v>245</v>
      </c>
      <c r="AV58" s="1">
        <v>441</v>
      </c>
      <c r="AW58" s="1">
        <v>457</v>
      </c>
      <c r="AX58" s="1">
        <v>474</v>
      </c>
      <c r="AY58" s="1">
        <v>491</v>
      </c>
      <c r="AZ58" s="1">
        <v>509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FO58" s="2"/>
    </row>
    <row r="59" spans="1:171" ht="35.4" customHeight="1" x14ac:dyDescent="0.3">
      <c r="A59" s="16" t="s">
        <v>153</v>
      </c>
      <c r="B59" s="16"/>
      <c r="C59" s="4"/>
      <c r="D59" s="16" t="s">
        <v>106</v>
      </c>
      <c r="E59" s="16" t="s">
        <v>8</v>
      </c>
      <c r="F59" s="16" t="s">
        <v>9</v>
      </c>
      <c r="G59" s="16" t="s">
        <v>10</v>
      </c>
      <c r="H59" s="16" t="s">
        <v>11</v>
      </c>
      <c r="I59" s="16" t="s">
        <v>12</v>
      </c>
      <c r="J59" s="16" t="s">
        <v>13</v>
      </c>
      <c r="K59" s="16" t="s">
        <v>14</v>
      </c>
      <c r="L59" s="16" t="s">
        <v>15</v>
      </c>
      <c r="M59" s="16" t="s">
        <v>16</v>
      </c>
      <c r="N59" s="16" t="s">
        <v>17</v>
      </c>
      <c r="O59" s="16" t="s">
        <v>18</v>
      </c>
      <c r="P59" s="16" t="s">
        <v>19</v>
      </c>
      <c r="Q59" s="17" t="s">
        <v>20</v>
      </c>
      <c r="R59" s="16" t="s">
        <v>21</v>
      </c>
      <c r="S59" s="16" t="s">
        <v>22</v>
      </c>
      <c r="T59" s="16" t="s">
        <v>23</v>
      </c>
      <c r="U59" s="16" t="s">
        <v>24</v>
      </c>
      <c r="V59" s="16" t="s">
        <v>25</v>
      </c>
      <c r="W59" s="16" t="s">
        <v>26</v>
      </c>
      <c r="X59" s="16" t="s">
        <v>27</v>
      </c>
      <c r="Y59" s="16" t="s">
        <v>28</v>
      </c>
      <c r="Z59" s="16" t="s">
        <v>29</v>
      </c>
      <c r="AA59" s="16" t="s">
        <v>30</v>
      </c>
      <c r="AB59" s="16" t="s">
        <v>31</v>
      </c>
      <c r="AC59" s="16" t="s">
        <v>32</v>
      </c>
      <c r="AD59" s="16" t="s">
        <v>33</v>
      </c>
      <c r="AE59" s="16" t="s">
        <v>34</v>
      </c>
      <c r="AF59" s="16" t="s">
        <v>35</v>
      </c>
      <c r="AG59" s="16" t="s">
        <v>36</v>
      </c>
      <c r="AH59" s="16" t="s">
        <v>37</v>
      </c>
      <c r="AI59" s="16" t="s">
        <v>38</v>
      </c>
      <c r="AJ59" s="16" t="s">
        <v>39</v>
      </c>
      <c r="AK59" s="16" t="s">
        <v>40</v>
      </c>
      <c r="AL59" s="16" t="s">
        <v>41</v>
      </c>
      <c r="AM59" s="16" t="s">
        <v>42</v>
      </c>
      <c r="AN59" s="16" t="s">
        <v>43</v>
      </c>
      <c r="AO59" s="16" t="s">
        <v>44</v>
      </c>
      <c r="AP59" s="16" t="s">
        <v>45</v>
      </c>
      <c r="AQ59" s="16" t="s">
        <v>46</v>
      </c>
      <c r="AR59" s="16" t="s">
        <v>47</v>
      </c>
      <c r="AS59" s="16" t="s">
        <v>48</v>
      </c>
      <c r="AT59" s="16" t="s">
        <v>49</v>
      </c>
      <c r="AU59" s="16" t="s">
        <v>50</v>
      </c>
      <c r="AV59" s="16" t="s">
        <v>51</v>
      </c>
      <c r="AW59" s="16" t="s">
        <v>52</v>
      </c>
      <c r="AX59" s="16" t="s">
        <v>53</v>
      </c>
      <c r="AY59" s="16" t="s">
        <v>54</v>
      </c>
      <c r="AZ59" s="16" t="s">
        <v>55</v>
      </c>
      <c r="BA59" s="16" t="s">
        <v>56</v>
      </c>
      <c r="BB59" s="16" t="s">
        <v>57</v>
      </c>
      <c r="BC59" s="16" t="s">
        <v>58</v>
      </c>
      <c r="BD59" s="16" t="s">
        <v>59</v>
      </c>
      <c r="BE59" s="16" t="s">
        <v>60</v>
      </c>
      <c r="BF59" s="16" t="s">
        <v>61</v>
      </c>
      <c r="BG59" s="16" t="s">
        <v>62</v>
      </c>
      <c r="BH59" s="16" t="s">
        <v>63</v>
      </c>
      <c r="BI59" s="16" t="s">
        <v>64</v>
      </c>
      <c r="BJ59" s="16" t="s">
        <v>65</v>
      </c>
      <c r="BK59" s="16" t="s">
        <v>66</v>
      </c>
      <c r="BL59" s="16" t="s">
        <v>67</v>
      </c>
      <c r="BM59" s="16" t="s">
        <v>68</v>
      </c>
      <c r="BN59" s="16" t="s">
        <v>69</v>
      </c>
      <c r="BO59" s="16" t="s">
        <v>70</v>
      </c>
      <c r="BP59" s="16" t="s">
        <v>71</v>
      </c>
      <c r="BQ59" s="16" t="s">
        <v>72</v>
      </c>
      <c r="BR59" s="16" t="s">
        <v>73</v>
      </c>
      <c r="BS59" s="16" t="s">
        <v>74</v>
      </c>
      <c r="BT59" s="16" t="s">
        <v>75</v>
      </c>
      <c r="BU59" s="16" t="s">
        <v>76</v>
      </c>
      <c r="BV59" s="16" t="s">
        <v>77</v>
      </c>
      <c r="BW59" s="16" t="s">
        <v>78</v>
      </c>
      <c r="BX59" s="16" t="s">
        <v>79</v>
      </c>
      <c r="BY59" s="16" t="s">
        <v>80</v>
      </c>
      <c r="BZ59" s="16" t="s">
        <v>81</v>
      </c>
      <c r="CA59" s="16" t="s">
        <v>82</v>
      </c>
      <c r="CB59" s="16" t="s">
        <v>83</v>
      </c>
      <c r="CC59" s="16" t="s">
        <v>84</v>
      </c>
      <c r="CD59" s="16" t="s">
        <v>85</v>
      </c>
      <c r="CE59" s="16" t="s">
        <v>86</v>
      </c>
      <c r="CF59" s="16" t="s">
        <v>87</v>
      </c>
      <c r="CG59" s="16" t="s">
        <v>88</v>
      </c>
      <c r="CH59" s="16" t="s">
        <v>89</v>
      </c>
      <c r="CI59" s="16" t="s">
        <v>90</v>
      </c>
      <c r="CJ59" s="16" t="s">
        <v>91</v>
      </c>
      <c r="CK59" s="16" t="s">
        <v>92</v>
      </c>
      <c r="CL59" s="16" t="s">
        <v>173</v>
      </c>
      <c r="CM59" s="16" t="s">
        <v>174</v>
      </c>
      <c r="CN59" s="16" t="s">
        <v>175</v>
      </c>
      <c r="CO59" s="16" t="s">
        <v>176</v>
      </c>
      <c r="CP59" s="16" t="s">
        <v>177</v>
      </c>
      <c r="CQ59" s="16" t="s">
        <v>178</v>
      </c>
      <c r="CR59" s="16" t="s">
        <v>179</v>
      </c>
      <c r="CS59" s="16" t="s">
        <v>180</v>
      </c>
      <c r="CT59" s="16" t="s">
        <v>181</v>
      </c>
      <c r="CU59" s="16" t="s">
        <v>182</v>
      </c>
      <c r="CV59" s="16" t="s">
        <v>183</v>
      </c>
      <c r="CW59" s="16" t="s">
        <v>184</v>
      </c>
      <c r="CX59" s="16" t="s">
        <v>185</v>
      </c>
      <c r="CY59" s="16" t="s">
        <v>186</v>
      </c>
      <c r="CZ59" s="16" t="s">
        <v>187</v>
      </c>
      <c r="DA59" s="16" t="s">
        <v>188</v>
      </c>
      <c r="DB59" s="16" t="s">
        <v>189</v>
      </c>
      <c r="DC59" s="16" t="s">
        <v>190</v>
      </c>
      <c r="DD59" s="16" t="s">
        <v>191</v>
      </c>
      <c r="DE59" s="16" t="s">
        <v>192</v>
      </c>
      <c r="DF59" s="16" t="s">
        <v>193</v>
      </c>
      <c r="DG59" s="16" t="s">
        <v>194</v>
      </c>
      <c r="DH59" s="16" t="s">
        <v>195</v>
      </c>
      <c r="DI59" s="16" t="s">
        <v>196</v>
      </c>
      <c r="DJ59" s="16" t="s">
        <v>197</v>
      </c>
      <c r="DK59" s="16" t="s">
        <v>198</v>
      </c>
      <c r="DL59" s="16" t="s">
        <v>199</v>
      </c>
      <c r="DM59" s="16" t="s">
        <v>200</v>
      </c>
      <c r="DN59" s="16" t="s">
        <v>201</v>
      </c>
      <c r="DO59" s="16" t="s">
        <v>202</v>
      </c>
      <c r="DP59" s="16" t="s">
        <v>203</v>
      </c>
      <c r="DQ59" s="16" t="s">
        <v>204</v>
      </c>
      <c r="DR59" s="16" t="s">
        <v>205</v>
      </c>
      <c r="DS59" s="16" t="s">
        <v>206</v>
      </c>
      <c r="DT59" s="16" t="s">
        <v>207</v>
      </c>
      <c r="DU59" s="16" t="s">
        <v>208</v>
      </c>
      <c r="DV59" s="16" t="s">
        <v>209</v>
      </c>
      <c r="DW59" s="16" t="s">
        <v>210</v>
      </c>
      <c r="DX59" s="16" t="s">
        <v>211</v>
      </c>
      <c r="DY59" s="16" t="s">
        <v>212</v>
      </c>
      <c r="DZ59" s="16" t="s">
        <v>213</v>
      </c>
      <c r="EA59" s="16" t="s">
        <v>214</v>
      </c>
      <c r="EB59" s="16" t="s">
        <v>215</v>
      </c>
      <c r="EC59" s="16" t="s">
        <v>216</v>
      </c>
      <c r="ED59" s="16" t="s">
        <v>226</v>
      </c>
      <c r="EE59" s="16" t="s">
        <v>227</v>
      </c>
      <c r="EF59" s="16" t="s">
        <v>228</v>
      </c>
      <c r="EG59" s="16" t="s">
        <v>229</v>
      </c>
      <c r="EH59" s="16" t="s">
        <v>230</v>
      </c>
      <c r="EI59" s="16" t="s">
        <v>231</v>
      </c>
      <c r="EJ59" s="16" t="s">
        <v>232</v>
      </c>
      <c r="EK59" s="16" t="s">
        <v>233</v>
      </c>
      <c r="EL59" s="16" t="s">
        <v>234</v>
      </c>
      <c r="EM59" s="16" t="s">
        <v>235</v>
      </c>
      <c r="EN59" s="16" t="s">
        <v>236</v>
      </c>
      <c r="EO59" s="16" t="s">
        <v>237</v>
      </c>
      <c r="EP59" s="16" t="s">
        <v>238</v>
      </c>
      <c r="EQ59" s="16" t="s">
        <v>239</v>
      </c>
      <c r="ER59" s="16" t="s">
        <v>240</v>
      </c>
      <c r="ES59" s="16" t="s">
        <v>241</v>
      </c>
      <c r="ET59" s="16" t="s">
        <v>242</v>
      </c>
      <c r="EU59" s="16" t="s">
        <v>243</v>
      </c>
      <c r="EV59" s="16" t="s">
        <v>244</v>
      </c>
      <c r="EW59" s="16" t="s">
        <v>245</v>
      </c>
      <c r="EX59" s="16" t="s">
        <v>246</v>
      </c>
      <c r="EY59" s="16" t="s">
        <v>247</v>
      </c>
      <c r="EZ59" s="16" t="s">
        <v>248</v>
      </c>
      <c r="FA59" s="16" t="s">
        <v>249</v>
      </c>
      <c r="FB59" s="16" t="s">
        <v>250</v>
      </c>
      <c r="FC59" s="16" t="s">
        <v>251</v>
      </c>
      <c r="FD59" s="16" t="s">
        <v>252</v>
      </c>
      <c r="FE59" s="16" t="s">
        <v>253</v>
      </c>
      <c r="FF59" s="16" t="s">
        <v>254</v>
      </c>
      <c r="FG59" s="16" t="s">
        <v>255</v>
      </c>
      <c r="FH59" s="16" t="s">
        <v>256</v>
      </c>
      <c r="FI59" s="16" t="s">
        <v>257</v>
      </c>
      <c r="FJ59" s="16" t="s">
        <v>258</v>
      </c>
      <c r="FK59" s="16" t="s">
        <v>259</v>
      </c>
      <c r="FL59" s="16" t="s">
        <v>260</v>
      </c>
      <c r="FM59" s="16" t="s">
        <v>261</v>
      </c>
      <c r="FN59" s="16" t="s">
        <v>262</v>
      </c>
      <c r="FO59" s="2"/>
    </row>
    <row r="60" spans="1:171" ht="35.4" customHeight="1" x14ac:dyDescent="0.3">
      <c r="A60" s="18" t="s">
        <v>150</v>
      </c>
      <c r="B60" s="7" t="s">
        <v>93</v>
      </c>
      <c r="C60" s="4" t="s">
        <v>94</v>
      </c>
      <c r="D60" s="4">
        <f>SUM(M60:CK60)</f>
        <v>6412</v>
      </c>
      <c r="E60" s="4">
        <v>32</v>
      </c>
      <c r="F60" s="4">
        <v>121</v>
      </c>
      <c r="G60" s="4">
        <v>121</v>
      </c>
      <c r="H60" s="4">
        <v>121</v>
      </c>
      <c r="I60" s="4">
        <v>121</v>
      </c>
      <c r="J60" s="4">
        <v>121</v>
      </c>
      <c r="K60" s="4">
        <v>121</v>
      </c>
      <c r="L60" s="4">
        <v>121</v>
      </c>
      <c r="M60" s="4">
        <v>121</v>
      </c>
      <c r="N60" s="4">
        <v>178</v>
      </c>
      <c r="O60" s="4">
        <v>178</v>
      </c>
      <c r="P60" s="4">
        <v>178</v>
      </c>
      <c r="Q60" s="17">
        <v>178</v>
      </c>
      <c r="R60" s="4">
        <v>178</v>
      </c>
      <c r="S60" s="4">
        <v>178</v>
      </c>
      <c r="T60" s="4">
        <v>178</v>
      </c>
      <c r="U60" s="4">
        <v>178</v>
      </c>
      <c r="V60" s="4">
        <v>227</v>
      </c>
      <c r="W60" s="4">
        <v>74</v>
      </c>
      <c r="X60" s="4">
        <v>67</v>
      </c>
      <c r="Y60" s="4">
        <v>65</v>
      </c>
      <c r="Z60" s="4">
        <v>133</v>
      </c>
      <c r="AA60" s="4">
        <v>27</v>
      </c>
      <c r="AB60" s="4">
        <v>27</v>
      </c>
      <c r="AC60" s="4">
        <v>27</v>
      </c>
      <c r="AD60" s="4">
        <v>27</v>
      </c>
      <c r="AE60" s="4">
        <v>27</v>
      </c>
      <c r="AF60" s="4">
        <v>27</v>
      </c>
      <c r="AG60" s="4">
        <v>27</v>
      </c>
      <c r="AH60" s="4">
        <v>27</v>
      </c>
      <c r="AI60" s="4">
        <v>27</v>
      </c>
      <c r="AJ60" s="4">
        <v>27</v>
      </c>
      <c r="AK60" s="4">
        <v>70</v>
      </c>
      <c r="AL60" s="4">
        <v>70</v>
      </c>
      <c r="AM60" s="4">
        <v>27</v>
      </c>
      <c r="AN60" s="4">
        <v>27</v>
      </c>
      <c r="AO60" s="4">
        <v>27</v>
      </c>
      <c r="AP60" s="4">
        <v>27</v>
      </c>
      <c r="AQ60" s="4">
        <v>27</v>
      </c>
      <c r="AR60" s="4">
        <v>27</v>
      </c>
      <c r="AS60" s="4">
        <v>27</v>
      </c>
      <c r="AT60" s="4">
        <v>27</v>
      </c>
      <c r="AU60" s="4">
        <v>27</v>
      </c>
      <c r="AV60" s="4">
        <v>27</v>
      </c>
      <c r="AW60" s="4">
        <v>70</v>
      </c>
      <c r="AX60" s="4">
        <v>70</v>
      </c>
      <c r="AY60" s="4">
        <v>79</v>
      </c>
      <c r="AZ60" s="4">
        <v>274</v>
      </c>
      <c r="BA60" s="4">
        <v>274</v>
      </c>
      <c r="BB60" s="4">
        <v>274</v>
      </c>
      <c r="BC60" s="4">
        <v>209</v>
      </c>
      <c r="BD60" s="4">
        <v>76</v>
      </c>
      <c r="BE60" s="4">
        <v>76</v>
      </c>
      <c r="BF60" s="4">
        <v>76</v>
      </c>
      <c r="BG60" s="4">
        <v>76</v>
      </c>
      <c r="BH60" s="4">
        <v>76</v>
      </c>
      <c r="BI60" s="4">
        <v>76</v>
      </c>
      <c r="BJ60" s="4">
        <v>76</v>
      </c>
      <c r="BK60" s="4">
        <v>76</v>
      </c>
      <c r="BL60" s="4">
        <v>27</v>
      </c>
      <c r="BM60" s="4">
        <v>27</v>
      </c>
      <c r="BN60" s="4">
        <v>27</v>
      </c>
      <c r="BO60" s="4">
        <v>27</v>
      </c>
      <c r="BP60" s="4">
        <v>27</v>
      </c>
      <c r="BQ60" s="4">
        <v>27</v>
      </c>
      <c r="BR60" s="4">
        <v>27</v>
      </c>
      <c r="BS60" s="4">
        <v>27</v>
      </c>
      <c r="BT60" s="4">
        <v>27</v>
      </c>
      <c r="BU60" s="4">
        <v>27</v>
      </c>
      <c r="BV60" s="4">
        <v>70</v>
      </c>
      <c r="BW60" s="4">
        <v>70</v>
      </c>
      <c r="BX60" s="4">
        <v>79</v>
      </c>
      <c r="BY60" s="4">
        <v>274</v>
      </c>
      <c r="BZ60" s="4">
        <v>274</v>
      </c>
      <c r="CA60" s="4">
        <v>274</v>
      </c>
      <c r="CB60" s="4">
        <v>209</v>
      </c>
      <c r="CC60" s="4">
        <v>27</v>
      </c>
      <c r="CD60" s="4">
        <v>27</v>
      </c>
      <c r="CE60" s="4">
        <v>27</v>
      </c>
      <c r="CF60" s="4">
        <v>27</v>
      </c>
      <c r="CG60" s="4">
        <v>27</v>
      </c>
      <c r="CH60" s="4">
        <v>27</v>
      </c>
      <c r="CI60" s="4">
        <v>27</v>
      </c>
      <c r="CJ60" s="4">
        <v>27</v>
      </c>
      <c r="CK60" s="4">
        <v>27</v>
      </c>
      <c r="CL60" s="4">
        <v>27</v>
      </c>
      <c r="CM60" s="4">
        <v>27</v>
      </c>
      <c r="CN60" s="4">
        <v>27</v>
      </c>
      <c r="CO60" s="4">
        <v>27</v>
      </c>
      <c r="CP60" s="4">
        <v>27</v>
      </c>
      <c r="CQ60" s="4">
        <v>27</v>
      </c>
      <c r="CR60" s="4">
        <v>27</v>
      </c>
      <c r="CS60" s="4">
        <v>27</v>
      </c>
      <c r="CT60" s="4">
        <v>27</v>
      </c>
      <c r="CU60" s="4">
        <v>27</v>
      </c>
      <c r="CV60" s="4">
        <v>27</v>
      </c>
      <c r="CW60" s="4">
        <v>76</v>
      </c>
      <c r="CX60" s="4">
        <v>76</v>
      </c>
      <c r="CY60" s="4">
        <v>76</v>
      </c>
      <c r="CZ60" s="4">
        <v>76</v>
      </c>
      <c r="DA60" s="4">
        <v>76</v>
      </c>
      <c r="DB60" s="4">
        <v>27</v>
      </c>
      <c r="DC60" s="4">
        <v>27</v>
      </c>
      <c r="DD60" s="4">
        <v>27</v>
      </c>
      <c r="DE60" s="4">
        <v>27</v>
      </c>
      <c r="DF60" s="4">
        <v>27</v>
      </c>
      <c r="DG60" s="4">
        <v>27</v>
      </c>
      <c r="DH60" s="4">
        <v>27</v>
      </c>
      <c r="DI60" s="4">
        <v>27</v>
      </c>
      <c r="DJ60" s="4">
        <v>27</v>
      </c>
      <c r="DK60" s="4">
        <v>27</v>
      </c>
      <c r="DL60" s="4">
        <v>70</v>
      </c>
      <c r="DM60" s="4">
        <v>70</v>
      </c>
      <c r="DN60" s="4">
        <v>79</v>
      </c>
      <c r="DO60" s="4">
        <v>76</v>
      </c>
      <c r="DP60" s="4">
        <v>76</v>
      </c>
      <c r="DQ60" s="4">
        <v>76</v>
      </c>
      <c r="DR60" s="4">
        <v>76</v>
      </c>
      <c r="DS60" s="4">
        <v>76</v>
      </c>
      <c r="DT60" s="4">
        <v>76</v>
      </c>
      <c r="DU60" s="4">
        <v>76</v>
      </c>
      <c r="DV60" s="4">
        <v>76</v>
      </c>
      <c r="DW60" s="4">
        <v>76</v>
      </c>
      <c r="DX60" s="4">
        <v>150000</v>
      </c>
      <c r="DY60" s="4">
        <v>150000</v>
      </c>
      <c r="DZ60" s="4">
        <v>150000</v>
      </c>
      <c r="EA60" s="1">
        <v>150000</v>
      </c>
      <c r="EB60" s="1">
        <v>150000</v>
      </c>
      <c r="EC60" s="1">
        <v>0</v>
      </c>
      <c r="FO60" s="2"/>
    </row>
    <row r="61" spans="1:171" ht="35.4" customHeight="1" x14ac:dyDescent="0.3">
      <c r="A61" s="4" t="s">
        <v>95</v>
      </c>
      <c r="B61" s="4" t="s">
        <v>96</v>
      </c>
      <c r="C61" s="4" t="s">
        <v>97</v>
      </c>
      <c r="D61" s="4"/>
      <c r="E61" s="4">
        <v>1.6</v>
      </c>
      <c r="F61" s="4">
        <v>1.6</v>
      </c>
      <c r="G61" s="4">
        <v>1.6</v>
      </c>
      <c r="H61" s="4">
        <v>1.6</v>
      </c>
      <c r="I61" s="4">
        <v>1.6</v>
      </c>
      <c r="J61" s="4">
        <v>1.6</v>
      </c>
      <c r="K61" s="4">
        <v>1.6</v>
      </c>
      <c r="L61" s="4">
        <v>1.6</v>
      </c>
      <c r="M61" s="4">
        <v>1.6</v>
      </c>
      <c r="N61" s="4">
        <v>1.6</v>
      </c>
      <c r="O61" s="4">
        <v>1.6</v>
      </c>
      <c r="P61" s="4">
        <v>1.6</v>
      </c>
      <c r="Q61" s="17">
        <v>1.6</v>
      </c>
      <c r="R61" s="4">
        <v>1.6</v>
      </c>
      <c r="S61" s="4">
        <v>1.6</v>
      </c>
      <c r="T61" s="4">
        <v>1.6</v>
      </c>
      <c r="U61" s="4">
        <v>1.6</v>
      </c>
      <c r="V61" s="4">
        <v>1.6</v>
      </c>
      <c r="W61" s="4">
        <v>1.6</v>
      </c>
      <c r="X61" s="4">
        <v>1.6</v>
      </c>
      <c r="Y61" s="4">
        <v>1.6</v>
      </c>
      <c r="Z61" s="4">
        <v>1.6</v>
      </c>
      <c r="AA61" s="4">
        <v>1.6</v>
      </c>
      <c r="AB61" s="4">
        <v>1.6</v>
      </c>
      <c r="AC61" s="4">
        <v>1.6</v>
      </c>
      <c r="AD61" s="4">
        <v>1.6</v>
      </c>
      <c r="AE61" s="4">
        <v>1.6</v>
      </c>
      <c r="AF61" s="4">
        <v>1.6</v>
      </c>
      <c r="AG61" s="4">
        <v>1.6</v>
      </c>
      <c r="AH61" s="4">
        <v>1.6</v>
      </c>
      <c r="AI61" s="4">
        <v>1.6</v>
      </c>
      <c r="AJ61" s="4">
        <v>1.6</v>
      </c>
      <c r="AK61" s="4">
        <v>1.6</v>
      </c>
      <c r="AL61" s="4">
        <v>1.6</v>
      </c>
      <c r="AM61" s="4">
        <v>1.6</v>
      </c>
      <c r="AN61" s="4">
        <v>1.6</v>
      </c>
      <c r="AO61" s="4">
        <v>1.6</v>
      </c>
      <c r="AP61" s="4">
        <v>1.6</v>
      </c>
      <c r="AQ61" s="4">
        <v>1.6</v>
      </c>
      <c r="AR61" s="4">
        <v>1.6</v>
      </c>
      <c r="AS61" s="4">
        <v>1.6</v>
      </c>
      <c r="AT61" s="4">
        <v>1.6</v>
      </c>
      <c r="AU61" s="4">
        <v>1.6</v>
      </c>
      <c r="AV61" s="4">
        <v>1.6</v>
      </c>
      <c r="AW61" s="4">
        <v>1.6</v>
      </c>
      <c r="AX61" s="4">
        <v>1.6</v>
      </c>
      <c r="AY61" s="4">
        <v>1.6</v>
      </c>
      <c r="AZ61" s="4">
        <v>1.6</v>
      </c>
      <c r="BA61" s="4">
        <v>1.6</v>
      </c>
      <c r="BB61" s="4">
        <v>1.6</v>
      </c>
      <c r="BC61" s="4">
        <v>1.6</v>
      </c>
      <c r="BD61" s="4">
        <v>1.6</v>
      </c>
      <c r="BE61" s="4">
        <v>1.6</v>
      </c>
      <c r="BF61" s="4">
        <v>1.6</v>
      </c>
      <c r="BG61" s="4">
        <v>1.6</v>
      </c>
      <c r="BH61" s="4">
        <v>1.6</v>
      </c>
      <c r="BI61" s="4">
        <v>1.6</v>
      </c>
      <c r="BJ61" s="4">
        <v>1.6</v>
      </c>
      <c r="BK61" s="4">
        <v>1.6</v>
      </c>
      <c r="BL61" s="4">
        <v>1.6</v>
      </c>
      <c r="BM61" s="4">
        <v>1.6</v>
      </c>
      <c r="BN61" s="4">
        <v>1.6</v>
      </c>
      <c r="BO61" s="4">
        <v>1.6</v>
      </c>
      <c r="BP61" s="4">
        <v>1.6</v>
      </c>
      <c r="BQ61" s="4">
        <v>1.6</v>
      </c>
      <c r="BR61" s="4">
        <v>1.6</v>
      </c>
      <c r="BS61" s="4">
        <v>1.6</v>
      </c>
      <c r="BT61" s="4">
        <v>1.6</v>
      </c>
      <c r="BU61" s="4">
        <v>1.6</v>
      </c>
      <c r="BV61" s="4">
        <v>1.6</v>
      </c>
      <c r="BW61" s="4">
        <v>1.6</v>
      </c>
      <c r="BX61" s="4">
        <v>1.6</v>
      </c>
      <c r="BY61" s="4">
        <v>1.6</v>
      </c>
      <c r="BZ61" s="4">
        <v>1.6</v>
      </c>
      <c r="CA61" s="4">
        <v>1.6</v>
      </c>
      <c r="CB61" s="4">
        <v>1.6</v>
      </c>
      <c r="CC61" s="4">
        <v>1.6</v>
      </c>
      <c r="CD61" s="4">
        <v>1.6</v>
      </c>
      <c r="CE61" s="4">
        <v>1.6</v>
      </c>
      <c r="CF61" s="4">
        <v>1.6</v>
      </c>
      <c r="CG61" s="4">
        <v>1.6</v>
      </c>
      <c r="CH61" s="4">
        <v>1.6</v>
      </c>
      <c r="CI61" s="4">
        <v>1.6</v>
      </c>
      <c r="CJ61" s="4">
        <v>1.6</v>
      </c>
      <c r="CK61" s="4">
        <v>1.6</v>
      </c>
      <c r="CL61" s="4">
        <v>1.6</v>
      </c>
      <c r="FO61" s="2"/>
    </row>
    <row r="62" spans="1:171" ht="35.4" customHeight="1" x14ac:dyDescent="0.3">
      <c r="A62" s="4" t="s">
        <v>98</v>
      </c>
      <c r="B62" s="7" t="s">
        <v>99</v>
      </c>
      <c r="C62" s="4" t="s">
        <v>100</v>
      </c>
      <c r="D62" s="4">
        <f>SUM(M62:CK62)</f>
        <v>16654</v>
      </c>
      <c r="E62" s="4">
        <v>33</v>
      </c>
      <c r="F62" s="4">
        <v>125</v>
      </c>
      <c r="G62" s="4">
        <v>127</v>
      </c>
      <c r="H62" s="4">
        <v>129</v>
      </c>
      <c r="I62" s="4">
        <v>131</v>
      </c>
      <c r="J62" s="4">
        <v>134</v>
      </c>
      <c r="K62" s="4">
        <v>136</v>
      </c>
      <c r="L62" s="4">
        <v>138</v>
      </c>
      <c r="M62" s="4">
        <v>140</v>
      </c>
      <c r="N62" s="4">
        <v>209</v>
      </c>
      <c r="O62" s="4">
        <v>212</v>
      </c>
      <c r="P62" s="4">
        <v>216</v>
      </c>
      <c r="Q62" s="17">
        <v>219</v>
      </c>
      <c r="R62" s="4">
        <v>223</v>
      </c>
      <c r="S62" s="4">
        <v>226</v>
      </c>
      <c r="T62" s="4">
        <v>230</v>
      </c>
      <c r="U62" s="4">
        <v>233</v>
      </c>
      <c r="V62" s="4">
        <v>303</v>
      </c>
      <c r="W62" s="4">
        <v>101</v>
      </c>
      <c r="X62" s="4">
        <v>92</v>
      </c>
      <c r="Y62" s="4">
        <v>91</v>
      </c>
      <c r="Z62" s="4">
        <v>189</v>
      </c>
      <c r="AA62" s="4">
        <v>39</v>
      </c>
      <c r="AB62" s="4">
        <v>40</v>
      </c>
      <c r="AC62" s="4">
        <v>40</v>
      </c>
      <c r="AD62" s="4">
        <v>41</v>
      </c>
      <c r="AE62" s="4">
        <v>42</v>
      </c>
      <c r="AF62" s="4">
        <v>42</v>
      </c>
      <c r="AG62" s="4">
        <v>43</v>
      </c>
      <c r="AH62" s="4">
        <v>44</v>
      </c>
      <c r="AI62" s="4">
        <v>44</v>
      </c>
      <c r="AJ62" s="4">
        <v>45</v>
      </c>
      <c r="AK62" s="4">
        <v>117</v>
      </c>
      <c r="AL62" s="4">
        <v>119</v>
      </c>
      <c r="AM62" s="4">
        <v>137</v>
      </c>
      <c r="AN62" s="4">
        <v>484</v>
      </c>
      <c r="AO62" s="4">
        <v>492</v>
      </c>
      <c r="AP62" s="4">
        <v>500</v>
      </c>
      <c r="AQ62" s="4">
        <v>388</v>
      </c>
      <c r="AR62" s="4">
        <v>144</v>
      </c>
      <c r="AS62" s="4">
        <v>147</v>
      </c>
      <c r="AT62" s="4">
        <v>149</v>
      </c>
      <c r="AU62" s="4">
        <v>151</v>
      </c>
      <c r="AV62" s="4">
        <v>154</v>
      </c>
      <c r="AW62" s="4">
        <v>156</v>
      </c>
      <c r="AX62" s="4">
        <v>159</v>
      </c>
      <c r="AY62" s="4">
        <v>161</v>
      </c>
      <c r="AZ62" s="4">
        <v>164</v>
      </c>
      <c r="BA62" s="4">
        <v>166</v>
      </c>
      <c r="BB62" s="4">
        <v>169</v>
      </c>
      <c r="BC62" s="4">
        <v>172</v>
      </c>
      <c r="BD62" s="4">
        <v>174</v>
      </c>
      <c r="BE62" s="4">
        <v>177</v>
      </c>
      <c r="BF62" s="4">
        <v>180</v>
      </c>
      <c r="BG62" s="4">
        <v>183</v>
      </c>
      <c r="BH62" s="4">
        <v>186</v>
      </c>
      <c r="BI62" s="4">
        <v>189</v>
      </c>
      <c r="BJ62" s="4">
        <v>192</v>
      </c>
      <c r="BK62" s="4">
        <v>195</v>
      </c>
      <c r="BL62" s="4">
        <v>198</v>
      </c>
      <c r="BM62" s="4">
        <v>201</v>
      </c>
      <c r="BN62" s="4">
        <v>204</v>
      </c>
      <c r="BO62" s="4">
        <v>208</v>
      </c>
      <c r="BP62" s="4">
        <v>211</v>
      </c>
      <c r="BQ62" s="4">
        <v>214</v>
      </c>
      <c r="BR62" s="4">
        <v>218</v>
      </c>
      <c r="BS62" s="4">
        <v>221</v>
      </c>
      <c r="BT62" s="4">
        <v>225</v>
      </c>
      <c r="BU62" s="4">
        <v>229</v>
      </c>
      <c r="BV62" s="4">
        <v>232</v>
      </c>
      <c r="BW62" s="4">
        <v>236</v>
      </c>
      <c r="BX62" s="4">
        <v>240</v>
      </c>
      <c r="BY62" s="4">
        <v>244</v>
      </c>
      <c r="BZ62" s="4">
        <v>247</v>
      </c>
      <c r="CA62" s="4">
        <v>251</v>
      </c>
      <c r="CB62" s="4">
        <v>255</v>
      </c>
      <c r="CC62" s="4">
        <v>259</v>
      </c>
      <c r="CD62" s="4">
        <v>264</v>
      </c>
      <c r="CE62" s="4">
        <v>268</v>
      </c>
      <c r="CF62" s="4">
        <v>533</v>
      </c>
      <c r="CG62" s="4">
        <v>542</v>
      </c>
      <c r="CH62" s="4">
        <v>550</v>
      </c>
      <c r="CI62" s="4">
        <v>559</v>
      </c>
      <c r="CJ62" s="4">
        <v>568</v>
      </c>
      <c r="CK62" s="4">
        <v>568</v>
      </c>
      <c r="CL62" s="4">
        <v>568</v>
      </c>
      <c r="FO62" s="2"/>
    </row>
    <row r="63" spans="1:171" ht="35.4" customHeight="1" x14ac:dyDescent="0.3">
      <c r="A63" s="4" t="s">
        <v>101</v>
      </c>
      <c r="B63" s="4" t="s">
        <v>96</v>
      </c>
      <c r="C63" s="4" t="s">
        <v>97</v>
      </c>
      <c r="D63" s="4"/>
      <c r="E63" s="4">
        <v>1.97</v>
      </c>
      <c r="F63" s="4">
        <v>1.97</v>
      </c>
      <c r="G63" s="4">
        <v>1.97</v>
      </c>
      <c r="H63" s="4">
        <v>1.97</v>
      </c>
      <c r="I63" s="4">
        <v>1.97</v>
      </c>
      <c r="J63" s="4">
        <v>1.97</v>
      </c>
      <c r="K63" s="4">
        <v>1.97</v>
      </c>
      <c r="L63" s="4">
        <v>1.97</v>
      </c>
      <c r="M63" s="4">
        <v>1.97</v>
      </c>
      <c r="N63" s="4">
        <v>1.97</v>
      </c>
      <c r="O63" s="4">
        <v>1.97</v>
      </c>
      <c r="P63" s="4">
        <v>1.97</v>
      </c>
      <c r="Q63" s="17">
        <v>1.97</v>
      </c>
      <c r="R63" s="4">
        <v>1.97</v>
      </c>
      <c r="S63" s="4">
        <v>1.97</v>
      </c>
      <c r="T63" s="4">
        <v>1.97</v>
      </c>
      <c r="U63" s="4">
        <v>1.97</v>
      </c>
      <c r="V63" s="4">
        <v>1.97</v>
      </c>
      <c r="W63" s="4">
        <v>1.97</v>
      </c>
      <c r="X63" s="4">
        <v>1.97</v>
      </c>
      <c r="Y63" s="4">
        <v>1.97</v>
      </c>
      <c r="Z63" s="4">
        <v>1.97</v>
      </c>
      <c r="AA63" s="4">
        <v>1.97</v>
      </c>
      <c r="AB63" s="4">
        <v>1.97</v>
      </c>
      <c r="AC63" s="4">
        <v>1.97</v>
      </c>
      <c r="AD63" s="4">
        <v>1.97</v>
      </c>
      <c r="AE63" s="4">
        <v>1.97</v>
      </c>
      <c r="AF63" s="4">
        <v>1.97</v>
      </c>
      <c r="AG63" s="4">
        <v>1.97</v>
      </c>
      <c r="AH63" s="4">
        <v>1.97</v>
      </c>
      <c r="AI63" s="4">
        <v>1.97</v>
      </c>
      <c r="AJ63" s="4">
        <v>1.97</v>
      </c>
      <c r="AK63" s="4">
        <v>1.97</v>
      </c>
      <c r="AL63" s="4">
        <v>1.97</v>
      </c>
      <c r="AM63" s="4">
        <v>1.97</v>
      </c>
      <c r="AN63" s="4">
        <v>1.97</v>
      </c>
      <c r="AO63" s="4">
        <v>1.97</v>
      </c>
      <c r="AP63" s="4">
        <v>1.97</v>
      </c>
      <c r="AQ63" s="4">
        <v>1.97</v>
      </c>
      <c r="AR63" s="4">
        <v>1.97</v>
      </c>
      <c r="AS63" s="4">
        <v>1.97</v>
      </c>
      <c r="AT63" s="4">
        <v>1.97</v>
      </c>
      <c r="AU63" s="4">
        <v>1.97</v>
      </c>
      <c r="AV63" s="4">
        <v>1.97</v>
      </c>
      <c r="AW63" s="4">
        <v>1.97</v>
      </c>
      <c r="AX63" s="4">
        <v>1.97</v>
      </c>
      <c r="AY63" s="4">
        <v>1.97</v>
      </c>
      <c r="AZ63" s="4">
        <v>1.97</v>
      </c>
      <c r="BA63" s="4">
        <v>1.97</v>
      </c>
      <c r="BB63" s="4">
        <v>1.97</v>
      </c>
      <c r="BC63" s="4">
        <v>1.97</v>
      </c>
      <c r="BD63" s="4">
        <v>1.97</v>
      </c>
      <c r="BE63" s="4">
        <v>1.97</v>
      </c>
      <c r="BF63" s="4">
        <v>1.97</v>
      </c>
      <c r="BG63" s="4">
        <v>1.97</v>
      </c>
      <c r="BH63" s="4">
        <v>1.97</v>
      </c>
      <c r="BI63" s="4">
        <v>1.97</v>
      </c>
      <c r="BJ63" s="4">
        <v>1.97</v>
      </c>
      <c r="BK63" s="4">
        <v>1.97</v>
      </c>
      <c r="BL63" s="4">
        <v>1.97</v>
      </c>
      <c r="BM63" s="4">
        <v>1.97</v>
      </c>
      <c r="BN63" s="4">
        <v>1.97</v>
      </c>
      <c r="BO63" s="4">
        <v>1.97</v>
      </c>
      <c r="BP63" s="4">
        <v>1.97</v>
      </c>
      <c r="BQ63" s="4">
        <v>1.97</v>
      </c>
      <c r="BR63" s="4">
        <v>1.97</v>
      </c>
      <c r="BS63" s="4">
        <v>1.97</v>
      </c>
      <c r="BT63" s="4">
        <v>1.97</v>
      </c>
      <c r="BU63" s="4">
        <v>1.97</v>
      </c>
      <c r="BV63" s="4">
        <v>1.97</v>
      </c>
      <c r="BW63" s="4">
        <v>1.97</v>
      </c>
      <c r="BX63" s="4">
        <v>1.97</v>
      </c>
      <c r="BY63" s="4">
        <v>1.97</v>
      </c>
      <c r="BZ63" s="4">
        <v>1.97</v>
      </c>
      <c r="CA63" s="4">
        <v>1.97</v>
      </c>
      <c r="CB63" s="4">
        <v>1.97</v>
      </c>
      <c r="CC63" s="4">
        <v>1.97</v>
      </c>
      <c r="CD63" s="4">
        <v>1.97</v>
      </c>
      <c r="CE63" s="4">
        <v>1.97</v>
      </c>
      <c r="CF63" s="4">
        <v>1.97</v>
      </c>
      <c r="CG63" s="4">
        <v>1.97</v>
      </c>
      <c r="CH63" s="4">
        <v>1.97</v>
      </c>
      <c r="CI63" s="4">
        <v>1.97</v>
      </c>
      <c r="CJ63" s="4">
        <v>1.97</v>
      </c>
      <c r="CK63" s="4">
        <v>1.97</v>
      </c>
      <c r="CL63" s="4">
        <v>1.97</v>
      </c>
      <c r="FO63" s="2"/>
    </row>
    <row r="64" spans="1:171" ht="35.4" customHeight="1" x14ac:dyDescent="0.3">
      <c r="A64" s="4" t="s">
        <v>98</v>
      </c>
      <c r="B64" s="7" t="s">
        <v>102</v>
      </c>
      <c r="C64" s="7" t="s">
        <v>103</v>
      </c>
      <c r="D64" s="4">
        <f>SUM(M64:CK64)</f>
        <v>52843</v>
      </c>
      <c r="E64" s="4">
        <v>34</v>
      </c>
      <c r="F64" s="4">
        <v>130</v>
      </c>
      <c r="G64" s="4">
        <v>135</v>
      </c>
      <c r="H64" s="4">
        <v>140</v>
      </c>
      <c r="I64" s="4">
        <v>145</v>
      </c>
      <c r="J64" s="4">
        <v>150</v>
      </c>
      <c r="K64" s="4">
        <v>156</v>
      </c>
      <c r="L64" s="4">
        <v>161</v>
      </c>
      <c r="M64" s="4">
        <v>167</v>
      </c>
      <c r="N64" s="4">
        <v>254</v>
      </c>
      <c r="O64" s="4">
        <v>263</v>
      </c>
      <c r="P64" s="4">
        <v>273</v>
      </c>
      <c r="Q64" s="17">
        <v>282</v>
      </c>
      <c r="R64" s="4">
        <v>293</v>
      </c>
      <c r="S64" s="4">
        <v>303</v>
      </c>
      <c r="T64" s="4">
        <v>314</v>
      </c>
      <c r="U64" s="4">
        <v>325</v>
      </c>
      <c r="V64" s="4">
        <v>430</v>
      </c>
      <c r="W64" s="4">
        <v>146</v>
      </c>
      <c r="X64" s="4">
        <v>136</v>
      </c>
      <c r="Y64" s="4">
        <v>137</v>
      </c>
      <c r="Z64" s="4">
        <v>291</v>
      </c>
      <c r="AA64" s="4">
        <v>61</v>
      </c>
      <c r="AB64" s="4">
        <v>63</v>
      </c>
      <c r="AC64" s="4">
        <v>66</v>
      </c>
      <c r="AD64" s="4">
        <v>68</v>
      </c>
      <c r="AE64" s="4">
        <v>70</v>
      </c>
      <c r="AF64" s="4">
        <v>73</v>
      </c>
      <c r="AG64" s="4">
        <v>76</v>
      </c>
      <c r="AH64" s="4">
        <v>78</v>
      </c>
      <c r="AI64" s="4">
        <v>81</v>
      </c>
      <c r="AJ64" s="4">
        <v>84</v>
      </c>
      <c r="AK64" s="4">
        <v>224</v>
      </c>
      <c r="AL64" s="4">
        <v>232</v>
      </c>
      <c r="AM64" s="4">
        <v>272</v>
      </c>
      <c r="AN64" s="4">
        <v>979</v>
      </c>
      <c r="AO64" s="4">
        <v>1014</v>
      </c>
      <c r="AP64" s="4">
        <v>1051</v>
      </c>
      <c r="AQ64" s="4">
        <v>831</v>
      </c>
      <c r="AR64" s="4">
        <v>315</v>
      </c>
      <c r="AS64" s="4">
        <v>326</v>
      </c>
      <c r="AT64" s="4">
        <v>338</v>
      </c>
      <c r="AU64" s="4">
        <v>350</v>
      </c>
      <c r="AV64" s="4">
        <v>363</v>
      </c>
      <c r="AW64" s="4">
        <v>376</v>
      </c>
      <c r="AX64" s="4">
        <v>390</v>
      </c>
      <c r="AY64" s="4">
        <v>404</v>
      </c>
      <c r="AZ64" s="4">
        <v>418</v>
      </c>
      <c r="BA64" s="4">
        <v>433</v>
      </c>
      <c r="BB64" s="4">
        <v>449</v>
      </c>
      <c r="BC64" s="4">
        <v>465</v>
      </c>
      <c r="BD64" s="4">
        <v>482</v>
      </c>
      <c r="BE64" s="4">
        <v>499</v>
      </c>
      <c r="BF64" s="4">
        <v>517</v>
      </c>
      <c r="BG64" s="4">
        <v>536</v>
      </c>
      <c r="BH64" s="4">
        <v>555</v>
      </c>
      <c r="BI64" s="4">
        <v>575</v>
      </c>
      <c r="BJ64" s="4">
        <v>596</v>
      </c>
      <c r="BK64" s="4">
        <v>618</v>
      </c>
      <c r="BL64" s="4">
        <v>640</v>
      </c>
      <c r="BM64" s="4">
        <v>663</v>
      </c>
      <c r="BN64" s="4">
        <v>687</v>
      </c>
      <c r="BO64" s="4">
        <v>712</v>
      </c>
      <c r="BP64" s="4">
        <v>737</v>
      </c>
      <c r="BQ64" s="4">
        <v>764</v>
      </c>
      <c r="BR64" s="4">
        <v>791</v>
      </c>
      <c r="BS64" s="4">
        <v>820</v>
      </c>
      <c r="BT64" s="4">
        <v>849</v>
      </c>
      <c r="BU64" s="4">
        <v>880</v>
      </c>
      <c r="BV64" s="4">
        <v>912</v>
      </c>
      <c r="BW64" s="4">
        <v>945</v>
      </c>
      <c r="BX64" s="4">
        <v>979</v>
      </c>
      <c r="BY64" s="4">
        <v>1014</v>
      </c>
      <c r="BZ64" s="4">
        <v>1051</v>
      </c>
      <c r="CA64" s="4">
        <v>1088</v>
      </c>
      <c r="CB64" s="4">
        <v>1128</v>
      </c>
      <c r="CC64" s="4">
        <v>1168</v>
      </c>
      <c r="CD64" s="4">
        <v>1211</v>
      </c>
      <c r="CE64" s="4">
        <v>1254</v>
      </c>
      <c r="CF64" s="4">
        <v>2545</v>
      </c>
      <c r="CG64" s="4">
        <v>2637</v>
      </c>
      <c r="CH64" s="4">
        <v>2732</v>
      </c>
      <c r="CI64" s="4">
        <v>2830</v>
      </c>
      <c r="CJ64" s="4">
        <v>2932</v>
      </c>
      <c r="CK64" s="4">
        <v>2932</v>
      </c>
      <c r="CL64" s="4">
        <v>2932</v>
      </c>
      <c r="FO64" s="2"/>
    </row>
    <row r="65" spans="1:171" ht="35.4" customHeight="1" x14ac:dyDescent="0.3">
      <c r="A65" s="15" t="s">
        <v>137</v>
      </c>
      <c r="FO65" s="2"/>
    </row>
    <row r="66" spans="1:171" s="25" customFormat="1" ht="56.4" customHeight="1" x14ac:dyDescent="0.3">
      <c r="A66" s="24" t="s">
        <v>135</v>
      </c>
      <c r="B66" s="11"/>
      <c r="FO66" s="2"/>
    </row>
    <row r="67" spans="1:171" s="25" customFormat="1" ht="51" customHeight="1" x14ac:dyDescent="0.3">
      <c r="A67" s="26"/>
      <c r="B67" s="26"/>
      <c r="C67" s="26"/>
      <c r="D67" s="26" t="s">
        <v>119</v>
      </c>
      <c r="E67" s="26" t="s">
        <v>120</v>
      </c>
      <c r="F67" s="27">
        <v>45291</v>
      </c>
      <c r="G67" s="27">
        <v>45657</v>
      </c>
      <c r="H67" s="27">
        <v>46022</v>
      </c>
      <c r="I67" s="27">
        <v>46387</v>
      </c>
      <c r="J67" s="27">
        <v>46752</v>
      </c>
      <c r="K67" s="27">
        <v>47118</v>
      </c>
      <c r="L67" s="27">
        <v>47483</v>
      </c>
      <c r="M67" s="27">
        <v>47848</v>
      </c>
      <c r="N67" s="27">
        <v>48213</v>
      </c>
      <c r="O67" s="27">
        <v>48579</v>
      </c>
      <c r="P67" s="27">
        <v>48944</v>
      </c>
      <c r="Q67" s="27">
        <v>49309</v>
      </c>
      <c r="R67" s="27">
        <v>49674</v>
      </c>
      <c r="S67" s="27">
        <v>50040</v>
      </c>
      <c r="T67" s="27">
        <v>50405</v>
      </c>
      <c r="U67" s="27">
        <v>50770</v>
      </c>
      <c r="V67" s="27">
        <v>51135</v>
      </c>
      <c r="W67" s="27">
        <v>51501</v>
      </c>
      <c r="X67" s="27">
        <v>51866</v>
      </c>
      <c r="Y67" s="27">
        <v>52231</v>
      </c>
      <c r="Z67" s="27">
        <v>52596</v>
      </c>
      <c r="AA67" s="27">
        <v>52962</v>
      </c>
      <c r="AB67" s="27">
        <v>53327</v>
      </c>
      <c r="AC67" s="27">
        <v>53692</v>
      </c>
      <c r="AD67" s="27">
        <v>54057</v>
      </c>
      <c r="AE67" s="27">
        <v>54423</v>
      </c>
      <c r="AF67" s="27">
        <v>54788</v>
      </c>
      <c r="AG67" s="27">
        <v>55153</v>
      </c>
      <c r="AH67" s="27">
        <v>55518</v>
      </c>
      <c r="AI67" s="27">
        <v>55884</v>
      </c>
      <c r="AJ67" s="27">
        <v>56249</v>
      </c>
      <c r="AK67" s="27">
        <v>56614</v>
      </c>
      <c r="AL67" s="27">
        <v>56979</v>
      </c>
      <c r="AM67" s="27">
        <v>57345</v>
      </c>
      <c r="AN67" s="27">
        <v>57710</v>
      </c>
      <c r="AO67" s="27">
        <v>58075</v>
      </c>
      <c r="AP67" s="27">
        <v>58440</v>
      </c>
      <c r="AQ67" s="27">
        <v>58806</v>
      </c>
      <c r="AR67" s="27">
        <v>59171</v>
      </c>
      <c r="AS67" s="27">
        <v>59536</v>
      </c>
      <c r="AT67" s="27">
        <v>59901</v>
      </c>
      <c r="AU67" s="27">
        <v>60267</v>
      </c>
      <c r="AV67" s="27">
        <v>60632</v>
      </c>
      <c r="AW67" s="27">
        <v>60997</v>
      </c>
      <c r="AX67" s="27">
        <v>61362</v>
      </c>
      <c r="AY67" s="27">
        <v>61728</v>
      </c>
      <c r="AZ67" s="27">
        <v>62093</v>
      </c>
      <c r="BA67" s="27">
        <v>62458</v>
      </c>
      <c r="BB67" s="27">
        <v>62823</v>
      </c>
      <c r="BC67" s="27">
        <v>63189</v>
      </c>
      <c r="BD67" s="27">
        <v>63554</v>
      </c>
      <c r="BE67" s="27">
        <v>63919</v>
      </c>
      <c r="BF67" s="27">
        <v>64284</v>
      </c>
      <c r="BG67" s="27">
        <v>64650</v>
      </c>
      <c r="BH67" s="27">
        <v>65015</v>
      </c>
      <c r="BI67" s="27">
        <v>65380</v>
      </c>
      <c r="BJ67" s="27">
        <v>65745</v>
      </c>
      <c r="BK67" s="27">
        <v>66111</v>
      </c>
      <c r="BL67" s="27">
        <v>66476</v>
      </c>
      <c r="BM67" s="27">
        <v>66841</v>
      </c>
      <c r="BN67" s="27">
        <v>67206</v>
      </c>
      <c r="BO67" s="27">
        <v>67572</v>
      </c>
      <c r="BP67" s="27">
        <v>67937</v>
      </c>
      <c r="BQ67" s="27">
        <v>68302</v>
      </c>
      <c r="BR67" s="27">
        <v>68667</v>
      </c>
      <c r="BS67" s="27">
        <v>69033</v>
      </c>
      <c r="BT67" s="27">
        <v>69398</v>
      </c>
      <c r="BU67" s="27">
        <v>69763</v>
      </c>
      <c r="BV67" s="27">
        <v>70128</v>
      </c>
      <c r="BW67" s="27">
        <v>70494</v>
      </c>
      <c r="BX67" s="27">
        <v>70859</v>
      </c>
      <c r="BY67" s="27">
        <v>71224</v>
      </c>
      <c r="BZ67" s="28">
        <v>71589</v>
      </c>
      <c r="CA67" s="27">
        <v>71955</v>
      </c>
      <c r="CB67" s="28">
        <v>72320</v>
      </c>
      <c r="CC67" s="27">
        <v>72685</v>
      </c>
      <c r="CD67" s="28">
        <v>73050</v>
      </c>
      <c r="CE67" s="27">
        <v>73415</v>
      </c>
      <c r="CF67" s="28">
        <v>73780</v>
      </c>
      <c r="CG67" s="27">
        <v>74145</v>
      </c>
      <c r="CH67" s="28">
        <v>74510</v>
      </c>
      <c r="CI67" s="27">
        <v>74876</v>
      </c>
      <c r="CJ67" s="28">
        <v>75241</v>
      </c>
      <c r="CK67" s="27">
        <v>75606</v>
      </c>
      <c r="CL67" s="28">
        <v>75971</v>
      </c>
      <c r="CM67" s="27">
        <v>76337</v>
      </c>
      <c r="CN67" s="28">
        <v>76702</v>
      </c>
      <c r="CO67" s="27">
        <v>77067</v>
      </c>
      <c r="CP67" s="28">
        <v>77432</v>
      </c>
      <c r="CQ67" s="27">
        <v>77798</v>
      </c>
      <c r="CR67" s="28">
        <v>78163</v>
      </c>
      <c r="CS67" s="27">
        <v>78528</v>
      </c>
      <c r="CT67" s="28">
        <v>78893</v>
      </c>
      <c r="CU67" s="27">
        <v>79259</v>
      </c>
      <c r="CV67" s="28">
        <v>79624</v>
      </c>
      <c r="CW67" s="27">
        <v>79989</v>
      </c>
      <c r="CX67" s="28">
        <v>80354</v>
      </c>
      <c r="CY67" s="27">
        <v>80720</v>
      </c>
      <c r="CZ67" s="28">
        <v>81085</v>
      </c>
      <c r="DA67" s="27">
        <v>81450</v>
      </c>
      <c r="DB67" s="28">
        <v>81815</v>
      </c>
      <c r="DC67" s="27">
        <v>82181</v>
      </c>
      <c r="DD67" s="28">
        <v>82546</v>
      </c>
      <c r="DE67" s="27">
        <v>82911</v>
      </c>
      <c r="DF67" s="28">
        <v>83276</v>
      </c>
      <c r="DG67" s="27">
        <v>83642</v>
      </c>
      <c r="DH67" s="28">
        <v>84007</v>
      </c>
      <c r="DI67" s="27">
        <v>84372</v>
      </c>
      <c r="DJ67" s="28">
        <v>84737</v>
      </c>
      <c r="DK67" s="27">
        <v>85103</v>
      </c>
      <c r="DL67" s="28">
        <v>85468</v>
      </c>
      <c r="DM67" s="27">
        <v>85833</v>
      </c>
      <c r="DN67" s="28">
        <v>86198</v>
      </c>
      <c r="DO67" s="27">
        <v>86564</v>
      </c>
      <c r="DP67" s="28">
        <v>86929</v>
      </c>
      <c r="DQ67" s="27">
        <v>87294</v>
      </c>
      <c r="DR67" s="28">
        <v>87659</v>
      </c>
      <c r="DS67" s="27">
        <v>88025</v>
      </c>
      <c r="DT67" s="28">
        <v>88390</v>
      </c>
      <c r="DU67" s="27">
        <v>88755</v>
      </c>
      <c r="DV67" s="28">
        <v>89120</v>
      </c>
      <c r="DW67" s="27">
        <v>89486</v>
      </c>
      <c r="DX67" s="28">
        <v>89851</v>
      </c>
      <c r="DY67" s="27">
        <v>90216</v>
      </c>
      <c r="DZ67" s="28">
        <v>90581</v>
      </c>
      <c r="EA67" s="27">
        <v>90947</v>
      </c>
      <c r="EB67" s="28">
        <v>91312</v>
      </c>
      <c r="EC67" s="27">
        <v>91677</v>
      </c>
      <c r="ED67" s="28">
        <v>92042</v>
      </c>
      <c r="EE67" s="27">
        <v>92408</v>
      </c>
      <c r="EF67" s="28">
        <v>92773</v>
      </c>
      <c r="EG67" s="27">
        <v>93138</v>
      </c>
      <c r="EH67" s="28">
        <v>93503</v>
      </c>
      <c r="EI67" s="27">
        <v>93869</v>
      </c>
      <c r="EJ67" s="28">
        <v>94234</v>
      </c>
      <c r="EK67" s="27">
        <v>94599</v>
      </c>
      <c r="EL67" s="28">
        <v>94964</v>
      </c>
      <c r="EM67" s="27">
        <v>95330</v>
      </c>
      <c r="EN67" s="28">
        <v>95695</v>
      </c>
      <c r="EO67" s="27">
        <v>96060</v>
      </c>
      <c r="EP67" s="28">
        <v>96425</v>
      </c>
      <c r="EQ67" s="27">
        <v>96791</v>
      </c>
      <c r="ER67" s="28">
        <v>97156</v>
      </c>
      <c r="ES67" s="27">
        <v>97521</v>
      </c>
      <c r="ET67" s="28">
        <v>97886</v>
      </c>
      <c r="EU67" s="27">
        <v>98252</v>
      </c>
      <c r="EV67" s="28">
        <v>98617</v>
      </c>
      <c r="EW67" s="27">
        <v>98982</v>
      </c>
      <c r="EX67" s="28">
        <v>99347</v>
      </c>
      <c r="EY67" s="27">
        <v>99713</v>
      </c>
      <c r="EZ67" s="28">
        <v>100078</v>
      </c>
      <c r="FA67" s="27">
        <v>100443</v>
      </c>
      <c r="FB67" s="28">
        <v>100808</v>
      </c>
      <c r="FC67" s="27">
        <v>101174</v>
      </c>
      <c r="FD67" s="28">
        <v>101539</v>
      </c>
      <c r="FE67" s="27">
        <v>101904</v>
      </c>
      <c r="FF67" s="28">
        <v>102269</v>
      </c>
      <c r="FG67" s="27">
        <v>102635</v>
      </c>
      <c r="FO67" s="2"/>
    </row>
    <row r="68" spans="1:171" s="25" customFormat="1" ht="21" customHeight="1" x14ac:dyDescent="0.3">
      <c r="A68" s="4"/>
      <c r="B68" s="7" t="s">
        <v>121</v>
      </c>
      <c r="C68" s="4"/>
      <c r="F68" s="4">
        <v>9</v>
      </c>
      <c r="G68" s="4">
        <v>10</v>
      </c>
      <c r="H68" s="4">
        <v>11</v>
      </c>
      <c r="I68" s="4">
        <v>12</v>
      </c>
      <c r="J68" s="4">
        <v>13</v>
      </c>
      <c r="K68" s="4">
        <v>14</v>
      </c>
      <c r="L68" s="4">
        <v>15</v>
      </c>
      <c r="M68" s="4">
        <v>16</v>
      </c>
      <c r="N68" s="4">
        <v>17</v>
      </c>
      <c r="O68" s="4">
        <v>18</v>
      </c>
      <c r="P68" s="4">
        <v>19</v>
      </c>
      <c r="Q68" s="4">
        <v>20</v>
      </c>
      <c r="R68" s="4">
        <v>21</v>
      </c>
      <c r="S68" s="4">
        <v>22</v>
      </c>
      <c r="T68" s="4">
        <v>23</v>
      </c>
      <c r="U68" s="4">
        <v>24</v>
      </c>
      <c r="V68" s="4">
        <v>25</v>
      </c>
      <c r="W68" s="4">
        <v>26</v>
      </c>
      <c r="X68" s="4">
        <v>27</v>
      </c>
      <c r="Y68" s="4">
        <v>28</v>
      </c>
      <c r="Z68" s="4">
        <v>29</v>
      </c>
      <c r="AA68" s="4">
        <v>30</v>
      </c>
      <c r="AB68" s="4">
        <v>31</v>
      </c>
      <c r="AC68" s="4">
        <v>32</v>
      </c>
      <c r="AD68" s="4">
        <v>33</v>
      </c>
      <c r="AE68" s="4">
        <v>34</v>
      </c>
      <c r="AF68" s="4">
        <v>35</v>
      </c>
      <c r="AG68" s="4">
        <v>36</v>
      </c>
      <c r="AH68" s="4">
        <v>37</v>
      </c>
      <c r="AI68" s="4">
        <v>38</v>
      </c>
      <c r="AJ68" s="4">
        <v>39</v>
      </c>
      <c r="AK68" s="4">
        <v>40</v>
      </c>
      <c r="AL68" s="4">
        <v>41</v>
      </c>
      <c r="AM68" s="4">
        <v>42</v>
      </c>
      <c r="AN68" s="4">
        <v>43</v>
      </c>
      <c r="AO68" s="4">
        <v>44</v>
      </c>
      <c r="AP68" s="4">
        <v>45</v>
      </c>
      <c r="AQ68" s="4">
        <v>46</v>
      </c>
      <c r="AR68" s="4">
        <v>47</v>
      </c>
      <c r="AS68" s="4">
        <v>48</v>
      </c>
      <c r="AT68" s="4">
        <v>49</v>
      </c>
      <c r="AU68" s="4">
        <v>50</v>
      </c>
      <c r="AV68" s="4">
        <v>51</v>
      </c>
      <c r="AW68" s="4">
        <v>52</v>
      </c>
      <c r="AX68" s="4">
        <v>53</v>
      </c>
      <c r="AY68" s="4">
        <v>54</v>
      </c>
      <c r="AZ68" s="4">
        <v>55</v>
      </c>
      <c r="BA68" s="4">
        <v>56</v>
      </c>
      <c r="BB68" s="4">
        <v>57</v>
      </c>
      <c r="BC68" s="4">
        <v>58</v>
      </c>
      <c r="BD68" s="4">
        <v>59</v>
      </c>
      <c r="BE68" s="4">
        <v>60</v>
      </c>
      <c r="BF68" s="4">
        <v>61</v>
      </c>
      <c r="BG68" s="4">
        <v>62</v>
      </c>
      <c r="BH68" s="4">
        <v>63</v>
      </c>
      <c r="BI68" s="4">
        <v>64</v>
      </c>
      <c r="BJ68" s="4">
        <v>65</v>
      </c>
      <c r="BK68" s="4">
        <v>66</v>
      </c>
      <c r="BL68" s="4">
        <v>67</v>
      </c>
      <c r="BM68" s="4">
        <v>68</v>
      </c>
      <c r="BN68" s="4">
        <v>69</v>
      </c>
      <c r="BO68" s="4">
        <v>70</v>
      </c>
      <c r="BP68" s="4">
        <v>71</v>
      </c>
      <c r="BQ68" s="4">
        <v>72</v>
      </c>
      <c r="BR68" s="4">
        <v>73</v>
      </c>
      <c r="BS68" s="4">
        <v>74</v>
      </c>
      <c r="BT68" s="4">
        <v>75</v>
      </c>
      <c r="BU68" s="4">
        <v>76</v>
      </c>
      <c r="BV68" s="4">
        <v>77</v>
      </c>
      <c r="BW68" s="4">
        <v>78</v>
      </c>
      <c r="BX68" s="4">
        <v>79</v>
      </c>
      <c r="BY68" s="4">
        <v>80</v>
      </c>
      <c r="BZ68" s="30">
        <v>81</v>
      </c>
      <c r="CA68" s="4">
        <v>82</v>
      </c>
      <c r="CB68" s="30">
        <v>83</v>
      </c>
      <c r="CC68" s="4">
        <v>84</v>
      </c>
      <c r="CD68" s="30">
        <v>85</v>
      </c>
      <c r="CE68" s="4">
        <v>86</v>
      </c>
      <c r="CF68" s="30">
        <v>87</v>
      </c>
      <c r="CG68" s="4">
        <v>88</v>
      </c>
      <c r="CH68" s="30">
        <v>89</v>
      </c>
      <c r="CI68" s="4">
        <v>90</v>
      </c>
      <c r="CJ68" s="30">
        <v>91</v>
      </c>
      <c r="CK68" s="4">
        <v>92</v>
      </c>
      <c r="CL68" s="30">
        <v>93</v>
      </c>
      <c r="CM68" s="4">
        <v>94</v>
      </c>
      <c r="CN68" s="30">
        <v>95</v>
      </c>
      <c r="CO68" s="4">
        <v>96</v>
      </c>
      <c r="CP68" s="30">
        <v>97</v>
      </c>
      <c r="CQ68" s="4">
        <v>98</v>
      </c>
      <c r="CR68" s="30">
        <v>99</v>
      </c>
      <c r="CS68" s="4">
        <v>100</v>
      </c>
      <c r="CT68" s="30">
        <v>101</v>
      </c>
      <c r="CU68" s="4">
        <v>102</v>
      </c>
      <c r="CV68" s="30">
        <v>103</v>
      </c>
      <c r="CW68" s="4">
        <v>104</v>
      </c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FO68" s="2"/>
    </row>
    <row r="69" spans="1:171" s="25" customFormat="1" ht="25.5" customHeight="1" x14ac:dyDescent="0.3">
      <c r="A69" s="31" t="s">
        <v>122</v>
      </c>
      <c r="B69" s="7" t="s">
        <v>123</v>
      </c>
      <c r="C69" s="4" t="s">
        <v>124</v>
      </c>
      <c r="D69" s="32">
        <f>SUM(F69:CB69)</f>
        <v>4985000</v>
      </c>
      <c r="E69" s="32"/>
      <c r="F69" s="8">
        <v>92000</v>
      </c>
      <c r="G69" s="8">
        <v>92000</v>
      </c>
      <c r="H69" s="8">
        <v>91000</v>
      </c>
      <c r="I69" s="8">
        <v>91000</v>
      </c>
      <c r="J69" s="8">
        <v>92000</v>
      </c>
      <c r="K69" s="8">
        <v>91000</v>
      </c>
      <c r="L69" s="8">
        <v>94000</v>
      </c>
      <c r="M69" s="8">
        <v>89000</v>
      </c>
      <c r="N69" s="8">
        <v>87000</v>
      </c>
      <c r="O69" s="8">
        <v>85000</v>
      </c>
      <c r="P69" s="8">
        <v>85000</v>
      </c>
      <c r="Q69" s="8">
        <v>83000</v>
      </c>
      <c r="R69" s="8">
        <v>86000</v>
      </c>
      <c r="S69" s="8">
        <v>84000</v>
      </c>
      <c r="T69" s="8">
        <v>85000</v>
      </c>
      <c r="U69" s="8">
        <v>85000</v>
      </c>
      <c r="V69" s="8">
        <v>86000</v>
      </c>
      <c r="W69" s="8">
        <v>86000</v>
      </c>
      <c r="X69" s="8">
        <v>86000</v>
      </c>
      <c r="Y69" s="8">
        <v>86000</v>
      </c>
      <c r="Z69" s="8">
        <v>86000</v>
      </c>
      <c r="AA69" s="8">
        <v>86000</v>
      </c>
      <c r="AB69" s="8">
        <v>86000</v>
      </c>
      <c r="AC69" s="8">
        <v>86000</v>
      </c>
      <c r="AD69" s="8">
        <v>86000</v>
      </c>
      <c r="AE69" s="8">
        <v>86000</v>
      </c>
      <c r="AF69" s="8">
        <v>78000</v>
      </c>
      <c r="AG69" s="8">
        <v>78000</v>
      </c>
      <c r="AH69" s="8">
        <v>78000</v>
      </c>
      <c r="AI69" s="8">
        <v>78000</v>
      </c>
      <c r="AJ69" s="8">
        <v>78000</v>
      </c>
      <c r="AK69" s="8">
        <v>76000</v>
      </c>
      <c r="AL69" s="8">
        <v>71000</v>
      </c>
      <c r="AM69" s="8">
        <v>71000</v>
      </c>
      <c r="AN69" s="8">
        <v>71000</v>
      </c>
      <c r="AO69" s="8">
        <v>71000</v>
      </c>
      <c r="AP69" s="8">
        <v>71000</v>
      </c>
      <c r="AQ69" s="8">
        <v>71000</v>
      </c>
      <c r="AR69" s="8">
        <v>71000</v>
      </c>
      <c r="AS69" s="8">
        <v>71000</v>
      </c>
      <c r="AT69" s="8">
        <v>68000</v>
      </c>
      <c r="AU69" s="8">
        <v>68000</v>
      </c>
      <c r="AV69" s="8">
        <v>60000</v>
      </c>
      <c r="AW69" s="8">
        <v>60000</v>
      </c>
      <c r="AX69" s="8">
        <v>60000</v>
      </c>
      <c r="AY69" s="8">
        <v>60000</v>
      </c>
      <c r="AZ69" s="8">
        <v>60000</v>
      </c>
      <c r="BA69" s="8">
        <v>60000</v>
      </c>
      <c r="BB69" s="8">
        <v>60000</v>
      </c>
      <c r="BC69" s="8">
        <v>60000</v>
      </c>
      <c r="BD69" s="8">
        <v>60000</v>
      </c>
      <c r="BE69" s="8">
        <v>60000</v>
      </c>
      <c r="BF69" s="8">
        <v>60000</v>
      </c>
      <c r="BG69" s="8">
        <v>60000</v>
      </c>
      <c r="BH69" s="8">
        <v>60000</v>
      </c>
      <c r="BI69" s="8">
        <v>60000</v>
      </c>
      <c r="BJ69" s="8">
        <v>60000</v>
      </c>
      <c r="BK69" s="8">
        <v>60000</v>
      </c>
      <c r="BL69" s="8">
        <v>60000</v>
      </c>
      <c r="BM69" s="8">
        <v>60000</v>
      </c>
      <c r="BN69" s="8">
        <v>60000</v>
      </c>
      <c r="BO69" s="8">
        <v>60000</v>
      </c>
      <c r="BP69" s="8">
        <v>60000</v>
      </c>
      <c r="BQ69" s="8">
        <v>60000</v>
      </c>
      <c r="BR69" s="8">
        <v>60000</v>
      </c>
      <c r="BS69" s="8">
        <v>60000</v>
      </c>
      <c r="BT69" s="8">
        <v>15000</v>
      </c>
      <c r="BU69" s="8">
        <v>15000</v>
      </c>
      <c r="BV69" s="8">
        <v>15000</v>
      </c>
      <c r="BW69" s="8">
        <v>13000</v>
      </c>
      <c r="BX69" s="8">
        <v>13000</v>
      </c>
      <c r="BY69" s="8">
        <v>8000</v>
      </c>
      <c r="BZ69" s="33">
        <v>8000</v>
      </c>
      <c r="CA69" s="34">
        <f t="shared" ref="CA69:CO69" si="348">CH42*1000</f>
        <v>8000</v>
      </c>
      <c r="CB69" s="34">
        <f t="shared" si="348"/>
        <v>8000</v>
      </c>
      <c r="CC69" s="34">
        <f t="shared" si="348"/>
        <v>8000</v>
      </c>
      <c r="CD69" s="34">
        <f t="shared" si="348"/>
        <v>0</v>
      </c>
      <c r="CE69" s="34">
        <f t="shared" si="348"/>
        <v>0</v>
      </c>
      <c r="CF69" s="34">
        <f t="shared" si="348"/>
        <v>0</v>
      </c>
      <c r="CG69" s="34">
        <f t="shared" si="348"/>
        <v>0</v>
      </c>
      <c r="CH69" s="34">
        <f t="shared" si="348"/>
        <v>0</v>
      </c>
      <c r="CI69" s="34">
        <f t="shared" si="348"/>
        <v>0</v>
      </c>
      <c r="CJ69" s="34">
        <f t="shared" si="348"/>
        <v>0</v>
      </c>
      <c r="CK69" s="34">
        <f t="shared" si="348"/>
        <v>0</v>
      </c>
      <c r="CL69" s="34">
        <f t="shared" si="348"/>
        <v>0</v>
      </c>
      <c r="CM69" s="34">
        <f t="shared" si="348"/>
        <v>0</v>
      </c>
      <c r="CN69" s="34">
        <f t="shared" si="348"/>
        <v>0</v>
      </c>
      <c r="CO69" s="34">
        <f t="shared" si="348"/>
        <v>0</v>
      </c>
      <c r="CP69" s="34">
        <f>FO42*1000</f>
        <v>0</v>
      </c>
      <c r="CQ69" s="34">
        <f t="shared" ref="CQ69:CW69" si="349">EF42*1000</f>
        <v>0</v>
      </c>
      <c r="CR69" s="34">
        <f t="shared" si="349"/>
        <v>0</v>
      </c>
      <c r="CS69" s="34">
        <f t="shared" si="349"/>
        <v>0</v>
      </c>
      <c r="CT69" s="34">
        <f t="shared" si="349"/>
        <v>0</v>
      </c>
      <c r="CU69" s="34">
        <f t="shared" si="349"/>
        <v>0</v>
      </c>
      <c r="CV69" s="34">
        <f t="shared" si="349"/>
        <v>0</v>
      </c>
      <c r="CW69" s="34">
        <f t="shared" si="349"/>
        <v>0</v>
      </c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FO69" s="2"/>
    </row>
    <row r="70" spans="1:171" s="25" customFormat="1" ht="21" customHeight="1" x14ac:dyDescent="0.3">
      <c r="A70" s="4" t="s">
        <v>125</v>
      </c>
      <c r="B70" s="4" t="s">
        <v>96</v>
      </c>
      <c r="C70" s="36">
        <v>1.72045</v>
      </c>
      <c r="D70" s="32"/>
      <c r="E70" s="32"/>
      <c r="F70" s="36">
        <f>C70</f>
        <v>1.72045</v>
      </c>
      <c r="G70" s="36">
        <f>F70</f>
        <v>1.72045</v>
      </c>
      <c r="H70" s="36">
        <f t="shared" ref="H70:BS70" si="350">G70</f>
        <v>1.72045</v>
      </c>
      <c r="I70" s="36">
        <f t="shared" si="350"/>
        <v>1.72045</v>
      </c>
      <c r="J70" s="36">
        <f t="shared" si="350"/>
        <v>1.72045</v>
      </c>
      <c r="K70" s="36">
        <f t="shared" si="350"/>
        <v>1.72045</v>
      </c>
      <c r="L70" s="36">
        <f t="shared" si="350"/>
        <v>1.72045</v>
      </c>
      <c r="M70" s="36">
        <f t="shared" si="350"/>
        <v>1.72045</v>
      </c>
      <c r="N70" s="36">
        <f t="shared" si="350"/>
        <v>1.72045</v>
      </c>
      <c r="O70" s="36">
        <f t="shared" si="350"/>
        <v>1.72045</v>
      </c>
      <c r="P70" s="36">
        <f t="shared" si="350"/>
        <v>1.72045</v>
      </c>
      <c r="Q70" s="36">
        <f t="shared" si="350"/>
        <v>1.72045</v>
      </c>
      <c r="R70" s="36">
        <f t="shared" si="350"/>
        <v>1.72045</v>
      </c>
      <c r="S70" s="36">
        <f t="shared" si="350"/>
        <v>1.72045</v>
      </c>
      <c r="T70" s="36">
        <f t="shared" si="350"/>
        <v>1.72045</v>
      </c>
      <c r="U70" s="36">
        <f t="shared" si="350"/>
        <v>1.72045</v>
      </c>
      <c r="V70" s="36">
        <f t="shared" si="350"/>
        <v>1.72045</v>
      </c>
      <c r="W70" s="36">
        <f t="shared" si="350"/>
        <v>1.72045</v>
      </c>
      <c r="X70" s="36">
        <f t="shared" si="350"/>
        <v>1.72045</v>
      </c>
      <c r="Y70" s="36">
        <f t="shared" si="350"/>
        <v>1.72045</v>
      </c>
      <c r="Z70" s="36">
        <f t="shared" si="350"/>
        <v>1.72045</v>
      </c>
      <c r="AA70" s="36">
        <f t="shared" si="350"/>
        <v>1.72045</v>
      </c>
      <c r="AB70" s="36">
        <f t="shared" si="350"/>
        <v>1.72045</v>
      </c>
      <c r="AC70" s="36">
        <f t="shared" si="350"/>
        <v>1.72045</v>
      </c>
      <c r="AD70" s="36">
        <f t="shared" si="350"/>
        <v>1.72045</v>
      </c>
      <c r="AE70" s="36">
        <f t="shared" si="350"/>
        <v>1.72045</v>
      </c>
      <c r="AF70" s="36">
        <f t="shared" si="350"/>
        <v>1.72045</v>
      </c>
      <c r="AG70" s="36">
        <f t="shared" si="350"/>
        <v>1.72045</v>
      </c>
      <c r="AH70" s="36">
        <f t="shared" si="350"/>
        <v>1.72045</v>
      </c>
      <c r="AI70" s="36">
        <f t="shared" si="350"/>
        <v>1.72045</v>
      </c>
      <c r="AJ70" s="36">
        <f t="shared" si="350"/>
        <v>1.72045</v>
      </c>
      <c r="AK70" s="36">
        <f t="shared" si="350"/>
        <v>1.72045</v>
      </c>
      <c r="AL70" s="36">
        <f t="shared" si="350"/>
        <v>1.72045</v>
      </c>
      <c r="AM70" s="36">
        <f t="shared" si="350"/>
        <v>1.72045</v>
      </c>
      <c r="AN70" s="36">
        <f t="shared" si="350"/>
        <v>1.72045</v>
      </c>
      <c r="AO70" s="36">
        <f t="shared" si="350"/>
        <v>1.72045</v>
      </c>
      <c r="AP70" s="36">
        <f t="shared" si="350"/>
        <v>1.72045</v>
      </c>
      <c r="AQ70" s="36">
        <f t="shared" si="350"/>
        <v>1.72045</v>
      </c>
      <c r="AR70" s="36">
        <f t="shared" si="350"/>
        <v>1.72045</v>
      </c>
      <c r="AS70" s="36">
        <f t="shared" si="350"/>
        <v>1.72045</v>
      </c>
      <c r="AT70" s="36">
        <f t="shared" si="350"/>
        <v>1.72045</v>
      </c>
      <c r="AU70" s="36">
        <f t="shared" si="350"/>
        <v>1.72045</v>
      </c>
      <c r="AV70" s="36">
        <f t="shared" si="350"/>
        <v>1.72045</v>
      </c>
      <c r="AW70" s="36">
        <f t="shared" si="350"/>
        <v>1.72045</v>
      </c>
      <c r="AX70" s="36">
        <f t="shared" si="350"/>
        <v>1.72045</v>
      </c>
      <c r="AY70" s="36">
        <f t="shared" si="350"/>
        <v>1.72045</v>
      </c>
      <c r="AZ70" s="36">
        <f t="shared" si="350"/>
        <v>1.72045</v>
      </c>
      <c r="BA70" s="36">
        <f t="shared" si="350"/>
        <v>1.72045</v>
      </c>
      <c r="BB70" s="36">
        <f t="shared" si="350"/>
        <v>1.72045</v>
      </c>
      <c r="BC70" s="36">
        <f t="shared" si="350"/>
        <v>1.72045</v>
      </c>
      <c r="BD70" s="36">
        <f t="shared" si="350"/>
        <v>1.72045</v>
      </c>
      <c r="BE70" s="36">
        <f t="shared" si="350"/>
        <v>1.72045</v>
      </c>
      <c r="BF70" s="36">
        <f t="shared" si="350"/>
        <v>1.72045</v>
      </c>
      <c r="BG70" s="36">
        <f t="shared" si="350"/>
        <v>1.72045</v>
      </c>
      <c r="BH70" s="36">
        <f t="shared" si="350"/>
        <v>1.72045</v>
      </c>
      <c r="BI70" s="36">
        <f t="shared" si="350"/>
        <v>1.72045</v>
      </c>
      <c r="BJ70" s="36">
        <f t="shared" si="350"/>
        <v>1.72045</v>
      </c>
      <c r="BK70" s="36">
        <f t="shared" si="350"/>
        <v>1.72045</v>
      </c>
      <c r="BL70" s="36">
        <f t="shared" si="350"/>
        <v>1.72045</v>
      </c>
      <c r="BM70" s="36">
        <f t="shared" si="350"/>
        <v>1.72045</v>
      </c>
      <c r="BN70" s="36">
        <f t="shared" si="350"/>
        <v>1.72045</v>
      </c>
      <c r="BO70" s="36">
        <f t="shared" si="350"/>
        <v>1.72045</v>
      </c>
      <c r="BP70" s="36">
        <f t="shared" si="350"/>
        <v>1.72045</v>
      </c>
      <c r="BQ70" s="36">
        <f t="shared" si="350"/>
        <v>1.72045</v>
      </c>
      <c r="BR70" s="36">
        <f t="shared" si="350"/>
        <v>1.72045</v>
      </c>
      <c r="BS70" s="36">
        <f t="shared" si="350"/>
        <v>1.72045</v>
      </c>
      <c r="BT70" s="36">
        <f t="shared" ref="BT70:CV70" si="351">BS70</f>
        <v>1.72045</v>
      </c>
      <c r="BU70" s="36">
        <f t="shared" si="351"/>
        <v>1.72045</v>
      </c>
      <c r="BV70" s="36">
        <f t="shared" si="351"/>
        <v>1.72045</v>
      </c>
      <c r="BW70" s="36">
        <f t="shared" si="351"/>
        <v>1.72045</v>
      </c>
      <c r="BX70" s="36">
        <f t="shared" si="351"/>
        <v>1.72045</v>
      </c>
      <c r="BY70" s="36">
        <f t="shared" si="351"/>
        <v>1.72045</v>
      </c>
      <c r="BZ70" s="37">
        <f t="shared" si="351"/>
        <v>1.72045</v>
      </c>
      <c r="CA70" s="37">
        <f t="shared" si="351"/>
        <v>1.72045</v>
      </c>
      <c r="CB70" s="37">
        <f t="shared" si="351"/>
        <v>1.72045</v>
      </c>
      <c r="CC70" s="37">
        <f t="shared" si="351"/>
        <v>1.72045</v>
      </c>
      <c r="CD70" s="37">
        <f t="shared" si="351"/>
        <v>1.72045</v>
      </c>
      <c r="CE70" s="37">
        <f t="shared" si="351"/>
        <v>1.72045</v>
      </c>
      <c r="CF70" s="37">
        <f t="shared" si="351"/>
        <v>1.72045</v>
      </c>
      <c r="CG70" s="37">
        <f t="shared" si="351"/>
        <v>1.72045</v>
      </c>
      <c r="CH70" s="37">
        <f t="shared" si="351"/>
        <v>1.72045</v>
      </c>
      <c r="CI70" s="37">
        <f t="shared" si="351"/>
        <v>1.72045</v>
      </c>
      <c r="CJ70" s="37">
        <f t="shared" si="351"/>
        <v>1.72045</v>
      </c>
      <c r="CK70" s="37">
        <f t="shared" si="351"/>
        <v>1.72045</v>
      </c>
      <c r="CL70" s="37">
        <f t="shared" si="351"/>
        <v>1.72045</v>
      </c>
      <c r="CM70" s="37">
        <f t="shared" si="351"/>
        <v>1.72045</v>
      </c>
      <c r="CN70" s="37">
        <f t="shared" si="351"/>
        <v>1.72045</v>
      </c>
      <c r="CO70" s="37">
        <f t="shared" si="351"/>
        <v>1.72045</v>
      </c>
      <c r="CP70" s="37">
        <f t="shared" si="351"/>
        <v>1.72045</v>
      </c>
      <c r="CQ70" s="37">
        <f t="shared" si="351"/>
        <v>1.72045</v>
      </c>
      <c r="CR70" s="37">
        <f t="shared" si="351"/>
        <v>1.72045</v>
      </c>
      <c r="CS70" s="37">
        <f t="shared" si="351"/>
        <v>1.72045</v>
      </c>
      <c r="CT70" s="37">
        <f t="shared" si="351"/>
        <v>1.72045</v>
      </c>
      <c r="CU70" s="37">
        <f t="shared" si="351"/>
        <v>1.72045</v>
      </c>
      <c r="CV70" s="37">
        <f t="shared" si="351"/>
        <v>1.72045</v>
      </c>
      <c r="CW70" s="37">
        <f>CV70</f>
        <v>1.72045</v>
      </c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FO70" s="2"/>
    </row>
    <row r="71" spans="1:171" s="25" customFormat="1" ht="21" customHeight="1" x14ac:dyDescent="0.3">
      <c r="A71" s="4" t="s">
        <v>98</v>
      </c>
      <c r="B71" s="7" t="s">
        <v>123</v>
      </c>
      <c r="C71" s="4" t="s">
        <v>126</v>
      </c>
      <c r="D71" s="32">
        <f>SUM(F71:CB71)</f>
        <v>10313898.368420195</v>
      </c>
      <c r="E71" s="32"/>
      <c r="F71" s="8">
        <f t="shared" ref="F71:I71" si="352">F69*POWER((1+(F70/100)),F68)</f>
        <v>107266.04852735109</v>
      </c>
      <c r="G71" s="8">
        <f t="shared" si="352"/>
        <v>109111.50725923991</v>
      </c>
      <c r="H71" s="8">
        <f t="shared" si="352"/>
        <v>109782.31709690453</v>
      </c>
      <c r="I71" s="8">
        <f t="shared" si="352"/>
        <v>111671.06697139825</v>
      </c>
      <c r="J71" s="8">
        <f>J69*POWER((1+(J70/100)),J68)</f>
        <v>114840.57900621874</v>
      </c>
      <c r="K71" s="8">
        <f t="shared" ref="K71:BV71" si="353">K69*POWER((1+(K70/100)),K68)</f>
        <v>115546.61077221244</v>
      </c>
      <c r="L71" s="8">
        <f t="shared" si="353"/>
        <v>121409.29724286638</v>
      </c>
      <c r="M71" s="8">
        <f t="shared" si="353"/>
        <v>116929.03650274506</v>
      </c>
      <c r="N71" s="8">
        <f t="shared" si="353"/>
        <v>116267.91644583506</v>
      </c>
      <c r="O71" s="8">
        <f t="shared" si="353"/>
        <v>115549.43751974519</v>
      </c>
      <c r="P71" s="8">
        <f t="shared" si="353"/>
        <v>117537.40781755366</v>
      </c>
      <c r="Q71" s="8">
        <f t="shared" si="353"/>
        <v>116746.41355857783</v>
      </c>
      <c r="R71" s="8">
        <f t="shared" si="353"/>
        <v>123047.32580524807</v>
      </c>
      <c r="S71" s="8">
        <f t="shared" si="353"/>
        <v>122253.49599829553</v>
      </c>
      <c r="T71" s="8">
        <f t="shared" si="353"/>
        <v>125837.24444008151</v>
      </c>
      <c r="U71" s="8">
        <f t="shared" si="353"/>
        <v>128002.21131205093</v>
      </c>
      <c r="V71" s="8">
        <f t="shared" si="353"/>
        <v>131736.24212546993</v>
      </c>
      <c r="W71" s="8">
        <f t="shared" si="353"/>
        <v>134002.69830311759</v>
      </c>
      <c r="X71" s="8">
        <f t="shared" si="353"/>
        <v>136308.1477260736</v>
      </c>
      <c r="Y71" s="8">
        <f t="shared" si="353"/>
        <v>138653.26125362684</v>
      </c>
      <c r="Z71" s="8">
        <f t="shared" si="353"/>
        <v>141038.72128686486</v>
      </c>
      <c r="AA71" s="8">
        <f t="shared" si="353"/>
        <v>143465.22196724478</v>
      </c>
      <c r="AB71" s="8">
        <f t="shared" si="353"/>
        <v>145933.46937858025</v>
      </c>
      <c r="AC71" s="8">
        <f t="shared" si="353"/>
        <v>148444.18175250408</v>
      </c>
      <c r="AD71" s="8">
        <f t="shared" si="353"/>
        <v>150998.08967746503</v>
      </c>
      <c r="AE71" s="8">
        <f t="shared" si="353"/>
        <v>153595.93631132101</v>
      </c>
      <c r="AF71" s="8">
        <f t="shared" si="353"/>
        <v>141704.66572804595</v>
      </c>
      <c r="AG71" s="8">
        <f t="shared" si="353"/>
        <v>144142.62364956414</v>
      </c>
      <c r="AH71" s="8">
        <f t="shared" si="353"/>
        <v>146622.52541814308</v>
      </c>
      <c r="AI71" s="8">
        <f t="shared" si="353"/>
        <v>149145.09265669956</v>
      </c>
      <c r="AJ71" s="8">
        <f t="shared" si="353"/>
        <v>151711.05940331175</v>
      </c>
      <c r="AK71" s="8">
        <f t="shared" si="353"/>
        <v>150364.21918828232</v>
      </c>
      <c r="AL71" s="8">
        <f t="shared" si="353"/>
        <v>142888.58405537903</v>
      </c>
      <c r="AM71" s="8">
        <f t="shared" si="353"/>
        <v>145346.91069975981</v>
      </c>
      <c r="AN71" s="8">
        <f t="shared" si="353"/>
        <v>147847.53162489383</v>
      </c>
      <c r="AO71" s="8">
        <f t="shared" si="353"/>
        <v>150391.17448273435</v>
      </c>
      <c r="AP71" s="8">
        <f t="shared" si="353"/>
        <v>152978.57944412256</v>
      </c>
      <c r="AQ71" s="8">
        <f t="shared" si="353"/>
        <v>155610.499414169</v>
      </c>
      <c r="AR71" s="8">
        <f t="shared" si="353"/>
        <v>158287.70025134008</v>
      </c>
      <c r="AS71" s="8">
        <f t="shared" si="353"/>
        <v>161010.96099031431</v>
      </c>
      <c r="AT71" s="8">
        <f t="shared" si="353"/>
        <v>156860.74699534799</v>
      </c>
      <c r="AU71" s="8">
        <f t="shared" si="353"/>
        <v>159559.45771702949</v>
      </c>
      <c r="AV71" s="8">
        <f t="shared" si="353"/>
        <v>143209.93977116657</v>
      </c>
      <c r="AW71" s="8">
        <f t="shared" si="353"/>
        <v>145673.79517995965</v>
      </c>
      <c r="AX71" s="8">
        <f t="shared" si="353"/>
        <v>148180.03998913328</v>
      </c>
      <c r="AY71" s="8">
        <f t="shared" si="353"/>
        <v>150729.40348712634</v>
      </c>
      <c r="AZ71" s="8">
        <f t="shared" si="353"/>
        <v>153322.62750942059</v>
      </c>
      <c r="BA71" s="8">
        <f t="shared" si="353"/>
        <v>155960.46665440645</v>
      </c>
      <c r="BB71" s="8">
        <f t="shared" si="353"/>
        <v>158643.68850296218</v>
      </c>
      <c r="BC71" s="8">
        <f t="shared" si="353"/>
        <v>161373.07384181145</v>
      </c>
      <c r="BD71" s="8">
        <f t="shared" si="353"/>
        <v>164149.4168907229</v>
      </c>
      <c r="BE71" s="8">
        <f t="shared" si="353"/>
        <v>166973.52553361937</v>
      </c>
      <c r="BF71" s="8">
        <f t="shared" si="353"/>
        <v>169846.22155366253</v>
      </c>
      <c r="BG71" s="8">
        <f t="shared" si="353"/>
        <v>172768.34087238257</v>
      </c>
      <c r="BH71" s="8">
        <f t="shared" si="353"/>
        <v>175740.73379292147</v>
      </c>
      <c r="BI71" s="8">
        <f t="shared" si="353"/>
        <v>178764.26524746185</v>
      </c>
      <c r="BJ71" s="8">
        <f t="shared" si="353"/>
        <v>181839.81504891181</v>
      </c>
      <c r="BK71" s="8">
        <f t="shared" si="353"/>
        <v>184968.27814692084</v>
      </c>
      <c r="BL71" s="8">
        <f t="shared" si="353"/>
        <v>188150.56488829956</v>
      </c>
      <c r="BM71" s="8">
        <f t="shared" si="353"/>
        <v>191387.60128192033</v>
      </c>
      <c r="BN71" s="8">
        <f t="shared" si="353"/>
        <v>194680.32926817515</v>
      </c>
      <c r="BO71" s="8">
        <f t="shared" si="353"/>
        <v>198029.7069930695</v>
      </c>
      <c r="BP71" s="8">
        <f t="shared" si="353"/>
        <v>201436.70908703178</v>
      </c>
      <c r="BQ71" s="8">
        <f t="shared" si="353"/>
        <v>204902.32694851962</v>
      </c>
      <c r="BR71" s="8">
        <f t="shared" si="353"/>
        <v>208427.56903250545</v>
      </c>
      <c r="BS71" s="8">
        <f t="shared" si="353"/>
        <v>212013.46114392523</v>
      </c>
      <c r="BT71" s="8">
        <f t="shared" si="353"/>
        <v>53915.261684043973</v>
      </c>
      <c r="BU71" s="8">
        <f t="shared" si="353"/>
        <v>54842.84680368712</v>
      </c>
      <c r="BV71" s="8">
        <f t="shared" si="353"/>
        <v>55786.390561521155</v>
      </c>
      <c r="BW71" s="8">
        <f t="shared" ref="BW71:CV71" si="354">BW69*POWER((1+(BW70/100)),BW68)</f>
        <v>49180.01184887861</v>
      </c>
      <c r="BX71" s="8">
        <f t="shared" si="354"/>
        <v>50026.129362732652</v>
      </c>
      <c r="BY71" s="8">
        <f t="shared" si="354"/>
        <v>31314.956249448489</v>
      </c>
      <c r="BZ71" s="33">
        <f t="shared" si="354"/>
        <v>31853.714414242131</v>
      </c>
      <c r="CA71" s="33">
        <f t="shared" si="354"/>
        <v>32401.741643881964</v>
      </c>
      <c r="CB71" s="33">
        <f t="shared" si="354"/>
        <v>32959.197407994128</v>
      </c>
      <c r="CC71" s="33">
        <f t="shared" si="354"/>
        <v>33526.243919799977</v>
      </c>
      <c r="CD71" s="33">
        <f t="shared" si="354"/>
        <v>0</v>
      </c>
      <c r="CE71" s="33">
        <f t="shared" si="354"/>
        <v>0</v>
      </c>
      <c r="CF71" s="33">
        <f t="shared" si="354"/>
        <v>0</v>
      </c>
      <c r="CG71" s="33">
        <f t="shared" si="354"/>
        <v>0</v>
      </c>
      <c r="CH71" s="33">
        <f t="shared" si="354"/>
        <v>0</v>
      </c>
      <c r="CI71" s="33">
        <f t="shared" si="354"/>
        <v>0</v>
      </c>
      <c r="CJ71" s="33">
        <f t="shared" si="354"/>
        <v>0</v>
      </c>
      <c r="CK71" s="33">
        <f t="shared" si="354"/>
        <v>0</v>
      </c>
      <c r="CL71" s="33">
        <f t="shared" si="354"/>
        <v>0</v>
      </c>
      <c r="CM71" s="33">
        <f t="shared" si="354"/>
        <v>0</v>
      </c>
      <c r="CN71" s="33">
        <f t="shared" si="354"/>
        <v>0</v>
      </c>
      <c r="CO71" s="33">
        <f t="shared" si="354"/>
        <v>0</v>
      </c>
      <c r="CP71" s="33">
        <f t="shared" si="354"/>
        <v>0</v>
      </c>
      <c r="CQ71" s="33">
        <f t="shared" si="354"/>
        <v>0</v>
      </c>
      <c r="CR71" s="33">
        <f t="shared" si="354"/>
        <v>0</v>
      </c>
      <c r="CS71" s="33">
        <f t="shared" si="354"/>
        <v>0</v>
      </c>
      <c r="CT71" s="33">
        <f t="shared" si="354"/>
        <v>0</v>
      </c>
      <c r="CU71" s="33">
        <f t="shared" si="354"/>
        <v>0</v>
      </c>
      <c r="CV71" s="33">
        <f t="shared" si="354"/>
        <v>0</v>
      </c>
      <c r="CW71" s="33">
        <f>CW69*POWER((1+(CW70/100)),CW68)</f>
        <v>0</v>
      </c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FO71" s="2"/>
    </row>
    <row r="72" spans="1:171" s="25" customFormat="1" ht="36" customHeight="1" x14ac:dyDescent="0.3">
      <c r="A72" s="4" t="s">
        <v>127</v>
      </c>
      <c r="B72" s="4" t="s">
        <v>96</v>
      </c>
      <c r="C72" s="36">
        <v>1.97</v>
      </c>
      <c r="D72" s="32"/>
      <c r="E72" s="32"/>
      <c r="F72" s="36">
        <f>C72</f>
        <v>1.97</v>
      </c>
      <c r="G72" s="36">
        <f>F72</f>
        <v>1.97</v>
      </c>
      <c r="H72" s="36">
        <f t="shared" ref="H72:BS72" si="355">G72</f>
        <v>1.97</v>
      </c>
      <c r="I72" s="36">
        <f t="shared" si="355"/>
        <v>1.97</v>
      </c>
      <c r="J72" s="36">
        <f t="shared" si="355"/>
        <v>1.97</v>
      </c>
      <c r="K72" s="36">
        <f t="shared" si="355"/>
        <v>1.97</v>
      </c>
      <c r="L72" s="36">
        <f t="shared" si="355"/>
        <v>1.97</v>
      </c>
      <c r="M72" s="36">
        <f t="shared" si="355"/>
        <v>1.97</v>
      </c>
      <c r="N72" s="36">
        <f t="shared" si="355"/>
        <v>1.97</v>
      </c>
      <c r="O72" s="36">
        <f t="shared" si="355"/>
        <v>1.97</v>
      </c>
      <c r="P72" s="36">
        <f t="shared" si="355"/>
        <v>1.97</v>
      </c>
      <c r="Q72" s="36">
        <f t="shared" si="355"/>
        <v>1.97</v>
      </c>
      <c r="R72" s="36">
        <f t="shared" si="355"/>
        <v>1.97</v>
      </c>
      <c r="S72" s="36">
        <f t="shared" si="355"/>
        <v>1.97</v>
      </c>
      <c r="T72" s="36">
        <f t="shared" si="355"/>
        <v>1.97</v>
      </c>
      <c r="U72" s="36">
        <f t="shared" si="355"/>
        <v>1.97</v>
      </c>
      <c r="V72" s="36">
        <f t="shared" si="355"/>
        <v>1.97</v>
      </c>
      <c r="W72" s="36">
        <f t="shared" si="355"/>
        <v>1.97</v>
      </c>
      <c r="X72" s="36">
        <f t="shared" si="355"/>
        <v>1.97</v>
      </c>
      <c r="Y72" s="36">
        <f t="shared" si="355"/>
        <v>1.97</v>
      </c>
      <c r="Z72" s="36">
        <f t="shared" si="355"/>
        <v>1.97</v>
      </c>
      <c r="AA72" s="36">
        <f t="shared" si="355"/>
        <v>1.97</v>
      </c>
      <c r="AB72" s="36">
        <f t="shared" si="355"/>
        <v>1.97</v>
      </c>
      <c r="AC72" s="36">
        <f t="shared" si="355"/>
        <v>1.97</v>
      </c>
      <c r="AD72" s="36">
        <f t="shared" si="355"/>
        <v>1.97</v>
      </c>
      <c r="AE72" s="36">
        <f t="shared" si="355"/>
        <v>1.97</v>
      </c>
      <c r="AF72" s="36">
        <f t="shared" si="355"/>
        <v>1.97</v>
      </c>
      <c r="AG72" s="36">
        <f t="shared" si="355"/>
        <v>1.97</v>
      </c>
      <c r="AH72" s="36">
        <f t="shared" si="355"/>
        <v>1.97</v>
      </c>
      <c r="AI72" s="36">
        <f t="shared" si="355"/>
        <v>1.97</v>
      </c>
      <c r="AJ72" s="36">
        <f t="shared" si="355"/>
        <v>1.97</v>
      </c>
      <c r="AK72" s="36">
        <f t="shared" si="355"/>
        <v>1.97</v>
      </c>
      <c r="AL72" s="36">
        <f t="shared" si="355"/>
        <v>1.97</v>
      </c>
      <c r="AM72" s="36">
        <f t="shared" si="355"/>
        <v>1.97</v>
      </c>
      <c r="AN72" s="36">
        <f t="shared" si="355"/>
        <v>1.97</v>
      </c>
      <c r="AO72" s="36">
        <f t="shared" si="355"/>
        <v>1.97</v>
      </c>
      <c r="AP72" s="36">
        <f t="shared" si="355"/>
        <v>1.97</v>
      </c>
      <c r="AQ72" s="36">
        <f t="shared" si="355"/>
        <v>1.97</v>
      </c>
      <c r="AR72" s="36">
        <f t="shared" si="355"/>
        <v>1.97</v>
      </c>
      <c r="AS72" s="36">
        <f t="shared" si="355"/>
        <v>1.97</v>
      </c>
      <c r="AT72" s="36">
        <f t="shared" si="355"/>
        <v>1.97</v>
      </c>
      <c r="AU72" s="36">
        <f t="shared" si="355"/>
        <v>1.97</v>
      </c>
      <c r="AV72" s="36">
        <f t="shared" si="355"/>
        <v>1.97</v>
      </c>
      <c r="AW72" s="36">
        <f t="shared" si="355"/>
        <v>1.97</v>
      </c>
      <c r="AX72" s="36">
        <f t="shared" si="355"/>
        <v>1.97</v>
      </c>
      <c r="AY72" s="36">
        <f t="shared" si="355"/>
        <v>1.97</v>
      </c>
      <c r="AZ72" s="36">
        <f t="shared" si="355"/>
        <v>1.97</v>
      </c>
      <c r="BA72" s="36">
        <f t="shared" si="355"/>
        <v>1.97</v>
      </c>
      <c r="BB72" s="36">
        <f t="shared" si="355"/>
        <v>1.97</v>
      </c>
      <c r="BC72" s="36">
        <f t="shared" si="355"/>
        <v>1.97</v>
      </c>
      <c r="BD72" s="36">
        <f t="shared" si="355"/>
        <v>1.97</v>
      </c>
      <c r="BE72" s="36">
        <f t="shared" si="355"/>
        <v>1.97</v>
      </c>
      <c r="BF72" s="36">
        <f t="shared" si="355"/>
        <v>1.97</v>
      </c>
      <c r="BG72" s="36">
        <f t="shared" si="355"/>
        <v>1.97</v>
      </c>
      <c r="BH72" s="36">
        <f t="shared" si="355"/>
        <v>1.97</v>
      </c>
      <c r="BI72" s="36">
        <f t="shared" si="355"/>
        <v>1.97</v>
      </c>
      <c r="BJ72" s="36">
        <f t="shared" si="355"/>
        <v>1.97</v>
      </c>
      <c r="BK72" s="36">
        <f t="shared" si="355"/>
        <v>1.97</v>
      </c>
      <c r="BL72" s="36">
        <f t="shared" si="355"/>
        <v>1.97</v>
      </c>
      <c r="BM72" s="36">
        <f t="shared" si="355"/>
        <v>1.97</v>
      </c>
      <c r="BN72" s="36">
        <f t="shared" si="355"/>
        <v>1.97</v>
      </c>
      <c r="BO72" s="36">
        <f t="shared" si="355"/>
        <v>1.97</v>
      </c>
      <c r="BP72" s="36">
        <f t="shared" si="355"/>
        <v>1.97</v>
      </c>
      <c r="BQ72" s="36">
        <f t="shared" si="355"/>
        <v>1.97</v>
      </c>
      <c r="BR72" s="36">
        <f t="shared" si="355"/>
        <v>1.97</v>
      </c>
      <c r="BS72" s="36">
        <f t="shared" si="355"/>
        <v>1.97</v>
      </c>
      <c r="BT72" s="36">
        <f t="shared" ref="BT72:CV72" si="356">BS72</f>
        <v>1.97</v>
      </c>
      <c r="BU72" s="36">
        <f t="shared" si="356"/>
        <v>1.97</v>
      </c>
      <c r="BV72" s="36">
        <f t="shared" si="356"/>
        <v>1.97</v>
      </c>
      <c r="BW72" s="36">
        <f t="shared" si="356"/>
        <v>1.97</v>
      </c>
      <c r="BX72" s="36">
        <f t="shared" si="356"/>
        <v>1.97</v>
      </c>
      <c r="BY72" s="36">
        <f t="shared" si="356"/>
        <v>1.97</v>
      </c>
      <c r="BZ72" s="37">
        <f t="shared" si="356"/>
        <v>1.97</v>
      </c>
      <c r="CA72" s="37">
        <f t="shared" si="356"/>
        <v>1.97</v>
      </c>
      <c r="CB72" s="37">
        <f t="shared" si="356"/>
        <v>1.97</v>
      </c>
      <c r="CC72" s="37">
        <f t="shared" si="356"/>
        <v>1.97</v>
      </c>
      <c r="CD72" s="37">
        <f t="shared" si="356"/>
        <v>1.97</v>
      </c>
      <c r="CE72" s="37">
        <f t="shared" si="356"/>
        <v>1.97</v>
      </c>
      <c r="CF72" s="37">
        <f t="shared" si="356"/>
        <v>1.97</v>
      </c>
      <c r="CG72" s="37">
        <f t="shared" si="356"/>
        <v>1.97</v>
      </c>
      <c r="CH72" s="37">
        <f t="shared" si="356"/>
        <v>1.97</v>
      </c>
      <c r="CI72" s="37">
        <f t="shared" si="356"/>
        <v>1.97</v>
      </c>
      <c r="CJ72" s="37">
        <f t="shared" si="356"/>
        <v>1.97</v>
      </c>
      <c r="CK72" s="37">
        <f t="shared" si="356"/>
        <v>1.97</v>
      </c>
      <c r="CL72" s="37">
        <f t="shared" si="356"/>
        <v>1.97</v>
      </c>
      <c r="CM72" s="37">
        <f t="shared" si="356"/>
        <v>1.97</v>
      </c>
      <c r="CN72" s="37">
        <f t="shared" si="356"/>
        <v>1.97</v>
      </c>
      <c r="CO72" s="37">
        <f t="shared" si="356"/>
        <v>1.97</v>
      </c>
      <c r="CP72" s="37">
        <f t="shared" si="356"/>
        <v>1.97</v>
      </c>
      <c r="CQ72" s="37">
        <f t="shared" si="356"/>
        <v>1.97</v>
      </c>
      <c r="CR72" s="37">
        <f t="shared" si="356"/>
        <v>1.97</v>
      </c>
      <c r="CS72" s="37">
        <f t="shared" si="356"/>
        <v>1.97</v>
      </c>
      <c r="CT72" s="37">
        <f t="shared" si="356"/>
        <v>1.97</v>
      </c>
      <c r="CU72" s="37">
        <f t="shared" si="356"/>
        <v>1.97</v>
      </c>
      <c r="CV72" s="37">
        <f t="shared" si="356"/>
        <v>1.97</v>
      </c>
      <c r="CW72" s="37">
        <f>CV72</f>
        <v>1.97</v>
      </c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FO72" s="2"/>
    </row>
    <row r="73" spans="1:171" s="25" customFormat="1" ht="21" customHeight="1" x14ac:dyDescent="0.3">
      <c r="A73" s="4" t="s">
        <v>98</v>
      </c>
      <c r="B73" s="7" t="s">
        <v>123</v>
      </c>
      <c r="C73" s="4" t="s">
        <v>128</v>
      </c>
      <c r="D73" s="32">
        <f>SUM(F73:CB73)</f>
        <v>27145134.188589025</v>
      </c>
      <c r="E73" s="32"/>
      <c r="F73" s="8">
        <f t="shared" ref="F73:I73" si="357">F71*POWER((1+(F72/100)),F68)</f>
        <v>127853.92236872303</v>
      </c>
      <c r="G73" s="8">
        <f t="shared" si="357"/>
        <v>132615.64080408521</v>
      </c>
      <c r="H73" s="8">
        <f t="shared" si="357"/>
        <v>136059.54215633048</v>
      </c>
      <c r="I73" s="8">
        <f t="shared" si="357"/>
        <v>141126.86600678149</v>
      </c>
      <c r="J73" s="8">
        <f>J71*POWER((1+(J72/100)),J68)</f>
        <v>147991.51782613507</v>
      </c>
      <c r="K73" s="8">
        <f t="shared" ref="K73:BV73" si="358">K71*POWER((1+(K72/100)),K68)</f>
        <v>151834.71599847733</v>
      </c>
      <c r="L73" s="8">
        <f t="shared" si="358"/>
        <v>162681.52497333853</v>
      </c>
      <c r="M73" s="8">
        <f t="shared" si="358"/>
        <v>159764.7925955395</v>
      </c>
      <c r="N73" s="8">
        <f t="shared" si="358"/>
        <v>161991.04908644673</v>
      </c>
      <c r="O73" s="8">
        <f t="shared" si="358"/>
        <v>164161.52700032297</v>
      </c>
      <c r="P73" s="8">
        <f t="shared" si="358"/>
        <v>170275.46511823457</v>
      </c>
      <c r="Q73" s="8">
        <f t="shared" si="358"/>
        <v>172461.41061293561</v>
      </c>
      <c r="R73" s="8">
        <f t="shared" si="358"/>
        <v>185350.16840291579</v>
      </c>
      <c r="S73" s="8">
        <f t="shared" si="358"/>
        <v>187782.23849660467</v>
      </c>
      <c r="T73" s="8">
        <f t="shared" si="358"/>
        <v>197094.65352752586</v>
      </c>
      <c r="U73" s="8">
        <f t="shared" si="358"/>
        <v>204435.13419347481</v>
      </c>
      <c r="V73" s="8">
        <f t="shared" si="358"/>
        <v>214543.69363944928</v>
      </c>
      <c r="W73" s="8">
        <f t="shared" si="358"/>
        <v>222534.0363858176</v>
      </c>
      <c r="X73" s="8">
        <f t="shared" si="358"/>
        <v>230821.96689214936</v>
      </c>
      <c r="Y73" s="8">
        <f t="shared" si="358"/>
        <v>239418.56834694985</v>
      </c>
      <c r="Z73" s="8">
        <f t="shared" si="358"/>
        <v>248335.33671466459</v>
      </c>
      <c r="AA73" s="8">
        <f t="shared" si="358"/>
        <v>257584.19610887105</v>
      </c>
      <c r="AB73" s="8">
        <f t="shared" si="358"/>
        <v>267177.51473801938</v>
      </c>
      <c r="AC73" s="8">
        <f t="shared" si="358"/>
        <v>277128.12144504924</v>
      </c>
      <c r="AD73" s="8">
        <f t="shared" si="358"/>
        <v>287449.32286299649</v>
      </c>
      <c r="AE73" s="8">
        <f t="shared" si="358"/>
        <v>298154.92120953539</v>
      </c>
      <c r="AF73" s="8">
        <f t="shared" si="358"/>
        <v>280490.93202385376</v>
      </c>
      <c r="AG73" s="8">
        <f t="shared" si="358"/>
        <v>290937.37603765627</v>
      </c>
      <c r="AH73" s="8">
        <f t="shared" si="358"/>
        <v>301772.881443733</v>
      </c>
      <c r="AI73" s="8">
        <f t="shared" si="358"/>
        <v>313011.93822228763</v>
      </c>
      <c r="AJ73" s="8">
        <f t="shared" si="358"/>
        <v>324669.5760100676</v>
      </c>
      <c r="AK73" s="8">
        <f t="shared" si="358"/>
        <v>328126.47691186995</v>
      </c>
      <c r="AL73" s="8">
        <f t="shared" si="358"/>
        <v>317955.77984140563</v>
      </c>
      <c r="AM73" s="8">
        <f t="shared" si="358"/>
        <v>329797.54324178415</v>
      </c>
      <c r="AN73" s="8">
        <f t="shared" si="358"/>
        <v>342080.33451245481</v>
      </c>
      <c r="AO73" s="8">
        <f t="shared" si="358"/>
        <v>354820.57904343773</v>
      </c>
      <c r="AP73" s="8">
        <f t="shared" si="358"/>
        <v>368035.31396259367</v>
      </c>
      <c r="AQ73" s="8">
        <f t="shared" si="358"/>
        <v>381742.21091883996</v>
      </c>
      <c r="AR73" s="8">
        <f t="shared" si="358"/>
        <v>395959.59971388901</v>
      </c>
      <c r="AS73" s="8">
        <f t="shared" si="358"/>
        <v>410706.49281411601</v>
      </c>
      <c r="AT73" s="8">
        <f t="shared" si="358"/>
        <v>408002.5004608797</v>
      </c>
      <c r="AU73" s="8">
        <f t="shared" si="358"/>
        <v>423197.91247581615</v>
      </c>
      <c r="AV73" s="8">
        <f t="shared" si="358"/>
        <v>387316.98858876893</v>
      </c>
      <c r="AW73" s="8">
        <f t="shared" si="358"/>
        <v>401742.00121820776</v>
      </c>
      <c r="AX73" s="8">
        <f t="shared" si="358"/>
        <v>416704.25077628635</v>
      </c>
      <c r="AY73" s="8">
        <f t="shared" si="358"/>
        <v>432223.74580822472</v>
      </c>
      <c r="AZ73" s="8">
        <f t="shared" si="358"/>
        <v>448321.24004606908</v>
      </c>
      <c r="BA73" s="8">
        <f t="shared" si="358"/>
        <v>465018.26016200456</v>
      </c>
      <c r="BB73" s="8">
        <f t="shared" si="358"/>
        <v>482337.13455529523</v>
      </c>
      <c r="BC73" s="8">
        <f t="shared" si="358"/>
        <v>500301.02321135101</v>
      </c>
      <c r="BD73" s="8">
        <f t="shared" si="358"/>
        <v>518933.94867284509</v>
      </c>
      <c r="BE73" s="8">
        <f t="shared" si="358"/>
        <v>538260.82816430507</v>
      </c>
      <c r="BF73" s="8">
        <f t="shared" si="358"/>
        <v>558307.50691313215</v>
      </c>
      <c r="BG73" s="8">
        <f t="shared" si="358"/>
        <v>579100.79271161102</v>
      </c>
      <c r="BH73" s="8">
        <f t="shared" si="358"/>
        <v>600668.49176612438</v>
      </c>
      <c r="BI73" s="8">
        <f t="shared" si="358"/>
        <v>623039.44588151935</v>
      </c>
      <c r="BJ73" s="8">
        <f t="shared" si="358"/>
        <v>646243.5710303433</v>
      </c>
      <c r="BK73" s="8">
        <f t="shared" si="358"/>
        <v>670311.89735853323</v>
      </c>
      <c r="BL73" s="8">
        <f t="shared" si="358"/>
        <v>695276.61068105197</v>
      </c>
      <c r="BM73" s="8">
        <f t="shared" si="358"/>
        <v>721171.09552296565</v>
      </c>
      <c r="BN73" s="8">
        <f t="shared" si="358"/>
        <v>748029.97976351762</v>
      </c>
      <c r="BO73" s="8">
        <f t="shared" si="358"/>
        <v>775889.18094290129</v>
      </c>
      <c r="BP73" s="8">
        <f t="shared" si="358"/>
        <v>804785.95429365523</v>
      </c>
      <c r="BQ73" s="8">
        <f t="shared" si="358"/>
        <v>834758.94256091327</v>
      </c>
      <c r="BR73" s="8">
        <f t="shared" si="358"/>
        <v>865848.22767813015</v>
      </c>
      <c r="BS73" s="8">
        <f t="shared" si="358"/>
        <v>898095.38436738984</v>
      </c>
      <c r="BT73" s="8">
        <f t="shared" si="358"/>
        <v>232885.88393399274</v>
      </c>
      <c r="BU73" s="8">
        <f t="shared" si="358"/>
        <v>241559.3527358807</v>
      </c>
      <c r="BV73" s="8">
        <f t="shared" si="358"/>
        <v>250555.85125423962</v>
      </c>
      <c r="BW73" s="8">
        <f t="shared" ref="BW73:CV73" si="359">BW71*POWER((1+(BW72/100)),BW68)</f>
        <v>225235.7555268314</v>
      </c>
      <c r="BX73" s="8">
        <f t="shared" si="359"/>
        <v>233624.30731722378</v>
      </c>
      <c r="BY73" s="8">
        <f t="shared" si="359"/>
        <v>149123.24771550679</v>
      </c>
      <c r="BZ73" s="33">
        <f t="shared" si="359"/>
        <v>154677.10875185559</v>
      </c>
      <c r="CA73" s="33">
        <f t="shared" si="359"/>
        <v>160437.81461544364</v>
      </c>
      <c r="CB73" s="33">
        <f t="shared" si="359"/>
        <v>166413.06891683585</v>
      </c>
      <c r="CC73" s="33">
        <f t="shared" si="359"/>
        <v>172610.86217546763</v>
      </c>
      <c r="CD73" s="33">
        <f t="shared" si="359"/>
        <v>0</v>
      </c>
      <c r="CE73" s="33">
        <f t="shared" si="359"/>
        <v>0</v>
      </c>
      <c r="CF73" s="33">
        <f t="shared" si="359"/>
        <v>0</v>
      </c>
      <c r="CG73" s="33">
        <f t="shared" si="359"/>
        <v>0</v>
      </c>
      <c r="CH73" s="33">
        <f t="shared" si="359"/>
        <v>0</v>
      </c>
      <c r="CI73" s="33">
        <f t="shared" si="359"/>
        <v>0</v>
      </c>
      <c r="CJ73" s="33">
        <f t="shared" si="359"/>
        <v>0</v>
      </c>
      <c r="CK73" s="33">
        <f t="shared" si="359"/>
        <v>0</v>
      </c>
      <c r="CL73" s="33">
        <f t="shared" si="359"/>
        <v>0</v>
      </c>
      <c r="CM73" s="33">
        <f t="shared" si="359"/>
        <v>0</v>
      </c>
      <c r="CN73" s="33">
        <f t="shared" si="359"/>
        <v>0</v>
      </c>
      <c r="CO73" s="33">
        <f t="shared" si="359"/>
        <v>0</v>
      </c>
      <c r="CP73" s="33">
        <f t="shared" si="359"/>
        <v>0</v>
      </c>
      <c r="CQ73" s="33">
        <f t="shared" si="359"/>
        <v>0</v>
      </c>
      <c r="CR73" s="33">
        <f t="shared" si="359"/>
        <v>0</v>
      </c>
      <c r="CS73" s="33">
        <f t="shared" si="359"/>
        <v>0</v>
      </c>
      <c r="CT73" s="33">
        <f t="shared" si="359"/>
        <v>0</v>
      </c>
      <c r="CU73" s="33">
        <f t="shared" si="359"/>
        <v>0</v>
      </c>
      <c r="CV73" s="33">
        <f t="shared" si="359"/>
        <v>0</v>
      </c>
      <c r="CW73" s="33">
        <f>CW71*POWER((1+(CW72/100)),CW68)</f>
        <v>0</v>
      </c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FO73" s="2"/>
    </row>
    <row r="74" spans="1:171" s="44" customFormat="1" ht="21" customHeight="1" x14ac:dyDescent="0.3">
      <c r="A74" s="38"/>
      <c r="B74" s="38" t="s">
        <v>121</v>
      </c>
      <c r="C74" s="38"/>
      <c r="D74" s="39"/>
      <c r="E74" s="40"/>
      <c r="F74" s="41">
        <v>1</v>
      </c>
      <c r="G74" s="41">
        <v>2</v>
      </c>
      <c r="H74" s="41">
        <v>3</v>
      </c>
      <c r="I74" s="41">
        <v>4</v>
      </c>
      <c r="J74" s="41">
        <v>5</v>
      </c>
      <c r="K74" s="41">
        <v>6</v>
      </c>
      <c r="L74" s="41">
        <v>7</v>
      </c>
      <c r="M74" s="41">
        <v>8</v>
      </c>
      <c r="N74" s="41">
        <v>9</v>
      </c>
      <c r="O74" s="41">
        <v>10</v>
      </c>
      <c r="P74" s="41">
        <v>11</v>
      </c>
      <c r="Q74" s="41">
        <v>12</v>
      </c>
      <c r="R74" s="41">
        <v>13</v>
      </c>
      <c r="S74" s="41">
        <v>14</v>
      </c>
      <c r="T74" s="41">
        <v>15</v>
      </c>
      <c r="U74" s="41">
        <v>16</v>
      </c>
      <c r="V74" s="41">
        <v>17</v>
      </c>
      <c r="W74" s="41">
        <v>18</v>
      </c>
      <c r="X74" s="41">
        <v>19</v>
      </c>
      <c r="Y74" s="41">
        <v>20</v>
      </c>
      <c r="Z74" s="41">
        <v>21</v>
      </c>
      <c r="AA74" s="41">
        <v>22</v>
      </c>
      <c r="AB74" s="41">
        <v>23</v>
      </c>
      <c r="AC74" s="41">
        <v>24</v>
      </c>
      <c r="AD74" s="41">
        <v>25</v>
      </c>
      <c r="AE74" s="41">
        <v>26</v>
      </c>
      <c r="AF74" s="41">
        <v>27</v>
      </c>
      <c r="AG74" s="41">
        <v>28</v>
      </c>
      <c r="AH74" s="41">
        <v>29</v>
      </c>
      <c r="AI74" s="41">
        <v>30</v>
      </c>
      <c r="AJ74" s="41">
        <v>31</v>
      </c>
      <c r="AK74" s="41">
        <v>32</v>
      </c>
      <c r="AL74" s="41">
        <v>33</v>
      </c>
      <c r="AM74" s="41">
        <v>34</v>
      </c>
      <c r="AN74" s="41">
        <v>35</v>
      </c>
      <c r="AO74" s="41">
        <v>36</v>
      </c>
      <c r="AP74" s="41">
        <v>37</v>
      </c>
      <c r="AQ74" s="41">
        <v>38</v>
      </c>
      <c r="AR74" s="41">
        <v>39</v>
      </c>
      <c r="AS74" s="41">
        <v>40</v>
      </c>
      <c r="AT74" s="41">
        <v>41</v>
      </c>
      <c r="AU74" s="41">
        <v>42</v>
      </c>
      <c r="AV74" s="41">
        <v>43</v>
      </c>
      <c r="AW74" s="41">
        <v>44</v>
      </c>
      <c r="AX74" s="41">
        <v>45</v>
      </c>
      <c r="AY74" s="41">
        <v>46</v>
      </c>
      <c r="AZ74" s="41">
        <v>47</v>
      </c>
      <c r="BA74" s="41">
        <v>48</v>
      </c>
      <c r="BB74" s="41">
        <v>49</v>
      </c>
      <c r="BC74" s="41">
        <v>50</v>
      </c>
      <c r="BD74" s="41">
        <v>51</v>
      </c>
      <c r="BE74" s="41">
        <v>52</v>
      </c>
      <c r="BF74" s="41">
        <v>53</v>
      </c>
      <c r="BG74" s="41">
        <v>54</v>
      </c>
      <c r="BH74" s="41">
        <v>55</v>
      </c>
      <c r="BI74" s="41">
        <v>56</v>
      </c>
      <c r="BJ74" s="41">
        <v>57</v>
      </c>
      <c r="BK74" s="41">
        <v>58</v>
      </c>
      <c r="BL74" s="41">
        <v>59</v>
      </c>
      <c r="BM74" s="41">
        <v>60</v>
      </c>
      <c r="BN74" s="41">
        <v>61</v>
      </c>
      <c r="BO74" s="41">
        <v>62</v>
      </c>
      <c r="BP74" s="41">
        <v>63</v>
      </c>
      <c r="BQ74" s="41">
        <v>64</v>
      </c>
      <c r="BR74" s="41">
        <v>65</v>
      </c>
      <c r="BS74" s="41">
        <v>66</v>
      </c>
      <c r="BT74" s="41">
        <v>67</v>
      </c>
      <c r="BU74" s="41">
        <v>68</v>
      </c>
      <c r="BV74" s="41">
        <v>69</v>
      </c>
      <c r="BW74" s="41">
        <v>70</v>
      </c>
      <c r="BX74" s="41">
        <v>71</v>
      </c>
      <c r="BY74" s="41">
        <v>72</v>
      </c>
      <c r="BZ74" s="42">
        <v>73</v>
      </c>
      <c r="CA74" s="42">
        <v>73</v>
      </c>
      <c r="CB74" s="42">
        <v>73</v>
      </c>
      <c r="CC74" s="42">
        <v>73</v>
      </c>
      <c r="CD74" s="42">
        <v>73</v>
      </c>
      <c r="CE74" s="42">
        <v>73</v>
      </c>
      <c r="CF74" s="42">
        <v>73</v>
      </c>
      <c r="CG74" s="42">
        <v>73</v>
      </c>
      <c r="CH74" s="42">
        <v>73</v>
      </c>
      <c r="CI74" s="42">
        <v>73</v>
      </c>
      <c r="CJ74" s="42">
        <v>73</v>
      </c>
      <c r="CK74" s="42">
        <v>73</v>
      </c>
      <c r="CL74" s="42">
        <v>73</v>
      </c>
      <c r="CM74" s="42">
        <v>74</v>
      </c>
      <c r="CN74" s="42">
        <v>75</v>
      </c>
      <c r="CO74" s="42">
        <v>76</v>
      </c>
      <c r="CP74" s="42">
        <v>77</v>
      </c>
      <c r="CQ74" s="42">
        <v>78</v>
      </c>
      <c r="CR74" s="42">
        <v>79</v>
      </c>
      <c r="CS74" s="42">
        <v>80</v>
      </c>
      <c r="CT74" s="42">
        <v>81</v>
      </c>
      <c r="CU74" s="42">
        <v>82</v>
      </c>
      <c r="CV74" s="42">
        <v>83</v>
      </c>
      <c r="CW74" s="42">
        <v>84</v>
      </c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  <c r="EA74" s="70"/>
      <c r="EB74" s="70"/>
      <c r="EC74" s="70"/>
      <c r="ED74" s="70"/>
      <c r="FO74" s="2"/>
    </row>
    <row r="75" spans="1:171" s="25" customFormat="1" ht="55.95" customHeight="1" x14ac:dyDescent="0.3">
      <c r="A75" s="31" t="s">
        <v>129</v>
      </c>
      <c r="B75" s="7" t="s">
        <v>123</v>
      </c>
      <c r="C75" s="4" t="s">
        <v>124</v>
      </c>
      <c r="D75" s="32">
        <f>SUM(F75:CB75)</f>
        <v>6342000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v>95000</v>
      </c>
      <c r="K75" s="8">
        <v>98000</v>
      </c>
      <c r="L75" s="8">
        <v>81000</v>
      </c>
      <c r="M75" s="8">
        <v>78000</v>
      </c>
      <c r="N75" s="8">
        <v>80000</v>
      </c>
      <c r="O75" s="8">
        <v>61000</v>
      </c>
      <c r="P75" s="8">
        <v>54000</v>
      </c>
      <c r="Q75" s="8">
        <v>50000</v>
      </c>
      <c r="R75" s="8">
        <v>49000</v>
      </c>
      <c r="S75" s="8">
        <v>49000</v>
      </c>
      <c r="T75" s="8">
        <v>49000</v>
      </c>
      <c r="U75" s="8">
        <v>49000</v>
      </c>
      <c r="V75" s="8">
        <v>27000</v>
      </c>
      <c r="W75" s="8">
        <v>27000</v>
      </c>
      <c r="X75" s="8">
        <v>7000</v>
      </c>
      <c r="Y75" s="8">
        <v>7000</v>
      </c>
      <c r="Z75" s="8">
        <v>7000</v>
      </c>
      <c r="AA75" s="8">
        <v>7000</v>
      </c>
      <c r="AB75" s="8">
        <v>7000</v>
      </c>
      <c r="AC75" s="8">
        <v>48000</v>
      </c>
      <c r="AD75" s="8">
        <v>105000</v>
      </c>
      <c r="AE75" s="8">
        <v>156000</v>
      </c>
      <c r="AF75" s="8">
        <v>207000</v>
      </c>
      <c r="AG75" s="8">
        <v>207000</v>
      </c>
      <c r="AH75" s="8">
        <v>156000</v>
      </c>
      <c r="AI75" s="8">
        <v>105000</v>
      </c>
      <c r="AJ75" s="8">
        <v>65000</v>
      </c>
      <c r="AK75" s="8">
        <v>86000</v>
      </c>
      <c r="AL75" s="8">
        <v>106000</v>
      </c>
      <c r="AM75" s="8">
        <v>107000</v>
      </c>
      <c r="AN75" s="8">
        <v>106000</v>
      </c>
      <c r="AO75" s="8">
        <v>106000</v>
      </c>
      <c r="AP75" s="8">
        <v>106000</v>
      </c>
      <c r="AQ75" s="8">
        <v>106000</v>
      </c>
      <c r="AR75" s="8">
        <v>106000</v>
      </c>
      <c r="AS75" s="8">
        <v>106000</v>
      </c>
      <c r="AT75" s="8">
        <v>107000</v>
      </c>
      <c r="AU75" s="8">
        <v>106000</v>
      </c>
      <c r="AV75" s="8">
        <v>106000</v>
      </c>
      <c r="AW75" s="8">
        <v>105000</v>
      </c>
      <c r="AX75" s="8">
        <v>105000</v>
      </c>
      <c r="AY75" s="8">
        <v>103000</v>
      </c>
      <c r="AZ75" s="8">
        <v>103000</v>
      </c>
      <c r="BA75" s="8">
        <v>103000</v>
      </c>
      <c r="BB75" s="8">
        <v>103000</v>
      </c>
      <c r="BC75" s="8">
        <v>103000</v>
      </c>
      <c r="BD75" s="8">
        <v>103000</v>
      </c>
      <c r="BE75" s="8">
        <v>103000</v>
      </c>
      <c r="BF75" s="8">
        <v>103000</v>
      </c>
      <c r="BG75" s="8">
        <v>103000</v>
      </c>
      <c r="BH75" s="8">
        <v>103000</v>
      </c>
      <c r="BI75" s="8">
        <v>103000</v>
      </c>
      <c r="BJ75" s="8">
        <v>103000</v>
      </c>
      <c r="BK75" s="8">
        <v>90000</v>
      </c>
      <c r="BL75" s="8">
        <v>105000</v>
      </c>
      <c r="BM75" s="8">
        <v>104000</v>
      </c>
      <c r="BN75" s="8">
        <v>110000</v>
      </c>
      <c r="BO75" s="8">
        <v>105000</v>
      </c>
      <c r="BP75" s="8">
        <v>107000</v>
      </c>
      <c r="BQ75" s="8">
        <v>105000</v>
      </c>
      <c r="BR75" s="8">
        <v>100000</v>
      </c>
      <c r="BS75" s="8">
        <v>104000</v>
      </c>
      <c r="BT75" s="8">
        <v>100000</v>
      </c>
      <c r="BU75" s="8">
        <v>105000</v>
      </c>
      <c r="BV75" s="8">
        <v>100000</v>
      </c>
      <c r="BW75" s="8">
        <v>100000</v>
      </c>
      <c r="BX75" s="8">
        <v>100000</v>
      </c>
      <c r="BY75" s="8">
        <v>69000</v>
      </c>
      <c r="BZ75" s="33">
        <v>69000</v>
      </c>
      <c r="CA75" s="34">
        <f t="shared" ref="CA75:CO75" si="360">CH48*1000</f>
        <v>69000</v>
      </c>
      <c r="CB75" s="34">
        <f t="shared" si="360"/>
        <v>69000</v>
      </c>
      <c r="CC75" s="34">
        <f t="shared" si="360"/>
        <v>68000</v>
      </c>
      <c r="CD75" s="34">
        <f t="shared" si="360"/>
        <v>0</v>
      </c>
      <c r="CE75" s="34">
        <f t="shared" si="360"/>
        <v>0</v>
      </c>
      <c r="CF75" s="34">
        <f t="shared" si="360"/>
        <v>0</v>
      </c>
      <c r="CG75" s="34">
        <f t="shared" si="360"/>
        <v>0</v>
      </c>
      <c r="CH75" s="34">
        <f t="shared" si="360"/>
        <v>0</v>
      </c>
      <c r="CI75" s="34">
        <f t="shared" si="360"/>
        <v>0</v>
      </c>
      <c r="CJ75" s="34">
        <f t="shared" si="360"/>
        <v>0</v>
      </c>
      <c r="CK75" s="34">
        <f t="shared" si="360"/>
        <v>0</v>
      </c>
      <c r="CL75" s="34">
        <f t="shared" si="360"/>
        <v>0</v>
      </c>
      <c r="CM75" s="34">
        <f t="shared" si="360"/>
        <v>0</v>
      </c>
      <c r="CN75" s="34">
        <f t="shared" si="360"/>
        <v>0</v>
      </c>
      <c r="CO75" s="34">
        <f t="shared" si="360"/>
        <v>0</v>
      </c>
      <c r="CP75" s="34">
        <f>FO48*1000</f>
        <v>0</v>
      </c>
      <c r="CQ75" s="34">
        <f t="shared" ref="CQ75:CW75" si="361">EF48*1000</f>
        <v>0</v>
      </c>
      <c r="CR75" s="34">
        <f t="shared" si="361"/>
        <v>0</v>
      </c>
      <c r="CS75" s="34">
        <f t="shared" si="361"/>
        <v>0</v>
      </c>
      <c r="CT75" s="34">
        <f t="shared" si="361"/>
        <v>0</v>
      </c>
      <c r="CU75" s="34">
        <f t="shared" si="361"/>
        <v>0</v>
      </c>
      <c r="CV75" s="34">
        <f t="shared" si="361"/>
        <v>0</v>
      </c>
      <c r="CW75" s="34">
        <f t="shared" si="361"/>
        <v>0</v>
      </c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FO75" s="2"/>
    </row>
    <row r="76" spans="1:171" s="25" customFormat="1" ht="21" customHeight="1" x14ac:dyDescent="0.3">
      <c r="A76" s="4" t="s">
        <v>125</v>
      </c>
      <c r="B76" s="4" t="s">
        <v>96</v>
      </c>
      <c r="C76" s="36">
        <v>1.72045</v>
      </c>
      <c r="D76" s="32"/>
      <c r="E76" s="32"/>
      <c r="F76" s="36">
        <f>C76</f>
        <v>1.72045</v>
      </c>
      <c r="G76" s="36">
        <f>F76</f>
        <v>1.72045</v>
      </c>
      <c r="H76" s="36">
        <f t="shared" ref="H76:BS76" si="362">G76</f>
        <v>1.72045</v>
      </c>
      <c r="I76" s="36">
        <f t="shared" si="362"/>
        <v>1.72045</v>
      </c>
      <c r="J76" s="36">
        <f t="shared" si="362"/>
        <v>1.72045</v>
      </c>
      <c r="K76" s="36">
        <f t="shared" si="362"/>
        <v>1.72045</v>
      </c>
      <c r="L76" s="36">
        <f t="shared" si="362"/>
        <v>1.72045</v>
      </c>
      <c r="M76" s="36">
        <f t="shared" si="362"/>
        <v>1.72045</v>
      </c>
      <c r="N76" s="36">
        <f t="shared" si="362"/>
        <v>1.72045</v>
      </c>
      <c r="O76" s="36">
        <f t="shared" si="362"/>
        <v>1.72045</v>
      </c>
      <c r="P76" s="36">
        <f t="shared" si="362"/>
        <v>1.72045</v>
      </c>
      <c r="Q76" s="36">
        <f t="shared" si="362"/>
        <v>1.72045</v>
      </c>
      <c r="R76" s="36">
        <f t="shared" si="362"/>
        <v>1.72045</v>
      </c>
      <c r="S76" s="36">
        <f t="shared" si="362"/>
        <v>1.72045</v>
      </c>
      <c r="T76" s="36">
        <f t="shared" si="362"/>
        <v>1.72045</v>
      </c>
      <c r="U76" s="36">
        <f t="shared" si="362"/>
        <v>1.72045</v>
      </c>
      <c r="V76" s="36">
        <f t="shared" si="362"/>
        <v>1.72045</v>
      </c>
      <c r="W76" s="36">
        <f t="shared" si="362"/>
        <v>1.72045</v>
      </c>
      <c r="X76" s="36">
        <f t="shared" si="362"/>
        <v>1.72045</v>
      </c>
      <c r="Y76" s="36">
        <f t="shared" si="362"/>
        <v>1.72045</v>
      </c>
      <c r="Z76" s="36">
        <f t="shared" si="362"/>
        <v>1.72045</v>
      </c>
      <c r="AA76" s="36">
        <f t="shared" si="362"/>
        <v>1.72045</v>
      </c>
      <c r="AB76" s="36">
        <f t="shared" si="362"/>
        <v>1.72045</v>
      </c>
      <c r="AC76" s="36">
        <f t="shared" si="362"/>
        <v>1.72045</v>
      </c>
      <c r="AD76" s="36">
        <f t="shared" si="362"/>
        <v>1.72045</v>
      </c>
      <c r="AE76" s="36">
        <f t="shared" si="362"/>
        <v>1.72045</v>
      </c>
      <c r="AF76" s="36">
        <f t="shared" si="362"/>
        <v>1.72045</v>
      </c>
      <c r="AG76" s="36">
        <f t="shared" si="362"/>
        <v>1.72045</v>
      </c>
      <c r="AH76" s="36">
        <f t="shared" si="362"/>
        <v>1.72045</v>
      </c>
      <c r="AI76" s="36">
        <f t="shared" si="362"/>
        <v>1.72045</v>
      </c>
      <c r="AJ76" s="36">
        <f t="shared" si="362"/>
        <v>1.72045</v>
      </c>
      <c r="AK76" s="36">
        <f t="shared" si="362"/>
        <v>1.72045</v>
      </c>
      <c r="AL76" s="36">
        <f t="shared" si="362"/>
        <v>1.72045</v>
      </c>
      <c r="AM76" s="36">
        <f t="shared" si="362"/>
        <v>1.72045</v>
      </c>
      <c r="AN76" s="36">
        <f t="shared" si="362"/>
        <v>1.72045</v>
      </c>
      <c r="AO76" s="36">
        <f t="shared" si="362"/>
        <v>1.72045</v>
      </c>
      <c r="AP76" s="36">
        <f t="shared" si="362"/>
        <v>1.72045</v>
      </c>
      <c r="AQ76" s="36">
        <f t="shared" si="362"/>
        <v>1.72045</v>
      </c>
      <c r="AR76" s="36">
        <f t="shared" si="362"/>
        <v>1.72045</v>
      </c>
      <c r="AS76" s="36">
        <f t="shared" si="362"/>
        <v>1.72045</v>
      </c>
      <c r="AT76" s="36">
        <f t="shared" si="362"/>
        <v>1.72045</v>
      </c>
      <c r="AU76" s="36">
        <f t="shared" si="362"/>
        <v>1.72045</v>
      </c>
      <c r="AV76" s="36">
        <f t="shared" si="362"/>
        <v>1.72045</v>
      </c>
      <c r="AW76" s="36">
        <f t="shared" si="362"/>
        <v>1.72045</v>
      </c>
      <c r="AX76" s="36">
        <f t="shared" si="362"/>
        <v>1.72045</v>
      </c>
      <c r="AY76" s="36">
        <f t="shared" si="362"/>
        <v>1.72045</v>
      </c>
      <c r="AZ76" s="36">
        <f t="shared" si="362"/>
        <v>1.72045</v>
      </c>
      <c r="BA76" s="36">
        <f t="shared" si="362"/>
        <v>1.72045</v>
      </c>
      <c r="BB76" s="36">
        <f t="shared" si="362"/>
        <v>1.72045</v>
      </c>
      <c r="BC76" s="36">
        <f t="shared" si="362"/>
        <v>1.72045</v>
      </c>
      <c r="BD76" s="36">
        <f t="shared" si="362"/>
        <v>1.72045</v>
      </c>
      <c r="BE76" s="36">
        <f t="shared" si="362"/>
        <v>1.72045</v>
      </c>
      <c r="BF76" s="36">
        <f t="shared" si="362"/>
        <v>1.72045</v>
      </c>
      <c r="BG76" s="36">
        <f t="shared" si="362"/>
        <v>1.72045</v>
      </c>
      <c r="BH76" s="36">
        <f t="shared" si="362"/>
        <v>1.72045</v>
      </c>
      <c r="BI76" s="36">
        <f t="shared" si="362"/>
        <v>1.72045</v>
      </c>
      <c r="BJ76" s="36">
        <f t="shared" si="362"/>
        <v>1.72045</v>
      </c>
      <c r="BK76" s="36">
        <f t="shared" si="362"/>
        <v>1.72045</v>
      </c>
      <c r="BL76" s="36">
        <f t="shared" si="362"/>
        <v>1.72045</v>
      </c>
      <c r="BM76" s="36">
        <f t="shared" si="362"/>
        <v>1.72045</v>
      </c>
      <c r="BN76" s="36">
        <f t="shared" si="362"/>
        <v>1.72045</v>
      </c>
      <c r="BO76" s="36">
        <f t="shared" si="362"/>
        <v>1.72045</v>
      </c>
      <c r="BP76" s="36">
        <f t="shared" si="362"/>
        <v>1.72045</v>
      </c>
      <c r="BQ76" s="36">
        <f t="shared" si="362"/>
        <v>1.72045</v>
      </c>
      <c r="BR76" s="36">
        <f t="shared" si="362"/>
        <v>1.72045</v>
      </c>
      <c r="BS76" s="36">
        <f t="shared" si="362"/>
        <v>1.72045</v>
      </c>
      <c r="BT76" s="36">
        <f t="shared" ref="BT76:CV76" si="363">BS76</f>
        <v>1.72045</v>
      </c>
      <c r="BU76" s="36">
        <f t="shared" si="363"/>
        <v>1.72045</v>
      </c>
      <c r="BV76" s="36">
        <f t="shared" si="363"/>
        <v>1.72045</v>
      </c>
      <c r="BW76" s="36">
        <f t="shared" si="363"/>
        <v>1.72045</v>
      </c>
      <c r="BX76" s="36">
        <f t="shared" si="363"/>
        <v>1.72045</v>
      </c>
      <c r="BY76" s="36">
        <f t="shared" si="363"/>
        <v>1.72045</v>
      </c>
      <c r="BZ76" s="37">
        <f t="shared" si="363"/>
        <v>1.72045</v>
      </c>
      <c r="CA76" s="37">
        <f t="shared" si="363"/>
        <v>1.72045</v>
      </c>
      <c r="CB76" s="37">
        <f t="shared" si="363"/>
        <v>1.72045</v>
      </c>
      <c r="CC76" s="37">
        <f t="shared" si="363"/>
        <v>1.72045</v>
      </c>
      <c r="CD76" s="37">
        <f t="shared" si="363"/>
        <v>1.72045</v>
      </c>
      <c r="CE76" s="37">
        <f t="shared" si="363"/>
        <v>1.72045</v>
      </c>
      <c r="CF76" s="37">
        <f t="shared" si="363"/>
        <v>1.72045</v>
      </c>
      <c r="CG76" s="37">
        <f t="shared" si="363"/>
        <v>1.72045</v>
      </c>
      <c r="CH76" s="37">
        <f t="shared" si="363"/>
        <v>1.72045</v>
      </c>
      <c r="CI76" s="37">
        <f t="shared" si="363"/>
        <v>1.72045</v>
      </c>
      <c r="CJ76" s="37">
        <f t="shared" si="363"/>
        <v>1.72045</v>
      </c>
      <c r="CK76" s="37">
        <f t="shared" si="363"/>
        <v>1.72045</v>
      </c>
      <c r="CL76" s="37">
        <f t="shared" si="363"/>
        <v>1.72045</v>
      </c>
      <c r="CM76" s="37">
        <f t="shared" si="363"/>
        <v>1.72045</v>
      </c>
      <c r="CN76" s="37">
        <f t="shared" si="363"/>
        <v>1.72045</v>
      </c>
      <c r="CO76" s="37">
        <f t="shared" si="363"/>
        <v>1.72045</v>
      </c>
      <c r="CP76" s="37">
        <f t="shared" si="363"/>
        <v>1.72045</v>
      </c>
      <c r="CQ76" s="37">
        <f t="shared" si="363"/>
        <v>1.72045</v>
      </c>
      <c r="CR76" s="37">
        <f t="shared" si="363"/>
        <v>1.72045</v>
      </c>
      <c r="CS76" s="37">
        <f t="shared" si="363"/>
        <v>1.72045</v>
      </c>
      <c r="CT76" s="37">
        <f t="shared" si="363"/>
        <v>1.72045</v>
      </c>
      <c r="CU76" s="37">
        <f t="shared" si="363"/>
        <v>1.72045</v>
      </c>
      <c r="CV76" s="37">
        <f t="shared" si="363"/>
        <v>1.72045</v>
      </c>
      <c r="CW76" s="37">
        <f>CV76</f>
        <v>1.72045</v>
      </c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FO76" s="2"/>
    </row>
    <row r="77" spans="1:171" s="25" customFormat="1" ht="21" customHeight="1" x14ac:dyDescent="0.3">
      <c r="A77" s="4" t="s">
        <v>98</v>
      </c>
      <c r="B77" s="7" t="s">
        <v>123</v>
      </c>
      <c r="C77" s="4" t="s">
        <v>126</v>
      </c>
      <c r="D77" s="32">
        <f>SUM(F77:CB77)</f>
        <v>15779939.91998571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J75*POWER((1+(J76/100)),J68)</f>
        <v>118585.38049555197</v>
      </c>
      <c r="K77" s="8">
        <f t="shared" ref="K77:BV77" si="364">K75*POWER((1+(K76/100)),K68)</f>
        <v>124434.81160084417</v>
      </c>
      <c r="L77" s="8">
        <f t="shared" si="364"/>
        <v>104618.64975183168</v>
      </c>
      <c r="M77" s="8">
        <f t="shared" si="364"/>
        <v>102477.13311476534</v>
      </c>
      <c r="N77" s="8">
        <f t="shared" si="364"/>
        <v>106913.02661685983</v>
      </c>
      <c r="O77" s="8">
        <f t="shared" si="364"/>
        <v>82923.713984758317</v>
      </c>
      <c r="P77" s="8">
        <f t="shared" si="364"/>
        <v>74670.823789975271</v>
      </c>
      <c r="Q77" s="8">
        <f t="shared" si="364"/>
        <v>70329.164794323995</v>
      </c>
      <c r="R77" s="8">
        <f t="shared" si="364"/>
        <v>70108.360051827389</v>
      </c>
      <c r="S77" s="8">
        <f t="shared" si="364"/>
        <v>71314.53933233906</v>
      </c>
      <c r="T77" s="8">
        <f t="shared" si="364"/>
        <v>72541.470324282287</v>
      </c>
      <c r="U77" s="8">
        <f t="shared" si="364"/>
        <v>73789.510050476412</v>
      </c>
      <c r="V77" s="8">
        <f t="shared" si="364"/>
        <v>41359.052760321953</v>
      </c>
      <c r="W77" s="8">
        <f t="shared" si="364"/>
        <v>42070.614583536924</v>
      </c>
      <c r="X77" s="8">
        <f t="shared" si="364"/>
        <v>11094.849233517618</v>
      </c>
      <c r="Y77" s="8">
        <f t="shared" si="364"/>
        <v>11285.730567155673</v>
      </c>
      <c r="Z77" s="8">
        <f t="shared" si="364"/>
        <v>11479.895918698303</v>
      </c>
      <c r="AA77" s="8">
        <f t="shared" si="364"/>
        <v>11677.401788031551</v>
      </c>
      <c r="AB77" s="8">
        <f t="shared" si="364"/>
        <v>11878.305647093743</v>
      </c>
      <c r="AC77" s="8">
        <f t="shared" si="364"/>
        <v>82852.566559537154</v>
      </c>
      <c r="AD77" s="8">
        <f t="shared" si="364"/>
        <v>184358.13274574222</v>
      </c>
      <c r="AE77" s="8">
        <f t="shared" si="364"/>
        <v>278615.88447169861</v>
      </c>
      <c r="AF77" s="8">
        <f t="shared" si="364"/>
        <v>376062.38212442969</v>
      </c>
      <c r="AG77" s="8">
        <f t="shared" si="364"/>
        <v>382532.3473776895</v>
      </c>
      <c r="AH77" s="8">
        <f t="shared" si="364"/>
        <v>293245.05083628616</v>
      </c>
      <c r="AI77" s="8">
        <f t="shared" si="364"/>
        <v>200772.24011478786</v>
      </c>
      <c r="AJ77" s="8">
        <f t="shared" si="364"/>
        <v>126425.88283609312</v>
      </c>
      <c r="AK77" s="8">
        <f t="shared" si="364"/>
        <v>170148.98487095104</v>
      </c>
      <c r="AL77" s="8">
        <f t="shared" si="364"/>
        <v>213326.61844887573</v>
      </c>
      <c r="AM77" s="8">
        <f t="shared" si="364"/>
        <v>219043.93584329999</v>
      </c>
      <c r="AN77" s="8">
        <f t="shared" si="364"/>
        <v>220730.11763716544</v>
      </c>
      <c r="AO77" s="8">
        <f t="shared" si="364"/>
        <v>224527.66894605412</v>
      </c>
      <c r="AP77" s="8">
        <f t="shared" si="364"/>
        <v>228390.5552264365</v>
      </c>
      <c r="AQ77" s="8">
        <f t="shared" si="364"/>
        <v>232319.90053382979</v>
      </c>
      <c r="AR77" s="8">
        <f t="shared" si="364"/>
        <v>236316.84826256408</v>
      </c>
      <c r="AS77" s="8">
        <f t="shared" si="364"/>
        <v>240382.56147849743</v>
      </c>
      <c r="AT77" s="8">
        <f t="shared" si="364"/>
        <v>246824.99894856228</v>
      </c>
      <c r="AU77" s="8">
        <f t="shared" si="364"/>
        <v>248725.03702948714</v>
      </c>
      <c r="AV77" s="8">
        <f t="shared" si="364"/>
        <v>253004.22692906094</v>
      </c>
      <c r="AW77" s="8">
        <f t="shared" si="364"/>
        <v>254929.14156492936</v>
      </c>
      <c r="AX77" s="8">
        <f t="shared" si="364"/>
        <v>259315.06998098321</v>
      </c>
      <c r="AY77" s="8">
        <f t="shared" si="364"/>
        <v>258752.14265290019</v>
      </c>
      <c r="AZ77" s="8">
        <f t="shared" si="364"/>
        <v>263203.84389117203</v>
      </c>
      <c r="BA77" s="8">
        <f t="shared" si="364"/>
        <v>267732.13442339777</v>
      </c>
      <c r="BB77" s="8">
        <f t="shared" si="364"/>
        <v>272338.33193008509</v>
      </c>
      <c r="BC77" s="8">
        <f t="shared" si="364"/>
        <v>277023.7767617763</v>
      </c>
      <c r="BD77" s="8">
        <f t="shared" si="364"/>
        <v>281789.83232907433</v>
      </c>
      <c r="BE77" s="8">
        <f t="shared" si="364"/>
        <v>286637.88549937995</v>
      </c>
      <c r="BF77" s="8">
        <f t="shared" si="364"/>
        <v>291569.34700045397</v>
      </c>
      <c r="BG77" s="8">
        <f t="shared" si="364"/>
        <v>296585.65183092339</v>
      </c>
      <c r="BH77" s="8">
        <f t="shared" si="364"/>
        <v>301688.25967784855</v>
      </c>
      <c r="BI77" s="8">
        <f t="shared" si="364"/>
        <v>306878.65534147614</v>
      </c>
      <c r="BJ77" s="8">
        <f t="shared" si="364"/>
        <v>312158.34916729858</v>
      </c>
      <c r="BK77" s="8">
        <f t="shared" si="364"/>
        <v>277452.41722038126</v>
      </c>
      <c r="BL77" s="8">
        <f t="shared" si="364"/>
        <v>329263.4885545242</v>
      </c>
      <c r="BM77" s="8">
        <f t="shared" si="364"/>
        <v>331738.50888866192</v>
      </c>
      <c r="BN77" s="8">
        <f t="shared" si="364"/>
        <v>356913.93699165439</v>
      </c>
      <c r="BO77" s="8">
        <f t="shared" si="364"/>
        <v>346551.98723787162</v>
      </c>
      <c r="BP77" s="8">
        <f t="shared" si="364"/>
        <v>359228.79787187331</v>
      </c>
      <c r="BQ77" s="8">
        <f t="shared" si="364"/>
        <v>358579.07215990935</v>
      </c>
      <c r="BR77" s="8">
        <f t="shared" si="364"/>
        <v>347379.28172084241</v>
      </c>
      <c r="BS77" s="8">
        <f t="shared" si="364"/>
        <v>367489.99931613705</v>
      </c>
      <c r="BT77" s="8">
        <f t="shared" si="364"/>
        <v>359435.07789362647</v>
      </c>
      <c r="BU77" s="8">
        <f t="shared" si="364"/>
        <v>383899.92762580985</v>
      </c>
      <c r="BV77" s="8">
        <f t="shared" si="364"/>
        <v>371909.27041014103</v>
      </c>
      <c r="BW77" s="8">
        <f t="shared" ref="BW77:BZ77" si="365">BW75*POWER((1+(BW76/100)),BW68)</f>
        <v>378307.78345291241</v>
      </c>
      <c r="BX77" s="8">
        <f t="shared" si="365"/>
        <v>384816.37971332809</v>
      </c>
      <c r="BY77" s="8">
        <f t="shared" si="365"/>
        <v>270091.49765149324</v>
      </c>
      <c r="BZ77" s="33">
        <f t="shared" si="365"/>
        <v>274738.28682283836</v>
      </c>
      <c r="CA77" s="33">
        <f t="shared" ref="CA77:CV77" si="366">CA75*POWER((1+(CA76/100)),CA74)</f>
        <v>239691.70438738127</v>
      </c>
      <c r="CB77" s="33">
        <f t="shared" si="366"/>
        <v>239691.70438738127</v>
      </c>
      <c r="CC77" s="33">
        <f t="shared" si="366"/>
        <v>236217.91157017284</v>
      </c>
      <c r="CD77" s="33">
        <f t="shared" si="366"/>
        <v>0</v>
      </c>
      <c r="CE77" s="33">
        <f t="shared" si="366"/>
        <v>0</v>
      </c>
      <c r="CF77" s="33">
        <f t="shared" si="366"/>
        <v>0</v>
      </c>
      <c r="CG77" s="33">
        <f t="shared" si="366"/>
        <v>0</v>
      </c>
      <c r="CH77" s="33">
        <f t="shared" si="366"/>
        <v>0</v>
      </c>
      <c r="CI77" s="33">
        <f t="shared" si="366"/>
        <v>0</v>
      </c>
      <c r="CJ77" s="33">
        <f t="shared" si="366"/>
        <v>0</v>
      </c>
      <c r="CK77" s="33">
        <f t="shared" si="366"/>
        <v>0</v>
      </c>
      <c r="CL77" s="33">
        <f t="shared" si="366"/>
        <v>0</v>
      </c>
      <c r="CM77" s="33">
        <f t="shared" si="366"/>
        <v>0</v>
      </c>
      <c r="CN77" s="33">
        <f t="shared" si="366"/>
        <v>0</v>
      </c>
      <c r="CO77" s="33">
        <f t="shared" si="366"/>
        <v>0</v>
      </c>
      <c r="CP77" s="33">
        <f t="shared" si="366"/>
        <v>0</v>
      </c>
      <c r="CQ77" s="33">
        <f t="shared" si="366"/>
        <v>0</v>
      </c>
      <c r="CR77" s="33">
        <f t="shared" si="366"/>
        <v>0</v>
      </c>
      <c r="CS77" s="33">
        <f t="shared" si="366"/>
        <v>0</v>
      </c>
      <c r="CT77" s="33">
        <f t="shared" si="366"/>
        <v>0</v>
      </c>
      <c r="CU77" s="33">
        <f t="shared" si="366"/>
        <v>0</v>
      </c>
      <c r="CV77" s="33">
        <f t="shared" si="366"/>
        <v>0</v>
      </c>
      <c r="CW77" s="33">
        <f>CW75*POWER((1+(CW76/100)),CW74)</f>
        <v>0</v>
      </c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FO77" s="2"/>
    </row>
    <row r="78" spans="1:171" s="25" customFormat="1" ht="36.6" customHeight="1" x14ac:dyDescent="0.3">
      <c r="A78" s="4" t="s">
        <v>127</v>
      </c>
      <c r="B78" s="4" t="s">
        <v>96</v>
      </c>
      <c r="C78" s="36">
        <v>1.97</v>
      </c>
      <c r="D78" s="32"/>
      <c r="E78" s="32"/>
      <c r="F78" s="36">
        <f>C78</f>
        <v>1.97</v>
      </c>
      <c r="G78" s="36">
        <f>F78</f>
        <v>1.97</v>
      </c>
      <c r="H78" s="36">
        <f t="shared" ref="H78:BS78" si="367">G78</f>
        <v>1.97</v>
      </c>
      <c r="I78" s="36">
        <f t="shared" si="367"/>
        <v>1.97</v>
      </c>
      <c r="J78" s="36">
        <f t="shared" si="367"/>
        <v>1.97</v>
      </c>
      <c r="K78" s="36">
        <f t="shared" si="367"/>
        <v>1.97</v>
      </c>
      <c r="L78" s="36">
        <f t="shared" si="367"/>
        <v>1.97</v>
      </c>
      <c r="M78" s="36">
        <f t="shared" si="367"/>
        <v>1.97</v>
      </c>
      <c r="N78" s="36">
        <f t="shared" si="367"/>
        <v>1.97</v>
      </c>
      <c r="O78" s="36">
        <f t="shared" si="367"/>
        <v>1.97</v>
      </c>
      <c r="P78" s="36">
        <f t="shared" si="367"/>
        <v>1.97</v>
      </c>
      <c r="Q78" s="36">
        <f t="shared" si="367"/>
        <v>1.97</v>
      </c>
      <c r="R78" s="36">
        <f t="shared" si="367"/>
        <v>1.97</v>
      </c>
      <c r="S78" s="36">
        <f t="shared" si="367"/>
        <v>1.97</v>
      </c>
      <c r="T78" s="36">
        <f t="shared" si="367"/>
        <v>1.97</v>
      </c>
      <c r="U78" s="36">
        <f t="shared" si="367"/>
        <v>1.97</v>
      </c>
      <c r="V78" s="36">
        <f t="shared" si="367"/>
        <v>1.97</v>
      </c>
      <c r="W78" s="36">
        <f t="shared" si="367"/>
        <v>1.97</v>
      </c>
      <c r="X78" s="36">
        <f t="shared" si="367"/>
        <v>1.97</v>
      </c>
      <c r="Y78" s="36">
        <f t="shared" si="367"/>
        <v>1.97</v>
      </c>
      <c r="Z78" s="36">
        <f t="shared" si="367"/>
        <v>1.97</v>
      </c>
      <c r="AA78" s="36">
        <f t="shared" si="367"/>
        <v>1.97</v>
      </c>
      <c r="AB78" s="36">
        <f t="shared" si="367"/>
        <v>1.97</v>
      </c>
      <c r="AC78" s="36">
        <f t="shared" si="367"/>
        <v>1.97</v>
      </c>
      <c r="AD78" s="36">
        <f t="shared" si="367"/>
        <v>1.97</v>
      </c>
      <c r="AE78" s="36">
        <f t="shared" si="367"/>
        <v>1.97</v>
      </c>
      <c r="AF78" s="36">
        <f t="shared" si="367"/>
        <v>1.97</v>
      </c>
      <c r="AG78" s="36">
        <f t="shared" si="367"/>
        <v>1.97</v>
      </c>
      <c r="AH78" s="36">
        <f t="shared" si="367"/>
        <v>1.97</v>
      </c>
      <c r="AI78" s="36">
        <f t="shared" si="367"/>
        <v>1.97</v>
      </c>
      <c r="AJ78" s="36">
        <f t="shared" si="367"/>
        <v>1.97</v>
      </c>
      <c r="AK78" s="36">
        <f t="shared" si="367"/>
        <v>1.97</v>
      </c>
      <c r="AL78" s="36">
        <f t="shared" si="367"/>
        <v>1.97</v>
      </c>
      <c r="AM78" s="36">
        <f t="shared" si="367"/>
        <v>1.97</v>
      </c>
      <c r="AN78" s="36">
        <f t="shared" si="367"/>
        <v>1.97</v>
      </c>
      <c r="AO78" s="36">
        <f t="shared" si="367"/>
        <v>1.97</v>
      </c>
      <c r="AP78" s="36">
        <f t="shared" si="367"/>
        <v>1.97</v>
      </c>
      <c r="AQ78" s="36">
        <f t="shared" si="367"/>
        <v>1.97</v>
      </c>
      <c r="AR78" s="36">
        <f t="shared" si="367"/>
        <v>1.97</v>
      </c>
      <c r="AS78" s="36">
        <f t="shared" si="367"/>
        <v>1.97</v>
      </c>
      <c r="AT78" s="36">
        <f t="shared" si="367"/>
        <v>1.97</v>
      </c>
      <c r="AU78" s="36">
        <f t="shared" si="367"/>
        <v>1.97</v>
      </c>
      <c r="AV78" s="36">
        <f t="shared" si="367"/>
        <v>1.97</v>
      </c>
      <c r="AW78" s="36">
        <f t="shared" si="367"/>
        <v>1.97</v>
      </c>
      <c r="AX78" s="36">
        <f t="shared" si="367"/>
        <v>1.97</v>
      </c>
      <c r="AY78" s="36">
        <f t="shared" si="367"/>
        <v>1.97</v>
      </c>
      <c r="AZ78" s="36">
        <f t="shared" si="367"/>
        <v>1.97</v>
      </c>
      <c r="BA78" s="36">
        <f t="shared" si="367"/>
        <v>1.97</v>
      </c>
      <c r="BB78" s="36">
        <f t="shared" si="367"/>
        <v>1.97</v>
      </c>
      <c r="BC78" s="36">
        <f t="shared" si="367"/>
        <v>1.97</v>
      </c>
      <c r="BD78" s="36">
        <f t="shared" si="367"/>
        <v>1.97</v>
      </c>
      <c r="BE78" s="36">
        <f t="shared" si="367"/>
        <v>1.97</v>
      </c>
      <c r="BF78" s="36">
        <f t="shared" si="367"/>
        <v>1.97</v>
      </c>
      <c r="BG78" s="36">
        <f t="shared" si="367"/>
        <v>1.97</v>
      </c>
      <c r="BH78" s="36">
        <f t="shared" si="367"/>
        <v>1.97</v>
      </c>
      <c r="BI78" s="36">
        <f t="shared" si="367"/>
        <v>1.97</v>
      </c>
      <c r="BJ78" s="36">
        <f t="shared" si="367"/>
        <v>1.97</v>
      </c>
      <c r="BK78" s="36">
        <f t="shared" si="367"/>
        <v>1.97</v>
      </c>
      <c r="BL78" s="36">
        <f t="shared" si="367"/>
        <v>1.97</v>
      </c>
      <c r="BM78" s="36">
        <f t="shared" si="367"/>
        <v>1.97</v>
      </c>
      <c r="BN78" s="36">
        <f t="shared" si="367"/>
        <v>1.97</v>
      </c>
      <c r="BO78" s="36">
        <f t="shared" si="367"/>
        <v>1.97</v>
      </c>
      <c r="BP78" s="36">
        <f t="shared" si="367"/>
        <v>1.97</v>
      </c>
      <c r="BQ78" s="36">
        <f t="shared" si="367"/>
        <v>1.97</v>
      </c>
      <c r="BR78" s="36">
        <f t="shared" si="367"/>
        <v>1.97</v>
      </c>
      <c r="BS78" s="36">
        <f t="shared" si="367"/>
        <v>1.97</v>
      </c>
      <c r="BT78" s="36">
        <f t="shared" ref="BT78:CV78" si="368">BS78</f>
        <v>1.97</v>
      </c>
      <c r="BU78" s="36">
        <f t="shared" si="368"/>
        <v>1.97</v>
      </c>
      <c r="BV78" s="36">
        <f t="shared" si="368"/>
        <v>1.97</v>
      </c>
      <c r="BW78" s="36">
        <f t="shared" si="368"/>
        <v>1.97</v>
      </c>
      <c r="BX78" s="36">
        <f t="shared" si="368"/>
        <v>1.97</v>
      </c>
      <c r="BY78" s="36">
        <f t="shared" si="368"/>
        <v>1.97</v>
      </c>
      <c r="BZ78" s="37">
        <f t="shared" si="368"/>
        <v>1.97</v>
      </c>
      <c r="CA78" s="37">
        <f t="shared" si="368"/>
        <v>1.97</v>
      </c>
      <c r="CB78" s="37">
        <f t="shared" si="368"/>
        <v>1.97</v>
      </c>
      <c r="CC78" s="37">
        <f t="shared" si="368"/>
        <v>1.97</v>
      </c>
      <c r="CD78" s="37">
        <f t="shared" si="368"/>
        <v>1.97</v>
      </c>
      <c r="CE78" s="37">
        <f t="shared" si="368"/>
        <v>1.97</v>
      </c>
      <c r="CF78" s="37">
        <f t="shared" si="368"/>
        <v>1.97</v>
      </c>
      <c r="CG78" s="37">
        <f t="shared" si="368"/>
        <v>1.97</v>
      </c>
      <c r="CH78" s="37">
        <f t="shared" si="368"/>
        <v>1.97</v>
      </c>
      <c r="CI78" s="37">
        <f t="shared" si="368"/>
        <v>1.97</v>
      </c>
      <c r="CJ78" s="37">
        <f t="shared" si="368"/>
        <v>1.97</v>
      </c>
      <c r="CK78" s="37">
        <f t="shared" si="368"/>
        <v>1.97</v>
      </c>
      <c r="CL78" s="37">
        <f t="shared" si="368"/>
        <v>1.97</v>
      </c>
      <c r="CM78" s="37">
        <f t="shared" si="368"/>
        <v>1.97</v>
      </c>
      <c r="CN78" s="37">
        <f t="shared" si="368"/>
        <v>1.97</v>
      </c>
      <c r="CO78" s="37">
        <f t="shared" si="368"/>
        <v>1.97</v>
      </c>
      <c r="CP78" s="37">
        <f t="shared" si="368"/>
        <v>1.97</v>
      </c>
      <c r="CQ78" s="37">
        <f t="shared" si="368"/>
        <v>1.97</v>
      </c>
      <c r="CR78" s="37">
        <f t="shared" si="368"/>
        <v>1.97</v>
      </c>
      <c r="CS78" s="37">
        <f t="shared" si="368"/>
        <v>1.97</v>
      </c>
      <c r="CT78" s="37">
        <f t="shared" si="368"/>
        <v>1.97</v>
      </c>
      <c r="CU78" s="37">
        <f t="shared" si="368"/>
        <v>1.97</v>
      </c>
      <c r="CV78" s="37">
        <f t="shared" si="368"/>
        <v>1.97</v>
      </c>
      <c r="CW78" s="37">
        <f>CV78</f>
        <v>1.97</v>
      </c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FO78" s="2"/>
    </row>
    <row r="79" spans="1:171" s="25" customFormat="1" ht="21" customHeight="1" x14ac:dyDescent="0.3">
      <c r="A79" s="4" t="s">
        <v>98</v>
      </c>
      <c r="B79" s="7" t="s">
        <v>123</v>
      </c>
      <c r="C79" s="4" t="s">
        <v>128</v>
      </c>
      <c r="D79" s="32">
        <f>SUM(F79:CB79)</f>
        <v>49870974.448742867</v>
      </c>
      <c r="E79" s="32"/>
      <c r="F79" s="8">
        <v>0</v>
      </c>
      <c r="G79" s="8">
        <v>0</v>
      </c>
      <c r="H79" s="8">
        <v>0</v>
      </c>
      <c r="I79" s="8">
        <v>0</v>
      </c>
      <c r="J79" s="8">
        <f>J77*POWER((1+(J78/100)),J68)</f>
        <v>152817.32819003079</v>
      </c>
      <c r="K79" s="8">
        <f t="shared" ref="K79:BV79" si="369">K77*POWER((1+(K78/100)),K68)</f>
        <v>163514.30953682176</v>
      </c>
      <c r="L79" s="8">
        <f t="shared" si="369"/>
        <v>140183.01620043002</v>
      </c>
      <c r="M79" s="8">
        <f t="shared" si="369"/>
        <v>140018.58227474248</v>
      </c>
      <c r="N79" s="8">
        <f t="shared" si="369"/>
        <v>148957.28651627287</v>
      </c>
      <c r="O79" s="8">
        <f t="shared" si="369"/>
        <v>117810.03702376119</v>
      </c>
      <c r="P79" s="8">
        <f t="shared" si="369"/>
        <v>108175.00136923138</v>
      </c>
      <c r="Q79" s="8">
        <f t="shared" si="369"/>
        <v>103892.41603188892</v>
      </c>
      <c r="R79" s="8">
        <f t="shared" si="369"/>
        <v>105606.49129933574</v>
      </c>
      <c r="S79" s="8">
        <f t="shared" si="369"/>
        <v>109539.63912301938</v>
      </c>
      <c r="T79" s="8">
        <f t="shared" si="369"/>
        <v>113619.27085704432</v>
      </c>
      <c r="U79" s="8">
        <f t="shared" si="369"/>
        <v>117850.84206447371</v>
      </c>
      <c r="V79" s="8">
        <f t="shared" si="369"/>
        <v>67356.741026338728</v>
      </c>
      <c r="W79" s="8">
        <f t="shared" si="369"/>
        <v>69865.337004849716</v>
      </c>
      <c r="X79" s="8">
        <f t="shared" si="369"/>
        <v>18787.834514477272</v>
      </c>
      <c r="Y79" s="8">
        <f t="shared" si="369"/>
        <v>19487.557888705222</v>
      </c>
      <c r="Z79" s="8">
        <f t="shared" si="369"/>
        <v>20213.341360495957</v>
      </c>
      <c r="AA79" s="8">
        <f t="shared" si="369"/>
        <v>20966.155497233689</v>
      </c>
      <c r="AB79" s="8">
        <f t="shared" si="369"/>
        <v>21747.00701355972</v>
      </c>
      <c r="AC79" s="8">
        <f t="shared" si="369"/>
        <v>154676.16080653909</v>
      </c>
      <c r="AD79" s="8">
        <f t="shared" si="369"/>
        <v>350955.56861179805</v>
      </c>
      <c r="AE79" s="8">
        <f t="shared" si="369"/>
        <v>540839.15940334322</v>
      </c>
      <c r="AF79" s="8">
        <f t="shared" si="369"/>
        <v>744379.78114022734</v>
      </c>
      <c r="AG79" s="8">
        <f t="shared" si="369"/>
        <v>772103.03640762635</v>
      </c>
      <c r="AH79" s="8">
        <f t="shared" si="369"/>
        <v>603545.762887466</v>
      </c>
      <c r="AI79" s="8">
        <f t="shared" si="369"/>
        <v>421362.22453000257</v>
      </c>
      <c r="AJ79" s="8">
        <f t="shared" si="369"/>
        <v>270557.98000838968</v>
      </c>
      <c r="AK79" s="8">
        <f t="shared" si="369"/>
        <v>371301.01334764226</v>
      </c>
      <c r="AL79" s="8">
        <f t="shared" si="369"/>
        <v>474694.54455195769</v>
      </c>
      <c r="AM79" s="8">
        <f t="shared" si="369"/>
        <v>497018.83277282963</v>
      </c>
      <c r="AN79" s="8">
        <f t="shared" si="369"/>
        <v>510711.48532845371</v>
      </c>
      <c r="AO79" s="8">
        <f t="shared" si="369"/>
        <v>529732.13209301978</v>
      </c>
      <c r="AP79" s="8">
        <f t="shared" si="369"/>
        <v>549461.17295823852</v>
      </c>
      <c r="AQ79" s="8">
        <f t="shared" si="369"/>
        <v>569924.99094925402</v>
      </c>
      <c r="AR79" s="8">
        <f t="shared" si="369"/>
        <v>591150.95168552455</v>
      </c>
      <c r="AS79" s="8">
        <f t="shared" si="369"/>
        <v>613167.43997600419</v>
      </c>
      <c r="AT79" s="8">
        <f t="shared" si="369"/>
        <v>642003.93454873713</v>
      </c>
      <c r="AU79" s="8">
        <f t="shared" si="369"/>
        <v>659690.86356524285</v>
      </c>
      <c r="AV79" s="8">
        <f t="shared" si="369"/>
        <v>684260.01317349181</v>
      </c>
      <c r="AW79" s="8">
        <f t="shared" si="369"/>
        <v>703048.5021318635</v>
      </c>
      <c r="AX79" s="8">
        <f t="shared" si="369"/>
        <v>729232.43885850115</v>
      </c>
      <c r="AY79" s="8">
        <f t="shared" si="369"/>
        <v>741984.09697078564</v>
      </c>
      <c r="AZ79" s="8">
        <f t="shared" si="369"/>
        <v>769618.12874575192</v>
      </c>
      <c r="BA79" s="8">
        <f t="shared" si="369"/>
        <v>798281.34661144123</v>
      </c>
      <c r="BB79" s="8">
        <f t="shared" si="369"/>
        <v>828012.08098659024</v>
      </c>
      <c r="BC79" s="8">
        <f t="shared" si="369"/>
        <v>858850.08984615246</v>
      </c>
      <c r="BD79" s="8">
        <f t="shared" si="369"/>
        <v>890836.6118883841</v>
      </c>
      <c r="BE79" s="8">
        <f t="shared" si="369"/>
        <v>924014.42168205709</v>
      </c>
      <c r="BF79" s="8">
        <f t="shared" si="369"/>
        <v>958427.88686754345</v>
      </c>
      <c r="BG79" s="8">
        <f t="shared" si="369"/>
        <v>994123.02748826565</v>
      </c>
      <c r="BH79" s="8">
        <f t="shared" si="369"/>
        <v>1031147.5775318469</v>
      </c>
      <c r="BI79" s="8">
        <f t="shared" si="369"/>
        <v>1069551.0487632747</v>
      </c>
      <c r="BJ79" s="8">
        <f t="shared" si="369"/>
        <v>1109384.7969354226</v>
      </c>
      <c r="BK79" s="8">
        <f t="shared" si="369"/>
        <v>1005467.8460377998</v>
      </c>
      <c r="BL79" s="8">
        <f t="shared" si="369"/>
        <v>1216734.0686918409</v>
      </c>
      <c r="BM79" s="8">
        <f t="shared" si="369"/>
        <v>1250029.898906474</v>
      </c>
      <c r="BN79" s="8">
        <f t="shared" si="369"/>
        <v>1371388.2962331155</v>
      </c>
      <c r="BO79" s="8">
        <f t="shared" si="369"/>
        <v>1357806.0666500772</v>
      </c>
      <c r="BP79" s="8">
        <f t="shared" si="369"/>
        <v>1435201.6184903516</v>
      </c>
      <c r="BQ79" s="8">
        <f t="shared" si="369"/>
        <v>1460828.1494815983</v>
      </c>
      <c r="BR79" s="8">
        <f t="shared" si="369"/>
        <v>1443080.3794635502</v>
      </c>
      <c r="BS79" s="8">
        <f t="shared" si="369"/>
        <v>1556698.666236809</v>
      </c>
      <c r="BT79" s="8">
        <f t="shared" si="369"/>
        <v>1552572.5595599515</v>
      </c>
      <c r="BU79" s="8">
        <f t="shared" si="369"/>
        <v>1690915.4691511649</v>
      </c>
      <c r="BV79" s="8">
        <f t="shared" si="369"/>
        <v>1670372.3416949308</v>
      </c>
      <c r="BW79" s="8">
        <f t="shared" ref="BW79:BZ79" si="370">BW77*POWER((1+(BW78/100)),BW68)</f>
        <v>1732582.7348217801</v>
      </c>
      <c r="BX79" s="8">
        <f t="shared" si="370"/>
        <v>1797110.0562863369</v>
      </c>
      <c r="BY79" s="8">
        <f t="shared" si="370"/>
        <v>1286188.0115462462</v>
      </c>
      <c r="BZ79" s="33">
        <f t="shared" si="370"/>
        <v>1334090.0629847543</v>
      </c>
      <c r="CA79" s="33">
        <f t="shared" ref="CA79:CV79" si="371">CA77*POWER((1+(CA78/100)),CA74)</f>
        <v>995725.46182984964</v>
      </c>
      <c r="CB79" s="33">
        <f t="shared" si="371"/>
        <v>995725.46182984964</v>
      </c>
      <c r="CC79" s="33">
        <f t="shared" si="371"/>
        <v>981294.65803521418</v>
      </c>
      <c r="CD79" s="33">
        <f t="shared" si="371"/>
        <v>0</v>
      </c>
      <c r="CE79" s="33">
        <f t="shared" si="371"/>
        <v>0</v>
      </c>
      <c r="CF79" s="33">
        <f t="shared" si="371"/>
        <v>0</v>
      </c>
      <c r="CG79" s="33">
        <f t="shared" si="371"/>
        <v>0</v>
      </c>
      <c r="CH79" s="33">
        <f t="shared" si="371"/>
        <v>0</v>
      </c>
      <c r="CI79" s="33">
        <f t="shared" si="371"/>
        <v>0</v>
      </c>
      <c r="CJ79" s="33">
        <f t="shared" si="371"/>
        <v>0</v>
      </c>
      <c r="CK79" s="33">
        <f t="shared" si="371"/>
        <v>0</v>
      </c>
      <c r="CL79" s="33">
        <f t="shared" si="371"/>
        <v>0</v>
      </c>
      <c r="CM79" s="33">
        <f t="shared" si="371"/>
        <v>0</v>
      </c>
      <c r="CN79" s="33">
        <f t="shared" si="371"/>
        <v>0</v>
      </c>
      <c r="CO79" s="33">
        <f t="shared" si="371"/>
        <v>0</v>
      </c>
      <c r="CP79" s="33">
        <f t="shared" si="371"/>
        <v>0</v>
      </c>
      <c r="CQ79" s="33">
        <f t="shared" si="371"/>
        <v>0</v>
      </c>
      <c r="CR79" s="33">
        <f t="shared" si="371"/>
        <v>0</v>
      </c>
      <c r="CS79" s="33">
        <f t="shared" si="371"/>
        <v>0</v>
      </c>
      <c r="CT79" s="33">
        <f t="shared" si="371"/>
        <v>0</v>
      </c>
      <c r="CU79" s="33">
        <f t="shared" si="371"/>
        <v>0</v>
      </c>
      <c r="CV79" s="33">
        <f t="shared" si="371"/>
        <v>0</v>
      </c>
      <c r="CW79" s="33">
        <f>CW77*POWER((1+(CW78/100)),CW74)</f>
        <v>0</v>
      </c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FO79" s="2"/>
    </row>
    <row r="80" spans="1:171" s="44" customFormat="1" ht="21" customHeight="1" x14ac:dyDescent="0.3">
      <c r="A80" s="38"/>
      <c r="B80" s="38" t="s">
        <v>121</v>
      </c>
      <c r="C80" s="38"/>
      <c r="D80" s="39"/>
      <c r="E80" s="39"/>
      <c r="F80" s="41">
        <v>1</v>
      </c>
      <c r="G80" s="41">
        <v>2</v>
      </c>
      <c r="H80" s="41">
        <v>3</v>
      </c>
      <c r="I80" s="41">
        <v>4</v>
      </c>
      <c r="J80" s="41">
        <v>5</v>
      </c>
      <c r="K80" s="41">
        <v>6</v>
      </c>
      <c r="L80" s="41">
        <v>7</v>
      </c>
      <c r="M80" s="41">
        <v>8</v>
      </c>
      <c r="N80" s="41">
        <v>9</v>
      </c>
      <c r="O80" s="41">
        <v>10</v>
      </c>
      <c r="P80" s="41">
        <v>11</v>
      </c>
      <c r="Q80" s="41">
        <v>12</v>
      </c>
      <c r="R80" s="41">
        <v>13</v>
      </c>
      <c r="S80" s="41">
        <v>14</v>
      </c>
      <c r="T80" s="41">
        <v>15</v>
      </c>
      <c r="U80" s="41">
        <v>16</v>
      </c>
      <c r="V80" s="41">
        <v>17</v>
      </c>
      <c r="W80" s="41">
        <v>18</v>
      </c>
      <c r="X80" s="41">
        <v>19</v>
      </c>
      <c r="Y80" s="41">
        <v>20</v>
      </c>
      <c r="Z80" s="41">
        <v>21</v>
      </c>
      <c r="AA80" s="41">
        <v>22</v>
      </c>
      <c r="AB80" s="41">
        <v>23</v>
      </c>
      <c r="AC80" s="41">
        <v>24</v>
      </c>
      <c r="AD80" s="41">
        <v>25</v>
      </c>
      <c r="AE80" s="41">
        <v>26</v>
      </c>
      <c r="AF80" s="41">
        <v>27</v>
      </c>
      <c r="AG80" s="41">
        <v>28</v>
      </c>
      <c r="AH80" s="41">
        <v>29</v>
      </c>
      <c r="AI80" s="41">
        <v>30</v>
      </c>
      <c r="AJ80" s="41">
        <v>31</v>
      </c>
      <c r="AK80" s="41">
        <v>32</v>
      </c>
      <c r="AL80" s="41">
        <v>33</v>
      </c>
      <c r="AM80" s="41">
        <v>34</v>
      </c>
      <c r="AN80" s="41">
        <v>35</v>
      </c>
      <c r="AO80" s="41">
        <v>36</v>
      </c>
      <c r="AP80" s="41">
        <v>37</v>
      </c>
      <c r="AQ80" s="41">
        <v>38</v>
      </c>
      <c r="AR80" s="41">
        <v>39</v>
      </c>
      <c r="AS80" s="41">
        <v>40</v>
      </c>
      <c r="AT80" s="41">
        <v>41</v>
      </c>
      <c r="AU80" s="41">
        <v>42</v>
      </c>
      <c r="AV80" s="41">
        <v>43</v>
      </c>
      <c r="AW80" s="41">
        <v>44</v>
      </c>
      <c r="AX80" s="41">
        <v>45</v>
      </c>
      <c r="AY80" s="41">
        <v>46</v>
      </c>
      <c r="AZ80" s="41">
        <v>47</v>
      </c>
      <c r="BA80" s="41">
        <v>48</v>
      </c>
      <c r="BB80" s="41">
        <v>49</v>
      </c>
      <c r="BC80" s="41">
        <v>50</v>
      </c>
      <c r="BD80" s="41">
        <v>51</v>
      </c>
      <c r="BE80" s="41">
        <v>52</v>
      </c>
      <c r="BF80" s="41">
        <v>53</v>
      </c>
      <c r="BG80" s="41">
        <v>54</v>
      </c>
      <c r="BH80" s="41">
        <v>55</v>
      </c>
      <c r="BI80" s="41">
        <v>56</v>
      </c>
      <c r="BJ80" s="41">
        <v>57</v>
      </c>
      <c r="BK80" s="41">
        <v>58</v>
      </c>
      <c r="BL80" s="41">
        <v>59</v>
      </c>
      <c r="BM80" s="41">
        <v>60</v>
      </c>
      <c r="BN80" s="41">
        <v>61</v>
      </c>
      <c r="BO80" s="41">
        <v>62</v>
      </c>
      <c r="BP80" s="41">
        <v>63</v>
      </c>
      <c r="BQ80" s="41">
        <v>64</v>
      </c>
      <c r="BR80" s="41">
        <v>65</v>
      </c>
      <c r="BS80" s="41">
        <v>66</v>
      </c>
      <c r="BT80" s="41">
        <v>67</v>
      </c>
      <c r="BU80" s="41">
        <v>68</v>
      </c>
      <c r="BV80" s="41">
        <v>69</v>
      </c>
      <c r="BW80" s="41">
        <v>70</v>
      </c>
      <c r="BX80" s="41">
        <v>71</v>
      </c>
      <c r="BY80" s="41">
        <v>72</v>
      </c>
      <c r="BZ80" s="42">
        <v>73</v>
      </c>
      <c r="CA80" s="42">
        <v>73</v>
      </c>
      <c r="CB80" s="42">
        <v>74</v>
      </c>
      <c r="CC80" s="42">
        <v>75</v>
      </c>
      <c r="CD80" s="42">
        <v>76</v>
      </c>
      <c r="CE80" s="42">
        <v>77</v>
      </c>
      <c r="CF80" s="42">
        <v>78</v>
      </c>
      <c r="CG80" s="42">
        <v>79</v>
      </c>
      <c r="CH80" s="42">
        <v>80</v>
      </c>
      <c r="CI80" s="42">
        <v>81</v>
      </c>
      <c r="CJ80" s="42">
        <v>82</v>
      </c>
      <c r="CK80" s="42">
        <v>83</v>
      </c>
      <c r="CL80" s="42">
        <v>84</v>
      </c>
      <c r="CM80" s="42">
        <v>85</v>
      </c>
      <c r="CN80" s="42">
        <v>86</v>
      </c>
      <c r="CO80" s="42">
        <v>87</v>
      </c>
      <c r="CP80" s="42">
        <v>88</v>
      </c>
      <c r="CQ80" s="42">
        <v>89</v>
      </c>
      <c r="CR80" s="42">
        <v>90</v>
      </c>
      <c r="CS80" s="42">
        <v>91</v>
      </c>
      <c r="CT80" s="42">
        <v>92</v>
      </c>
      <c r="CU80" s="42">
        <v>93</v>
      </c>
      <c r="CV80" s="42">
        <v>94</v>
      </c>
      <c r="CW80" s="42">
        <v>95</v>
      </c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/>
      <c r="EA80" s="70"/>
      <c r="EB80" s="70"/>
      <c r="EC80" s="70"/>
      <c r="ED80" s="70"/>
      <c r="FO80" s="2"/>
    </row>
    <row r="81" spans="1:171" s="25" customFormat="1" ht="37.200000000000003" customHeight="1" x14ac:dyDescent="0.3">
      <c r="A81" s="31" t="s">
        <v>130</v>
      </c>
      <c r="B81" s="7" t="s">
        <v>123</v>
      </c>
      <c r="C81" s="4" t="s">
        <v>124</v>
      </c>
      <c r="D81" s="32">
        <f>SUM(F81:CB81)</f>
        <v>2334000</v>
      </c>
      <c r="E81" s="32"/>
      <c r="F81" s="8">
        <v>67000</v>
      </c>
      <c r="G81" s="8">
        <v>53000</v>
      </c>
      <c r="H81" s="8">
        <v>53000</v>
      </c>
      <c r="I81" s="8">
        <v>53000</v>
      </c>
      <c r="J81" s="8">
        <v>53000</v>
      </c>
      <c r="K81" s="8">
        <v>53000</v>
      </c>
      <c r="L81" s="8">
        <v>53000</v>
      </c>
      <c r="M81" s="8">
        <v>53000</v>
      </c>
      <c r="N81" s="8">
        <v>53000</v>
      </c>
      <c r="O81" s="8">
        <v>53000</v>
      </c>
      <c r="P81" s="8">
        <v>53000</v>
      </c>
      <c r="Q81" s="8">
        <v>53000</v>
      </c>
      <c r="R81" s="8">
        <v>53000</v>
      </c>
      <c r="S81" s="8">
        <v>53000</v>
      </c>
      <c r="T81" s="8">
        <v>53000</v>
      </c>
      <c r="U81" s="8">
        <v>53000</v>
      </c>
      <c r="V81" s="8">
        <v>53000</v>
      </c>
      <c r="W81" s="8">
        <v>53000</v>
      </c>
      <c r="X81" s="8">
        <v>53000</v>
      </c>
      <c r="Y81" s="8">
        <v>53000</v>
      </c>
      <c r="Z81" s="8">
        <v>53000</v>
      </c>
      <c r="AA81" s="8">
        <v>53000</v>
      </c>
      <c r="AB81" s="8">
        <v>53000</v>
      </c>
      <c r="AC81" s="8">
        <v>53000</v>
      </c>
      <c r="AD81" s="8">
        <v>53000</v>
      </c>
      <c r="AE81" s="8">
        <v>53000</v>
      </c>
      <c r="AF81" s="8">
        <v>53000</v>
      </c>
      <c r="AG81" s="8">
        <v>53000</v>
      </c>
      <c r="AH81" s="8">
        <v>53000</v>
      </c>
      <c r="AI81" s="8">
        <v>53000</v>
      </c>
      <c r="AJ81" s="8">
        <v>53000</v>
      </c>
      <c r="AK81" s="8">
        <v>53000</v>
      </c>
      <c r="AL81" s="8">
        <v>53000</v>
      </c>
      <c r="AM81" s="8">
        <v>53000</v>
      </c>
      <c r="AN81" s="8">
        <v>53000</v>
      </c>
      <c r="AO81" s="8">
        <v>93000</v>
      </c>
      <c r="AP81" s="8">
        <v>93000</v>
      </c>
      <c r="AQ81" s="8">
        <v>93000</v>
      </c>
      <c r="AR81" s="8">
        <v>93000</v>
      </c>
      <c r="AS81" s="8">
        <v>93000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33">
        <v>0</v>
      </c>
      <c r="CA81" s="34">
        <f t="shared" ref="CA81:CO81" si="372">CH54*1000</f>
        <v>0</v>
      </c>
      <c r="CB81" s="34">
        <f t="shared" si="372"/>
        <v>0</v>
      </c>
      <c r="CC81" s="34">
        <f t="shared" si="372"/>
        <v>0</v>
      </c>
      <c r="CD81" s="34">
        <f t="shared" si="372"/>
        <v>0</v>
      </c>
      <c r="CE81" s="34">
        <f t="shared" si="372"/>
        <v>0</v>
      </c>
      <c r="CF81" s="34">
        <f t="shared" si="372"/>
        <v>0</v>
      </c>
      <c r="CG81" s="34">
        <f t="shared" si="372"/>
        <v>0</v>
      </c>
      <c r="CH81" s="34">
        <f t="shared" si="372"/>
        <v>0</v>
      </c>
      <c r="CI81" s="34">
        <f t="shared" si="372"/>
        <v>0</v>
      </c>
      <c r="CJ81" s="34">
        <f t="shared" si="372"/>
        <v>0</v>
      </c>
      <c r="CK81" s="34">
        <f t="shared" si="372"/>
        <v>0</v>
      </c>
      <c r="CL81" s="34">
        <f t="shared" si="372"/>
        <v>0</v>
      </c>
      <c r="CM81" s="34">
        <f t="shared" si="372"/>
        <v>0</v>
      </c>
      <c r="CN81" s="34">
        <f t="shared" si="372"/>
        <v>0</v>
      </c>
      <c r="CO81" s="34">
        <f t="shared" si="372"/>
        <v>0</v>
      </c>
      <c r="CP81" s="34">
        <f>FO54*1000</f>
        <v>0</v>
      </c>
      <c r="CQ81" s="34">
        <f t="shared" ref="CQ81:CW81" si="373">EF54*1000</f>
        <v>0</v>
      </c>
      <c r="CR81" s="34">
        <f t="shared" si="373"/>
        <v>0</v>
      </c>
      <c r="CS81" s="34">
        <f t="shared" si="373"/>
        <v>0</v>
      </c>
      <c r="CT81" s="34">
        <f t="shared" si="373"/>
        <v>0</v>
      </c>
      <c r="CU81" s="34">
        <f t="shared" si="373"/>
        <v>0</v>
      </c>
      <c r="CV81" s="34">
        <f t="shared" si="373"/>
        <v>0</v>
      </c>
      <c r="CW81" s="34">
        <f t="shared" si="373"/>
        <v>0</v>
      </c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FO81" s="2"/>
    </row>
    <row r="82" spans="1:171" s="25" customFormat="1" ht="21" customHeight="1" x14ac:dyDescent="0.3">
      <c r="A82" s="4" t="s">
        <v>125</v>
      </c>
      <c r="B82" s="4" t="s">
        <v>96</v>
      </c>
      <c r="C82" s="36">
        <v>1.72045</v>
      </c>
      <c r="D82" s="32"/>
      <c r="E82" s="32"/>
      <c r="F82" s="36">
        <f>C82</f>
        <v>1.72045</v>
      </c>
      <c r="G82" s="36">
        <f>F82</f>
        <v>1.72045</v>
      </c>
      <c r="H82" s="36">
        <f t="shared" ref="H82:BS82" si="374">G82</f>
        <v>1.72045</v>
      </c>
      <c r="I82" s="36">
        <f t="shared" si="374"/>
        <v>1.72045</v>
      </c>
      <c r="J82" s="36">
        <f t="shared" si="374"/>
        <v>1.72045</v>
      </c>
      <c r="K82" s="36">
        <f t="shared" si="374"/>
        <v>1.72045</v>
      </c>
      <c r="L82" s="36">
        <f t="shared" si="374"/>
        <v>1.72045</v>
      </c>
      <c r="M82" s="36">
        <f t="shared" si="374"/>
        <v>1.72045</v>
      </c>
      <c r="N82" s="36">
        <f t="shared" si="374"/>
        <v>1.72045</v>
      </c>
      <c r="O82" s="36">
        <f t="shared" si="374"/>
        <v>1.72045</v>
      </c>
      <c r="P82" s="36">
        <f t="shared" si="374"/>
        <v>1.72045</v>
      </c>
      <c r="Q82" s="36">
        <f t="shared" si="374"/>
        <v>1.72045</v>
      </c>
      <c r="R82" s="36">
        <f t="shared" si="374"/>
        <v>1.72045</v>
      </c>
      <c r="S82" s="36">
        <f t="shared" si="374"/>
        <v>1.72045</v>
      </c>
      <c r="T82" s="36">
        <f t="shared" si="374"/>
        <v>1.72045</v>
      </c>
      <c r="U82" s="36">
        <f t="shared" si="374"/>
        <v>1.72045</v>
      </c>
      <c r="V82" s="36">
        <f t="shared" si="374"/>
        <v>1.72045</v>
      </c>
      <c r="W82" s="36">
        <f t="shared" si="374"/>
        <v>1.72045</v>
      </c>
      <c r="X82" s="36">
        <f t="shared" si="374"/>
        <v>1.72045</v>
      </c>
      <c r="Y82" s="36">
        <f t="shared" si="374"/>
        <v>1.72045</v>
      </c>
      <c r="Z82" s="36">
        <f t="shared" si="374"/>
        <v>1.72045</v>
      </c>
      <c r="AA82" s="36">
        <f t="shared" si="374"/>
        <v>1.72045</v>
      </c>
      <c r="AB82" s="36">
        <f t="shared" si="374"/>
        <v>1.72045</v>
      </c>
      <c r="AC82" s="36">
        <f t="shared" si="374"/>
        <v>1.72045</v>
      </c>
      <c r="AD82" s="36">
        <f t="shared" si="374"/>
        <v>1.72045</v>
      </c>
      <c r="AE82" s="36">
        <f t="shared" si="374"/>
        <v>1.72045</v>
      </c>
      <c r="AF82" s="36">
        <f t="shared" si="374"/>
        <v>1.72045</v>
      </c>
      <c r="AG82" s="36">
        <f t="shared" si="374"/>
        <v>1.72045</v>
      </c>
      <c r="AH82" s="36">
        <f t="shared" si="374"/>
        <v>1.72045</v>
      </c>
      <c r="AI82" s="36">
        <f t="shared" si="374"/>
        <v>1.72045</v>
      </c>
      <c r="AJ82" s="36">
        <f t="shared" si="374"/>
        <v>1.72045</v>
      </c>
      <c r="AK82" s="36">
        <f t="shared" si="374"/>
        <v>1.72045</v>
      </c>
      <c r="AL82" s="36">
        <f t="shared" si="374"/>
        <v>1.72045</v>
      </c>
      <c r="AM82" s="36">
        <f t="shared" si="374"/>
        <v>1.72045</v>
      </c>
      <c r="AN82" s="36">
        <f t="shared" si="374"/>
        <v>1.72045</v>
      </c>
      <c r="AO82" s="36">
        <f t="shared" si="374"/>
        <v>1.72045</v>
      </c>
      <c r="AP82" s="36">
        <f t="shared" si="374"/>
        <v>1.72045</v>
      </c>
      <c r="AQ82" s="36">
        <f t="shared" si="374"/>
        <v>1.72045</v>
      </c>
      <c r="AR82" s="36">
        <f t="shared" si="374"/>
        <v>1.72045</v>
      </c>
      <c r="AS82" s="36">
        <f t="shared" si="374"/>
        <v>1.72045</v>
      </c>
      <c r="AT82" s="36">
        <f t="shared" si="374"/>
        <v>1.72045</v>
      </c>
      <c r="AU82" s="36">
        <f t="shared" si="374"/>
        <v>1.72045</v>
      </c>
      <c r="AV82" s="36">
        <f t="shared" si="374"/>
        <v>1.72045</v>
      </c>
      <c r="AW82" s="36">
        <f t="shared" si="374"/>
        <v>1.72045</v>
      </c>
      <c r="AX82" s="36">
        <f t="shared" si="374"/>
        <v>1.72045</v>
      </c>
      <c r="AY82" s="36">
        <f t="shared" si="374"/>
        <v>1.72045</v>
      </c>
      <c r="AZ82" s="36">
        <f t="shared" si="374"/>
        <v>1.72045</v>
      </c>
      <c r="BA82" s="36">
        <f t="shared" si="374"/>
        <v>1.72045</v>
      </c>
      <c r="BB82" s="36">
        <f t="shared" si="374"/>
        <v>1.72045</v>
      </c>
      <c r="BC82" s="36">
        <f t="shared" si="374"/>
        <v>1.72045</v>
      </c>
      <c r="BD82" s="36">
        <f t="shared" si="374"/>
        <v>1.72045</v>
      </c>
      <c r="BE82" s="36">
        <f t="shared" si="374"/>
        <v>1.72045</v>
      </c>
      <c r="BF82" s="36">
        <f t="shared" si="374"/>
        <v>1.72045</v>
      </c>
      <c r="BG82" s="36">
        <f t="shared" si="374"/>
        <v>1.72045</v>
      </c>
      <c r="BH82" s="36">
        <f t="shared" si="374"/>
        <v>1.72045</v>
      </c>
      <c r="BI82" s="36">
        <f t="shared" si="374"/>
        <v>1.72045</v>
      </c>
      <c r="BJ82" s="36">
        <f t="shared" si="374"/>
        <v>1.72045</v>
      </c>
      <c r="BK82" s="36">
        <f t="shared" si="374"/>
        <v>1.72045</v>
      </c>
      <c r="BL82" s="36">
        <f t="shared" si="374"/>
        <v>1.72045</v>
      </c>
      <c r="BM82" s="36">
        <f t="shared" si="374"/>
        <v>1.72045</v>
      </c>
      <c r="BN82" s="36">
        <f t="shared" si="374"/>
        <v>1.72045</v>
      </c>
      <c r="BO82" s="36">
        <f t="shared" si="374"/>
        <v>1.72045</v>
      </c>
      <c r="BP82" s="36">
        <f t="shared" si="374"/>
        <v>1.72045</v>
      </c>
      <c r="BQ82" s="36">
        <f t="shared" si="374"/>
        <v>1.72045</v>
      </c>
      <c r="BR82" s="36">
        <f t="shared" si="374"/>
        <v>1.72045</v>
      </c>
      <c r="BS82" s="36">
        <f t="shared" si="374"/>
        <v>1.72045</v>
      </c>
      <c r="BT82" s="36">
        <f t="shared" ref="BT82:CV82" si="375">BS82</f>
        <v>1.72045</v>
      </c>
      <c r="BU82" s="36">
        <f t="shared" si="375"/>
        <v>1.72045</v>
      </c>
      <c r="BV82" s="36">
        <f t="shared" si="375"/>
        <v>1.72045</v>
      </c>
      <c r="BW82" s="36">
        <f t="shared" si="375"/>
        <v>1.72045</v>
      </c>
      <c r="BX82" s="36">
        <f t="shared" si="375"/>
        <v>1.72045</v>
      </c>
      <c r="BY82" s="36">
        <f t="shared" si="375"/>
        <v>1.72045</v>
      </c>
      <c r="BZ82" s="37">
        <f t="shared" si="375"/>
        <v>1.72045</v>
      </c>
      <c r="CA82" s="37">
        <f t="shared" si="375"/>
        <v>1.72045</v>
      </c>
      <c r="CB82" s="37">
        <f t="shared" si="375"/>
        <v>1.72045</v>
      </c>
      <c r="CC82" s="37">
        <f t="shared" si="375"/>
        <v>1.72045</v>
      </c>
      <c r="CD82" s="37">
        <f t="shared" si="375"/>
        <v>1.72045</v>
      </c>
      <c r="CE82" s="37">
        <f t="shared" si="375"/>
        <v>1.72045</v>
      </c>
      <c r="CF82" s="37">
        <f t="shared" si="375"/>
        <v>1.72045</v>
      </c>
      <c r="CG82" s="37">
        <f t="shared" si="375"/>
        <v>1.72045</v>
      </c>
      <c r="CH82" s="37">
        <f t="shared" si="375"/>
        <v>1.72045</v>
      </c>
      <c r="CI82" s="37">
        <f t="shared" si="375"/>
        <v>1.72045</v>
      </c>
      <c r="CJ82" s="37">
        <f t="shared" si="375"/>
        <v>1.72045</v>
      </c>
      <c r="CK82" s="37">
        <f t="shared" si="375"/>
        <v>1.72045</v>
      </c>
      <c r="CL82" s="37">
        <f t="shared" si="375"/>
        <v>1.72045</v>
      </c>
      <c r="CM82" s="37">
        <f t="shared" si="375"/>
        <v>1.72045</v>
      </c>
      <c r="CN82" s="37">
        <f t="shared" si="375"/>
        <v>1.72045</v>
      </c>
      <c r="CO82" s="37">
        <f t="shared" si="375"/>
        <v>1.72045</v>
      </c>
      <c r="CP82" s="37">
        <f t="shared" si="375"/>
        <v>1.72045</v>
      </c>
      <c r="CQ82" s="37">
        <f t="shared" si="375"/>
        <v>1.72045</v>
      </c>
      <c r="CR82" s="37">
        <f t="shared" si="375"/>
        <v>1.72045</v>
      </c>
      <c r="CS82" s="37">
        <f t="shared" si="375"/>
        <v>1.72045</v>
      </c>
      <c r="CT82" s="37">
        <f t="shared" si="375"/>
        <v>1.72045</v>
      </c>
      <c r="CU82" s="37">
        <f t="shared" si="375"/>
        <v>1.72045</v>
      </c>
      <c r="CV82" s="37">
        <f t="shared" si="375"/>
        <v>1.72045</v>
      </c>
      <c r="CW82" s="37">
        <f>CV82</f>
        <v>1.72045</v>
      </c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FO82" s="2"/>
    </row>
    <row r="83" spans="1:171" s="25" customFormat="1" ht="21" customHeight="1" x14ac:dyDescent="0.3">
      <c r="A83" s="4" t="s">
        <v>98</v>
      </c>
      <c r="B83" s="7" t="s">
        <v>123</v>
      </c>
      <c r="C83" s="4" t="s">
        <v>126</v>
      </c>
      <c r="D83" s="32">
        <f>SUM(F83:CB83)</f>
        <v>3969250.8513244726</v>
      </c>
      <c r="E83" s="32"/>
      <c r="F83" s="8">
        <f t="shared" ref="F83:J83" si="376">F81*POWER((1+(F82/100)),F68)</f>
        <v>78117.665775353496</v>
      </c>
      <c r="G83" s="8">
        <f t="shared" si="376"/>
        <v>62857.716138475167</v>
      </c>
      <c r="H83" s="8">
        <f t="shared" si="376"/>
        <v>63939.151715779561</v>
      </c>
      <c r="I83" s="8">
        <f t="shared" si="376"/>
        <v>65039.192851473701</v>
      </c>
      <c r="J83" s="8">
        <f t="shared" si="376"/>
        <v>66158.15964488688</v>
      </c>
      <c r="K83" s="8">
        <f>K81*POWER((1+(K82/100)),K68)</f>
        <v>67296.377702497353</v>
      </c>
      <c r="L83" s="8">
        <f t="shared" ref="L83:BW83" si="377">L81*POWER((1+(L82/100)),L68)</f>
        <v>68454.178232679988</v>
      </c>
      <c r="M83" s="8">
        <f t="shared" si="377"/>
        <v>69631.898142084145</v>
      </c>
      <c r="N83" s="8">
        <f t="shared" si="377"/>
        <v>70829.880133669634</v>
      </c>
      <c r="O83" s="8">
        <f t="shared" si="377"/>
        <v>72048.472806429359</v>
      </c>
      <c r="P83" s="8">
        <f t="shared" si="377"/>
        <v>73288.030756827575</v>
      </c>
      <c r="Q83" s="8">
        <f t="shared" si="377"/>
        <v>74548.914681983428</v>
      </c>
      <c r="R83" s="8">
        <f t="shared" si="377"/>
        <v>75831.491484629616</v>
      </c>
      <c r="S83" s="8">
        <f t="shared" si="377"/>
        <v>77136.134379876938</v>
      </c>
      <c r="T83" s="8">
        <f t="shared" si="377"/>
        <v>78463.223003815539</v>
      </c>
      <c r="U83" s="8">
        <f t="shared" si="377"/>
        <v>79813.143523984691</v>
      </c>
      <c r="V83" s="8">
        <f t="shared" si="377"/>
        <v>81186.288751743094</v>
      </c>
      <c r="W83" s="8">
        <f t="shared" si="377"/>
        <v>82583.058256572476</v>
      </c>
      <c r="X83" s="8">
        <f t="shared" si="377"/>
        <v>84003.858482347685</v>
      </c>
      <c r="Y83" s="8">
        <f t="shared" si="377"/>
        <v>85449.102865607245</v>
      </c>
      <c r="Z83" s="8">
        <f t="shared" si="377"/>
        <v>86919.211955858584</v>
      </c>
      <c r="AA83" s="8">
        <f t="shared" si="377"/>
        <v>88414.613537953177</v>
      </c>
      <c r="AB83" s="8">
        <f t="shared" si="377"/>
        <v>89935.742756566906</v>
      </c>
      <c r="AC83" s="8">
        <f t="shared" si="377"/>
        <v>91483.042242822281</v>
      </c>
      <c r="AD83" s="8">
        <f t="shared" si="377"/>
        <v>93056.962243088914</v>
      </c>
      <c r="AE83" s="8">
        <f t="shared" si="377"/>
        <v>94657.960750000158</v>
      </c>
      <c r="AF83" s="8">
        <f t="shared" si="377"/>
        <v>96286.503635723537</v>
      </c>
      <c r="AG83" s="8">
        <f t="shared" si="377"/>
        <v>97943.064787524359</v>
      </c>
      <c r="AH83" s="8">
        <f t="shared" si="377"/>
        <v>99628.126245661319</v>
      </c>
      <c r="AI83" s="8">
        <f t="shared" si="377"/>
        <v>101342.17834365483</v>
      </c>
      <c r="AJ83" s="8">
        <f t="shared" si="377"/>
        <v>103085.71985096825</v>
      </c>
      <c r="AK83" s="8">
        <f t="shared" si="377"/>
        <v>104859.25811814425</v>
      </c>
      <c r="AL83" s="8">
        <f t="shared" si="377"/>
        <v>106663.30922443786</v>
      </c>
      <c r="AM83" s="8">
        <f t="shared" si="377"/>
        <v>108498.39812798971</v>
      </c>
      <c r="AN83" s="8">
        <f t="shared" si="377"/>
        <v>110365.05881858272</v>
      </c>
      <c r="AO83" s="8">
        <f t="shared" si="377"/>
        <v>196991.25671682105</v>
      </c>
      <c r="AP83" s="8">
        <f t="shared" si="377"/>
        <v>200380.39279300559</v>
      </c>
      <c r="AQ83" s="8">
        <f t="shared" si="377"/>
        <v>203827.83726081293</v>
      </c>
      <c r="AR83" s="8">
        <f t="shared" si="377"/>
        <v>207334.59328696658</v>
      </c>
      <c r="AS83" s="8">
        <f t="shared" si="377"/>
        <v>210901.68129717227</v>
      </c>
      <c r="AT83" s="8">
        <f t="shared" si="377"/>
        <v>0</v>
      </c>
      <c r="AU83" s="8">
        <f t="shared" si="377"/>
        <v>0</v>
      </c>
      <c r="AV83" s="8">
        <f t="shared" si="377"/>
        <v>0</v>
      </c>
      <c r="AW83" s="8">
        <f t="shared" si="377"/>
        <v>0</v>
      </c>
      <c r="AX83" s="8">
        <f t="shared" si="377"/>
        <v>0</v>
      </c>
      <c r="AY83" s="8">
        <f t="shared" si="377"/>
        <v>0</v>
      </c>
      <c r="AZ83" s="8">
        <f t="shared" si="377"/>
        <v>0</v>
      </c>
      <c r="BA83" s="8">
        <f t="shared" si="377"/>
        <v>0</v>
      </c>
      <c r="BB83" s="8">
        <f t="shared" si="377"/>
        <v>0</v>
      </c>
      <c r="BC83" s="8">
        <f t="shared" si="377"/>
        <v>0</v>
      </c>
      <c r="BD83" s="8">
        <f t="shared" si="377"/>
        <v>0</v>
      </c>
      <c r="BE83" s="8">
        <f t="shared" si="377"/>
        <v>0</v>
      </c>
      <c r="BF83" s="8">
        <f t="shared" si="377"/>
        <v>0</v>
      </c>
      <c r="BG83" s="8">
        <f t="shared" si="377"/>
        <v>0</v>
      </c>
      <c r="BH83" s="8">
        <f t="shared" si="377"/>
        <v>0</v>
      </c>
      <c r="BI83" s="8">
        <f t="shared" si="377"/>
        <v>0</v>
      </c>
      <c r="BJ83" s="8">
        <f t="shared" si="377"/>
        <v>0</v>
      </c>
      <c r="BK83" s="8">
        <f t="shared" si="377"/>
        <v>0</v>
      </c>
      <c r="BL83" s="8">
        <f t="shared" si="377"/>
        <v>0</v>
      </c>
      <c r="BM83" s="8">
        <f t="shared" si="377"/>
        <v>0</v>
      </c>
      <c r="BN83" s="8">
        <f t="shared" si="377"/>
        <v>0</v>
      </c>
      <c r="BO83" s="8">
        <f t="shared" si="377"/>
        <v>0</v>
      </c>
      <c r="BP83" s="8">
        <f t="shared" si="377"/>
        <v>0</v>
      </c>
      <c r="BQ83" s="8">
        <f t="shared" si="377"/>
        <v>0</v>
      </c>
      <c r="BR83" s="8">
        <f t="shared" si="377"/>
        <v>0</v>
      </c>
      <c r="BS83" s="8">
        <f t="shared" si="377"/>
        <v>0</v>
      </c>
      <c r="BT83" s="8">
        <f t="shared" si="377"/>
        <v>0</v>
      </c>
      <c r="BU83" s="8">
        <f t="shared" si="377"/>
        <v>0</v>
      </c>
      <c r="BV83" s="8">
        <f t="shared" si="377"/>
        <v>0</v>
      </c>
      <c r="BW83" s="8">
        <f t="shared" si="377"/>
        <v>0</v>
      </c>
      <c r="BX83" s="8">
        <f t="shared" ref="BX83:BZ83" si="378">BX81*POWER((1+(BX82/100)),BX68)</f>
        <v>0</v>
      </c>
      <c r="BY83" s="8">
        <f t="shared" si="378"/>
        <v>0</v>
      </c>
      <c r="BZ83" s="33">
        <f t="shared" si="378"/>
        <v>0</v>
      </c>
      <c r="CA83" s="33">
        <f t="shared" ref="CA83:CV83" si="379">CA81*POWER((1+(CA82/100)),CA80)</f>
        <v>0</v>
      </c>
      <c r="CB83" s="33">
        <f t="shared" si="379"/>
        <v>0</v>
      </c>
      <c r="CC83" s="33">
        <f t="shared" si="379"/>
        <v>0</v>
      </c>
      <c r="CD83" s="33">
        <f t="shared" si="379"/>
        <v>0</v>
      </c>
      <c r="CE83" s="33">
        <f t="shared" si="379"/>
        <v>0</v>
      </c>
      <c r="CF83" s="33">
        <f t="shared" si="379"/>
        <v>0</v>
      </c>
      <c r="CG83" s="33">
        <f t="shared" si="379"/>
        <v>0</v>
      </c>
      <c r="CH83" s="33">
        <f t="shared" si="379"/>
        <v>0</v>
      </c>
      <c r="CI83" s="33">
        <f t="shared" si="379"/>
        <v>0</v>
      </c>
      <c r="CJ83" s="33">
        <f t="shared" si="379"/>
        <v>0</v>
      </c>
      <c r="CK83" s="33">
        <f t="shared" si="379"/>
        <v>0</v>
      </c>
      <c r="CL83" s="33">
        <f t="shared" si="379"/>
        <v>0</v>
      </c>
      <c r="CM83" s="33">
        <f t="shared" si="379"/>
        <v>0</v>
      </c>
      <c r="CN83" s="33">
        <f t="shared" si="379"/>
        <v>0</v>
      </c>
      <c r="CO83" s="33">
        <f t="shared" si="379"/>
        <v>0</v>
      </c>
      <c r="CP83" s="33">
        <f t="shared" si="379"/>
        <v>0</v>
      </c>
      <c r="CQ83" s="33">
        <f t="shared" si="379"/>
        <v>0</v>
      </c>
      <c r="CR83" s="33">
        <f t="shared" si="379"/>
        <v>0</v>
      </c>
      <c r="CS83" s="33">
        <f t="shared" si="379"/>
        <v>0</v>
      </c>
      <c r="CT83" s="33">
        <f t="shared" si="379"/>
        <v>0</v>
      </c>
      <c r="CU83" s="33">
        <f t="shared" si="379"/>
        <v>0</v>
      </c>
      <c r="CV83" s="33">
        <f t="shared" si="379"/>
        <v>0</v>
      </c>
      <c r="CW83" s="33">
        <f>CW81*POWER((1+(CW82/100)),CW80)</f>
        <v>0</v>
      </c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FO83" s="2"/>
    </row>
    <row r="84" spans="1:171" s="25" customFormat="1" ht="30.6" customHeight="1" x14ac:dyDescent="0.3">
      <c r="A84" s="4" t="s">
        <v>127</v>
      </c>
      <c r="B84" s="4" t="s">
        <v>96</v>
      </c>
      <c r="C84" s="36">
        <v>1.97</v>
      </c>
      <c r="D84" s="32"/>
      <c r="E84" s="32"/>
      <c r="F84" s="36">
        <f>C84</f>
        <v>1.97</v>
      </c>
      <c r="G84" s="36">
        <f>F84</f>
        <v>1.97</v>
      </c>
      <c r="H84" s="36">
        <f t="shared" ref="H84:BS84" si="380">G84</f>
        <v>1.97</v>
      </c>
      <c r="I84" s="36">
        <f t="shared" si="380"/>
        <v>1.97</v>
      </c>
      <c r="J84" s="36">
        <f t="shared" si="380"/>
        <v>1.97</v>
      </c>
      <c r="K84" s="36">
        <f t="shared" si="380"/>
        <v>1.97</v>
      </c>
      <c r="L84" s="36">
        <f t="shared" si="380"/>
        <v>1.97</v>
      </c>
      <c r="M84" s="36">
        <f t="shared" si="380"/>
        <v>1.97</v>
      </c>
      <c r="N84" s="36">
        <f t="shared" si="380"/>
        <v>1.97</v>
      </c>
      <c r="O84" s="36">
        <f t="shared" si="380"/>
        <v>1.97</v>
      </c>
      <c r="P84" s="36">
        <f t="shared" si="380"/>
        <v>1.97</v>
      </c>
      <c r="Q84" s="36">
        <f t="shared" si="380"/>
        <v>1.97</v>
      </c>
      <c r="R84" s="36">
        <f t="shared" si="380"/>
        <v>1.97</v>
      </c>
      <c r="S84" s="36">
        <f t="shared" si="380"/>
        <v>1.97</v>
      </c>
      <c r="T84" s="36">
        <f t="shared" si="380"/>
        <v>1.97</v>
      </c>
      <c r="U84" s="36">
        <f t="shared" si="380"/>
        <v>1.97</v>
      </c>
      <c r="V84" s="36">
        <f t="shared" si="380"/>
        <v>1.97</v>
      </c>
      <c r="W84" s="36">
        <f t="shared" si="380"/>
        <v>1.97</v>
      </c>
      <c r="X84" s="36">
        <f t="shared" si="380"/>
        <v>1.97</v>
      </c>
      <c r="Y84" s="36">
        <f t="shared" si="380"/>
        <v>1.97</v>
      </c>
      <c r="Z84" s="36">
        <f t="shared" si="380"/>
        <v>1.97</v>
      </c>
      <c r="AA84" s="36">
        <f t="shared" si="380"/>
        <v>1.97</v>
      </c>
      <c r="AB84" s="36">
        <f t="shared" si="380"/>
        <v>1.97</v>
      </c>
      <c r="AC84" s="36">
        <f t="shared" si="380"/>
        <v>1.97</v>
      </c>
      <c r="AD84" s="36">
        <f t="shared" si="380"/>
        <v>1.97</v>
      </c>
      <c r="AE84" s="36">
        <f t="shared" si="380"/>
        <v>1.97</v>
      </c>
      <c r="AF84" s="36">
        <f t="shared" si="380"/>
        <v>1.97</v>
      </c>
      <c r="AG84" s="36">
        <f t="shared" si="380"/>
        <v>1.97</v>
      </c>
      <c r="AH84" s="36">
        <f t="shared" si="380"/>
        <v>1.97</v>
      </c>
      <c r="AI84" s="36">
        <f t="shared" si="380"/>
        <v>1.97</v>
      </c>
      <c r="AJ84" s="36">
        <f t="shared" si="380"/>
        <v>1.97</v>
      </c>
      <c r="AK84" s="36">
        <f t="shared" si="380"/>
        <v>1.97</v>
      </c>
      <c r="AL84" s="36">
        <f t="shared" si="380"/>
        <v>1.97</v>
      </c>
      <c r="AM84" s="36">
        <f t="shared" si="380"/>
        <v>1.97</v>
      </c>
      <c r="AN84" s="36">
        <f t="shared" si="380"/>
        <v>1.97</v>
      </c>
      <c r="AO84" s="36">
        <f t="shared" si="380"/>
        <v>1.97</v>
      </c>
      <c r="AP84" s="36">
        <f t="shared" si="380"/>
        <v>1.97</v>
      </c>
      <c r="AQ84" s="36">
        <f t="shared" si="380"/>
        <v>1.97</v>
      </c>
      <c r="AR84" s="36">
        <f t="shared" si="380"/>
        <v>1.97</v>
      </c>
      <c r="AS84" s="36">
        <f t="shared" si="380"/>
        <v>1.97</v>
      </c>
      <c r="AT84" s="36">
        <f t="shared" si="380"/>
        <v>1.97</v>
      </c>
      <c r="AU84" s="36">
        <f t="shared" si="380"/>
        <v>1.97</v>
      </c>
      <c r="AV84" s="36">
        <f t="shared" si="380"/>
        <v>1.97</v>
      </c>
      <c r="AW84" s="36">
        <f t="shared" si="380"/>
        <v>1.97</v>
      </c>
      <c r="AX84" s="36">
        <f t="shared" si="380"/>
        <v>1.97</v>
      </c>
      <c r="AY84" s="36">
        <f t="shared" si="380"/>
        <v>1.97</v>
      </c>
      <c r="AZ84" s="36">
        <f t="shared" si="380"/>
        <v>1.97</v>
      </c>
      <c r="BA84" s="36">
        <f t="shared" si="380"/>
        <v>1.97</v>
      </c>
      <c r="BB84" s="36">
        <f t="shared" si="380"/>
        <v>1.97</v>
      </c>
      <c r="BC84" s="36">
        <f t="shared" si="380"/>
        <v>1.97</v>
      </c>
      <c r="BD84" s="36">
        <f t="shared" si="380"/>
        <v>1.97</v>
      </c>
      <c r="BE84" s="36">
        <f t="shared" si="380"/>
        <v>1.97</v>
      </c>
      <c r="BF84" s="36">
        <f t="shared" si="380"/>
        <v>1.97</v>
      </c>
      <c r="BG84" s="36">
        <f t="shared" si="380"/>
        <v>1.97</v>
      </c>
      <c r="BH84" s="36">
        <f t="shared" si="380"/>
        <v>1.97</v>
      </c>
      <c r="BI84" s="36">
        <f t="shared" si="380"/>
        <v>1.97</v>
      </c>
      <c r="BJ84" s="36">
        <f t="shared" si="380"/>
        <v>1.97</v>
      </c>
      <c r="BK84" s="36">
        <f t="shared" si="380"/>
        <v>1.97</v>
      </c>
      <c r="BL84" s="36">
        <f t="shared" si="380"/>
        <v>1.97</v>
      </c>
      <c r="BM84" s="36">
        <f t="shared" si="380"/>
        <v>1.97</v>
      </c>
      <c r="BN84" s="36">
        <f t="shared" si="380"/>
        <v>1.97</v>
      </c>
      <c r="BO84" s="36">
        <f t="shared" si="380"/>
        <v>1.97</v>
      </c>
      <c r="BP84" s="36">
        <f t="shared" si="380"/>
        <v>1.97</v>
      </c>
      <c r="BQ84" s="36">
        <f t="shared" si="380"/>
        <v>1.97</v>
      </c>
      <c r="BR84" s="36">
        <f t="shared" si="380"/>
        <v>1.97</v>
      </c>
      <c r="BS84" s="36">
        <f t="shared" si="380"/>
        <v>1.97</v>
      </c>
      <c r="BT84" s="36">
        <f t="shared" ref="BT84:CV84" si="381">BS84</f>
        <v>1.97</v>
      </c>
      <c r="BU84" s="36">
        <f t="shared" si="381"/>
        <v>1.97</v>
      </c>
      <c r="BV84" s="36">
        <f t="shared" si="381"/>
        <v>1.97</v>
      </c>
      <c r="BW84" s="36">
        <f t="shared" si="381"/>
        <v>1.97</v>
      </c>
      <c r="BX84" s="36">
        <f t="shared" si="381"/>
        <v>1.97</v>
      </c>
      <c r="BY84" s="36">
        <f t="shared" si="381"/>
        <v>1.97</v>
      </c>
      <c r="BZ84" s="37">
        <f t="shared" si="381"/>
        <v>1.97</v>
      </c>
      <c r="CA84" s="37">
        <f t="shared" si="381"/>
        <v>1.97</v>
      </c>
      <c r="CB84" s="37">
        <f t="shared" si="381"/>
        <v>1.97</v>
      </c>
      <c r="CC84" s="37">
        <f t="shared" si="381"/>
        <v>1.97</v>
      </c>
      <c r="CD84" s="37">
        <f t="shared" si="381"/>
        <v>1.97</v>
      </c>
      <c r="CE84" s="37">
        <f t="shared" si="381"/>
        <v>1.97</v>
      </c>
      <c r="CF84" s="37">
        <f t="shared" si="381"/>
        <v>1.97</v>
      </c>
      <c r="CG84" s="37">
        <f t="shared" si="381"/>
        <v>1.97</v>
      </c>
      <c r="CH84" s="37">
        <f t="shared" si="381"/>
        <v>1.97</v>
      </c>
      <c r="CI84" s="37">
        <f t="shared" si="381"/>
        <v>1.97</v>
      </c>
      <c r="CJ84" s="37">
        <f t="shared" si="381"/>
        <v>1.97</v>
      </c>
      <c r="CK84" s="37">
        <f t="shared" si="381"/>
        <v>1.97</v>
      </c>
      <c r="CL84" s="37">
        <f t="shared" si="381"/>
        <v>1.97</v>
      </c>
      <c r="CM84" s="37">
        <f t="shared" si="381"/>
        <v>1.97</v>
      </c>
      <c r="CN84" s="37">
        <f t="shared" si="381"/>
        <v>1.97</v>
      </c>
      <c r="CO84" s="37">
        <f t="shared" si="381"/>
        <v>1.97</v>
      </c>
      <c r="CP84" s="37">
        <f t="shared" si="381"/>
        <v>1.97</v>
      </c>
      <c r="CQ84" s="37">
        <f t="shared" si="381"/>
        <v>1.97</v>
      </c>
      <c r="CR84" s="37">
        <f t="shared" si="381"/>
        <v>1.97</v>
      </c>
      <c r="CS84" s="37">
        <f t="shared" si="381"/>
        <v>1.97</v>
      </c>
      <c r="CT84" s="37">
        <f t="shared" si="381"/>
        <v>1.97</v>
      </c>
      <c r="CU84" s="37">
        <f t="shared" si="381"/>
        <v>1.97</v>
      </c>
      <c r="CV84" s="37">
        <f t="shared" si="381"/>
        <v>1.97</v>
      </c>
      <c r="CW84" s="37">
        <f>CV84</f>
        <v>1.97</v>
      </c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FO84" s="2"/>
    </row>
    <row r="85" spans="1:171" s="25" customFormat="1" ht="27.75" customHeight="1" x14ac:dyDescent="0.3">
      <c r="A85" s="4" t="s">
        <v>98</v>
      </c>
      <c r="B85" s="7" t="s">
        <v>123</v>
      </c>
      <c r="C85" s="4" t="s">
        <v>128</v>
      </c>
      <c r="D85" s="32">
        <f>SUM(F85:CB85)</f>
        <v>7657032.2503691353</v>
      </c>
      <c r="E85" s="32"/>
      <c r="F85" s="8">
        <f t="shared" ref="F85:J85" si="382">F83*POWER((1+(F84/100)),F68)</f>
        <v>93111.00868157002</v>
      </c>
      <c r="G85" s="8">
        <f t="shared" si="382"/>
        <v>76398.140898005615</v>
      </c>
      <c r="H85" s="8">
        <f t="shared" si="382"/>
        <v>79243.46960753313</v>
      </c>
      <c r="I85" s="8">
        <f t="shared" si="382"/>
        <v>82194.768113839775</v>
      </c>
      <c r="J85" s="8">
        <f t="shared" si="382"/>
        <v>85255.983095490854</v>
      </c>
      <c r="K85" s="8">
        <f>K83*POWER((1+(K84/100)),K68)</f>
        <v>88431.2082188934</v>
      </c>
      <c r="L85" s="8">
        <f t="shared" ref="L85:BW85" si="383">L83*POWER((1+(L84/100)),L68)</f>
        <v>91724.689612627059</v>
      </c>
      <c r="M85" s="8">
        <f t="shared" si="383"/>
        <v>95140.831545658366</v>
      </c>
      <c r="N85" s="8">
        <f t="shared" si="383"/>
        <v>98684.202317030766</v>
      </c>
      <c r="O85" s="8">
        <f t="shared" si="383"/>
        <v>102359.54036490727</v>
      </c>
      <c r="P85" s="8">
        <f t="shared" si="383"/>
        <v>106171.76060313449</v>
      </c>
      <c r="Q85" s="8">
        <f t="shared" si="383"/>
        <v>110125.96099380225</v>
      </c>
      <c r="R85" s="8">
        <f t="shared" si="383"/>
        <v>114227.42936458762</v>
      </c>
      <c r="S85" s="8">
        <f t="shared" si="383"/>
        <v>118481.65048000056</v>
      </c>
      <c r="T85" s="8">
        <f t="shared" si="383"/>
        <v>122894.31337598672</v>
      </c>
      <c r="U85" s="8">
        <f t="shared" si="383"/>
        <v>127471.31896769605</v>
      </c>
      <c r="V85" s="8">
        <f t="shared" si="383"/>
        <v>132218.78794059085</v>
      </c>
      <c r="W85" s="8">
        <f t="shared" si="383"/>
        <v>137143.06893544574</v>
      </c>
      <c r="X85" s="8">
        <f t="shared" si="383"/>
        <v>142250.74703818507</v>
      </c>
      <c r="Y85" s="8">
        <f t="shared" si="383"/>
        <v>147548.65258591095</v>
      </c>
      <c r="Z85" s="8">
        <f t="shared" si="383"/>
        <v>153043.87030089795</v>
      </c>
      <c r="AA85" s="8">
        <f t="shared" si="383"/>
        <v>158743.74876476938</v>
      </c>
      <c r="AB85" s="8">
        <f t="shared" si="383"/>
        <v>164655.91024552358</v>
      </c>
      <c r="AC85" s="8">
        <f t="shared" si="383"/>
        <v>170788.26089055359</v>
      </c>
      <c r="AD85" s="8">
        <f t="shared" si="383"/>
        <v>177149.0012992885</v>
      </c>
      <c r="AE85" s="8">
        <f t="shared" si="383"/>
        <v>183746.63748959737</v>
      </c>
      <c r="AF85" s="8">
        <f t="shared" si="383"/>
        <v>190589.99227261861</v>
      </c>
      <c r="AG85" s="8">
        <f t="shared" si="383"/>
        <v>197688.21705122798</v>
      </c>
      <c r="AH85" s="8">
        <f t="shared" si="383"/>
        <v>205050.80405792114</v>
      </c>
      <c r="AI85" s="8">
        <f t="shared" si="383"/>
        <v>212687.59904847748</v>
      </c>
      <c r="AJ85" s="8">
        <f t="shared" si="383"/>
        <v>220608.81446837928</v>
      </c>
      <c r="AK85" s="8">
        <f t="shared" si="383"/>
        <v>228825.04310959351</v>
      </c>
      <c r="AL85" s="8">
        <f t="shared" si="383"/>
        <v>237347.27227597884</v>
      </c>
      <c r="AM85" s="8">
        <f t="shared" si="383"/>
        <v>246186.89847626138</v>
      </c>
      <c r="AN85" s="8">
        <f t="shared" si="383"/>
        <v>255355.74266422685</v>
      </c>
      <c r="AO85" s="8">
        <f t="shared" si="383"/>
        <v>464764.98381746066</v>
      </c>
      <c r="AP85" s="8">
        <f t="shared" si="383"/>
        <v>482074.42533128464</v>
      </c>
      <c r="AQ85" s="8">
        <f t="shared" si="383"/>
        <v>500028.52979510027</v>
      </c>
      <c r="AR85" s="8">
        <f t="shared" si="383"/>
        <v>518651.30666748842</v>
      </c>
      <c r="AS85" s="8">
        <f t="shared" si="383"/>
        <v>537967.65960158862</v>
      </c>
      <c r="AT85" s="8">
        <f t="shared" si="383"/>
        <v>0</v>
      </c>
      <c r="AU85" s="8">
        <f t="shared" si="383"/>
        <v>0</v>
      </c>
      <c r="AV85" s="8">
        <f t="shared" si="383"/>
        <v>0</v>
      </c>
      <c r="AW85" s="8">
        <f t="shared" si="383"/>
        <v>0</v>
      </c>
      <c r="AX85" s="8">
        <f t="shared" si="383"/>
        <v>0</v>
      </c>
      <c r="AY85" s="8">
        <f t="shared" si="383"/>
        <v>0</v>
      </c>
      <c r="AZ85" s="8">
        <f t="shared" si="383"/>
        <v>0</v>
      </c>
      <c r="BA85" s="8">
        <f t="shared" si="383"/>
        <v>0</v>
      </c>
      <c r="BB85" s="8">
        <f t="shared" si="383"/>
        <v>0</v>
      </c>
      <c r="BC85" s="8">
        <f t="shared" si="383"/>
        <v>0</v>
      </c>
      <c r="BD85" s="8">
        <f t="shared" si="383"/>
        <v>0</v>
      </c>
      <c r="BE85" s="8">
        <f t="shared" si="383"/>
        <v>0</v>
      </c>
      <c r="BF85" s="8">
        <f t="shared" si="383"/>
        <v>0</v>
      </c>
      <c r="BG85" s="8">
        <f t="shared" si="383"/>
        <v>0</v>
      </c>
      <c r="BH85" s="8">
        <f t="shared" si="383"/>
        <v>0</v>
      </c>
      <c r="BI85" s="8">
        <f t="shared" si="383"/>
        <v>0</v>
      </c>
      <c r="BJ85" s="8">
        <f t="shared" si="383"/>
        <v>0</v>
      </c>
      <c r="BK85" s="8">
        <f t="shared" si="383"/>
        <v>0</v>
      </c>
      <c r="BL85" s="8">
        <f t="shared" si="383"/>
        <v>0</v>
      </c>
      <c r="BM85" s="8">
        <f t="shared" si="383"/>
        <v>0</v>
      </c>
      <c r="BN85" s="8">
        <f t="shared" si="383"/>
        <v>0</v>
      </c>
      <c r="BO85" s="8">
        <f t="shared" si="383"/>
        <v>0</v>
      </c>
      <c r="BP85" s="8">
        <f t="shared" si="383"/>
        <v>0</v>
      </c>
      <c r="BQ85" s="8">
        <f t="shared" si="383"/>
        <v>0</v>
      </c>
      <c r="BR85" s="8">
        <f t="shared" si="383"/>
        <v>0</v>
      </c>
      <c r="BS85" s="8">
        <f t="shared" si="383"/>
        <v>0</v>
      </c>
      <c r="BT85" s="8">
        <f t="shared" si="383"/>
        <v>0</v>
      </c>
      <c r="BU85" s="8">
        <f t="shared" si="383"/>
        <v>0</v>
      </c>
      <c r="BV85" s="8">
        <f t="shared" si="383"/>
        <v>0</v>
      </c>
      <c r="BW85" s="8">
        <f t="shared" si="383"/>
        <v>0</v>
      </c>
      <c r="BX85" s="8">
        <f t="shared" ref="BX85:BZ85" si="384">BX83*POWER((1+(BX84/100)),BX68)</f>
        <v>0</v>
      </c>
      <c r="BY85" s="8">
        <f t="shared" si="384"/>
        <v>0</v>
      </c>
      <c r="BZ85" s="33">
        <f t="shared" si="384"/>
        <v>0</v>
      </c>
      <c r="CA85" s="33">
        <f t="shared" ref="CA85:CV85" si="385">CA83*POWER((1+(CA84/100)),CA80)</f>
        <v>0</v>
      </c>
      <c r="CB85" s="33">
        <f t="shared" si="385"/>
        <v>0</v>
      </c>
      <c r="CC85" s="33">
        <f t="shared" si="385"/>
        <v>0</v>
      </c>
      <c r="CD85" s="33">
        <f t="shared" si="385"/>
        <v>0</v>
      </c>
      <c r="CE85" s="33">
        <f t="shared" si="385"/>
        <v>0</v>
      </c>
      <c r="CF85" s="33">
        <f t="shared" si="385"/>
        <v>0</v>
      </c>
      <c r="CG85" s="33">
        <f t="shared" si="385"/>
        <v>0</v>
      </c>
      <c r="CH85" s="33">
        <f t="shared" si="385"/>
        <v>0</v>
      </c>
      <c r="CI85" s="33">
        <f t="shared" si="385"/>
        <v>0</v>
      </c>
      <c r="CJ85" s="33">
        <f t="shared" si="385"/>
        <v>0</v>
      </c>
      <c r="CK85" s="33">
        <f t="shared" si="385"/>
        <v>0</v>
      </c>
      <c r="CL85" s="33">
        <f t="shared" si="385"/>
        <v>0</v>
      </c>
      <c r="CM85" s="33">
        <f t="shared" si="385"/>
        <v>0</v>
      </c>
      <c r="CN85" s="33">
        <f t="shared" si="385"/>
        <v>0</v>
      </c>
      <c r="CO85" s="33">
        <f t="shared" si="385"/>
        <v>0</v>
      </c>
      <c r="CP85" s="33">
        <f t="shared" si="385"/>
        <v>0</v>
      </c>
      <c r="CQ85" s="33">
        <f t="shared" si="385"/>
        <v>0</v>
      </c>
      <c r="CR85" s="33">
        <f t="shared" si="385"/>
        <v>0</v>
      </c>
      <c r="CS85" s="33">
        <f t="shared" si="385"/>
        <v>0</v>
      </c>
      <c r="CT85" s="33">
        <f t="shared" si="385"/>
        <v>0</v>
      </c>
      <c r="CU85" s="33">
        <f t="shared" si="385"/>
        <v>0</v>
      </c>
      <c r="CV85" s="33">
        <f t="shared" si="385"/>
        <v>0</v>
      </c>
      <c r="CW85" s="33">
        <f>CW83*POWER((1+(CW84/100)),CW80)</f>
        <v>0</v>
      </c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FO85" s="2"/>
    </row>
    <row r="86" spans="1:171" s="44" customFormat="1" ht="21" customHeight="1" x14ac:dyDescent="0.3">
      <c r="A86" s="38"/>
      <c r="B86" s="38" t="s">
        <v>121</v>
      </c>
      <c r="C86" s="38"/>
      <c r="D86" s="39"/>
      <c r="E86" s="39"/>
      <c r="F86" s="41">
        <v>1</v>
      </c>
      <c r="G86" s="41">
        <v>2</v>
      </c>
      <c r="H86" s="41">
        <v>3</v>
      </c>
      <c r="I86" s="41">
        <v>4</v>
      </c>
      <c r="J86" s="41">
        <v>5</v>
      </c>
      <c r="K86" s="41">
        <v>6</v>
      </c>
      <c r="L86" s="41">
        <v>7</v>
      </c>
      <c r="M86" s="41">
        <v>8</v>
      </c>
      <c r="N86" s="41">
        <v>9</v>
      </c>
      <c r="O86" s="41">
        <v>10</v>
      </c>
      <c r="P86" s="41">
        <v>11</v>
      </c>
      <c r="Q86" s="41">
        <v>12</v>
      </c>
      <c r="R86" s="41">
        <v>13</v>
      </c>
      <c r="S86" s="41">
        <v>14</v>
      </c>
      <c r="T86" s="41">
        <v>15</v>
      </c>
      <c r="U86" s="41">
        <v>16</v>
      </c>
      <c r="V86" s="41">
        <v>17</v>
      </c>
      <c r="W86" s="41">
        <v>18</v>
      </c>
      <c r="X86" s="41">
        <v>19</v>
      </c>
      <c r="Y86" s="41">
        <v>20</v>
      </c>
      <c r="Z86" s="41">
        <v>21</v>
      </c>
      <c r="AA86" s="41">
        <v>22</v>
      </c>
      <c r="AB86" s="41">
        <v>23</v>
      </c>
      <c r="AC86" s="41">
        <v>24</v>
      </c>
      <c r="AD86" s="41">
        <v>25</v>
      </c>
      <c r="AE86" s="41">
        <v>26</v>
      </c>
      <c r="AF86" s="41">
        <v>27</v>
      </c>
      <c r="AG86" s="41">
        <v>28</v>
      </c>
      <c r="AH86" s="41">
        <v>29</v>
      </c>
      <c r="AI86" s="41">
        <v>30</v>
      </c>
      <c r="AJ86" s="41">
        <v>31</v>
      </c>
      <c r="AK86" s="41">
        <v>32</v>
      </c>
      <c r="AL86" s="41">
        <v>33</v>
      </c>
      <c r="AM86" s="41">
        <v>34</v>
      </c>
      <c r="AN86" s="41">
        <v>35</v>
      </c>
      <c r="AO86" s="41">
        <v>36</v>
      </c>
      <c r="AP86" s="41">
        <v>37</v>
      </c>
      <c r="AQ86" s="41">
        <v>38</v>
      </c>
      <c r="AR86" s="41">
        <v>39</v>
      </c>
      <c r="AS86" s="41">
        <v>40</v>
      </c>
      <c r="AT86" s="41">
        <v>41</v>
      </c>
      <c r="AU86" s="41">
        <v>42</v>
      </c>
      <c r="AV86" s="41">
        <v>43</v>
      </c>
      <c r="AW86" s="41">
        <v>44</v>
      </c>
      <c r="AX86" s="41">
        <v>45</v>
      </c>
      <c r="AY86" s="41">
        <v>46</v>
      </c>
      <c r="AZ86" s="41">
        <v>47</v>
      </c>
      <c r="BA86" s="41">
        <v>48</v>
      </c>
      <c r="BB86" s="41">
        <v>49</v>
      </c>
      <c r="BC86" s="41">
        <v>50</v>
      </c>
      <c r="BD86" s="41">
        <v>51</v>
      </c>
      <c r="BE86" s="41">
        <v>52</v>
      </c>
      <c r="BF86" s="41">
        <v>53</v>
      </c>
      <c r="BG86" s="41">
        <v>54</v>
      </c>
      <c r="BH86" s="41">
        <v>55</v>
      </c>
      <c r="BI86" s="41">
        <v>56</v>
      </c>
      <c r="BJ86" s="41">
        <v>57</v>
      </c>
      <c r="BK86" s="41">
        <v>58</v>
      </c>
      <c r="BL86" s="41">
        <v>59</v>
      </c>
      <c r="BM86" s="41">
        <v>60</v>
      </c>
      <c r="BN86" s="41">
        <v>61</v>
      </c>
      <c r="BO86" s="41">
        <v>62</v>
      </c>
      <c r="BP86" s="41">
        <v>63</v>
      </c>
      <c r="BQ86" s="41">
        <v>64</v>
      </c>
      <c r="BR86" s="41">
        <v>65</v>
      </c>
      <c r="BS86" s="41">
        <v>66</v>
      </c>
      <c r="BT86" s="41">
        <v>67</v>
      </c>
      <c r="BU86" s="41">
        <v>68</v>
      </c>
      <c r="BV86" s="41">
        <v>69</v>
      </c>
      <c r="BW86" s="41">
        <v>70</v>
      </c>
      <c r="BX86" s="41">
        <v>71</v>
      </c>
      <c r="BY86" s="41">
        <v>72</v>
      </c>
      <c r="BZ86" s="42">
        <v>73</v>
      </c>
      <c r="CA86" s="42">
        <v>73</v>
      </c>
      <c r="CB86" s="42">
        <v>74</v>
      </c>
      <c r="CC86" s="42">
        <v>75</v>
      </c>
      <c r="CD86" s="42">
        <v>76</v>
      </c>
      <c r="CE86" s="42">
        <v>77</v>
      </c>
      <c r="CF86" s="42">
        <v>78</v>
      </c>
      <c r="CG86" s="42">
        <v>79</v>
      </c>
      <c r="CH86" s="42">
        <v>80</v>
      </c>
      <c r="CI86" s="42">
        <v>81</v>
      </c>
      <c r="CJ86" s="42">
        <v>82</v>
      </c>
      <c r="CK86" s="42">
        <v>83</v>
      </c>
      <c r="CL86" s="42">
        <v>84</v>
      </c>
      <c r="CM86" s="42">
        <v>85</v>
      </c>
      <c r="CN86" s="42">
        <v>86</v>
      </c>
      <c r="CO86" s="42">
        <v>87</v>
      </c>
      <c r="CP86" s="42">
        <v>88</v>
      </c>
      <c r="CQ86" s="42">
        <v>89</v>
      </c>
      <c r="CR86" s="42">
        <v>90</v>
      </c>
      <c r="CS86" s="42">
        <v>91</v>
      </c>
      <c r="CT86" s="42">
        <v>92</v>
      </c>
      <c r="CU86" s="42">
        <v>93</v>
      </c>
      <c r="CV86" s="42">
        <v>94</v>
      </c>
      <c r="CW86" s="42">
        <v>95</v>
      </c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  <c r="EA86" s="70"/>
      <c r="EB86" s="70"/>
      <c r="EC86" s="70"/>
      <c r="ED86" s="70"/>
      <c r="FO86" s="2"/>
    </row>
    <row r="87" spans="1:171" s="25" customFormat="1" ht="35.4" customHeight="1" x14ac:dyDescent="0.3">
      <c r="A87" s="31" t="s">
        <v>131</v>
      </c>
      <c r="B87" s="7" t="s">
        <v>123</v>
      </c>
      <c r="C87" s="4" t="s">
        <v>124</v>
      </c>
      <c r="D87" s="32">
        <f>SUM(F87:CB87)</f>
        <v>7025000</v>
      </c>
      <c r="E87" s="32"/>
      <c r="F87" s="8">
        <v>121000</v>
      </c>
      <c r="G87" s="8">
        <v>178000</v>
      </c>
      <c r="H87" s="8">
        <v>178000</v>
      </c>
      <c r="I87" s="8">
        <v>178000</v>
      </c>
      <c r="J87" s="8">
        <v>178000</v>
      </c>
      <c r="K87" s="8">
        <v>178000</v>
      </c>
      <c r="L87" s="8">
        <v>178000</v>
      </c>
      <c r="M87" s="8">
        <v>178000</v>
      </c>
      <c r="N87" s="8">
        <v>178000</v>
      </c>
      <c r="O87" s="8">
        <v>227000</v>
      </c>
      <c r="P87" s="8">
        <v>74000</v>
      </c>
      <c r="Q87" s="8">
        <v>67000</v>
      </c>
      <c r="R87" s="8">
        <v>65000</v>
      </c>
      <c r="S87" s="8">
        <v>133000</v>
      </c>
      <c r="T87" s="8">
        <v>27000</v>
      </c>
      <c r="U87" s="8">
        <v>27000</v>
      </c>
      <c r="V87" s="8">
        <v>27000</v>
      </c>
      <c r="W87" s="8">
        <v>27000</v>
      </c>
      <c r="X87" s="8">
        <v>27000</v>
      </c>
      <c r="Y87" s="8">
        <v>27000</v>
      </c>
      <c r="Z87" s="8">
        <v>27000</v>
      </c>
      <c r="AA87" s="8">
        <v>27000</v>
      </c>
      <c r="AB87" s="8">
        <v>27000</v>
      </c>
      <c r="AC87" s="8">
        <v>27000</v>
      </c>
      <c r="AD87" s="8">
        <v>70000</v>
      </c>
      <c r="AE87" s="8">
        <v>70000</v>
      </c>
      <c r="AF87" s="8">
        <v>79000</v>
      </c>
      <c r="AG87" s="8">
        <v>274000</v>
      </c>
      <c r="AH87" s="8">
        <v>274000</v>
      </c>
      <c r="AI87" s="8">
        <v>274000</v>
      </c>
      <c r="AJ87" s="8">
        <v>209000</v>
      </c>
      <c r="AK87" s="8">
        <v>76000</v>
      </c>
      <c r="AL87" s="8">
        <v>76000</v>
      </c>
      <c r="AM87" s="8">
        <v>76000</v>
      </c>
      <c r="AN87" s="8">
        <v>76000</v>
      </c>
      <c r="AO87" s="8">
        <v>76000</v>
      </c>
      <c r="AP87" s="8">
        <v>76000</v>
      </c>
      <c r="AQ87" s="8">
        <v>76000</v>
      </c>
      <c r="AR87" s="8">
        <v>76000</v>
      </c>
      <c r="AS87" s="8">
        <v>76000</v>
      </c>
      <c r="AT87" s="8">
        <v>76000</v>
      </c>
      <c r="AU87" s="8">
        <v>76000</v>
      </c>
      <c r="AV87" s="8">
        <v>76000</v>
      </c>
      <c r="AW87" s="8">
        <v>76000</v>
      </c>
      <c r="AX87" s="8">
        <v>76000</v>
      </c>
      <c r="AY87" s="8">
        <v>76000</v>
      </c>
      <c r="AZ87" s="8">
        <v>76000</v>
      </c>
      <c r="BA87" s="8">
        <v>76000</v>
      </c>
      <c r="BB87" s="8">
        <v>76000</v>
      </c>
      <c r="BC87" s="8">
        <v>76000</v>
      </c>
      <c r="BD87" s="8">
        <v>76000</v>
      </c>
      <c r="BE87" s="8">
        <v>76000</v>
      </c>
      <c r="BF87" s="8">
        <v>76000</v>
      </c>
      <c r="BG87" s="8">
        <v>76000</v>
      </c>
      <c r="BH87" s="8">
        <v>76000</v>
      </c>
      <c r="BI87" s="8">
        <v>76000</v>
      </c>
      <c r="BJ87" s="8">
        <v>76000</v>
      </c>
      <c r="BK87" s="8">
        <v>76000</v>
      </c>
      <c r="BL87" s="8">
        <v>76000</v>
      </c>
      <c r="BM87" s="8">
        <v>76000</v>
      </c>
      <c r="BN87" s="8">
        <v>76000</v>
      </c>
      <c r="BO87" s="8">
        <v>76000</v>
      </c>
      <c r="BP87" s="8">
        <v>76000</v>
      </c>
      <c r="BQ87" s="8">
        <v>76000</v>
      </c>
      <c r="BR87" s="8">
        <v>76000</v>
      </c>
      <c r="BS87" s="8">
        <v>76000</v>
      </c>
      <c r="BT87" s="8">
        <v>76000</v>
      </c>
      <c r="BU87" s="8">
        <v>76000</v>
      </c>
      <c r="BV87" s="8">
        <v>76000</v>
      </c>
      <c r="BW87" s="8">
        <v>76000</v>
      </c>
      <c r="BX87" s="8">
        <v>76000</v>
      </c>
      <c r="BY87" s="8">
        <v>150000</v>
      </c>
      <c r="BZ87" s="33">
        <v>150000</v>
      </c>
      <c r="CA87" s="34">
        <f t="shared" ref="CA87:CN87" si="386">CH60*1000</f>
        <v>27000</v>
      </c>
      <c r="CB87" s="34">
        <f t="shared" si="386"/>
        <v>27000</v>
      </c>
      <c r="CC87" s="34">
        <f t="shared" si="386"/>
        <v>27000</v>
      </c>
      <c r="CD87" s="34">
        <f t="shared" si="386"/>
        <v>27000</v>
      </c>
      <c r="CE87" s="34">
        <f t="shared" si="386"/>
        <v>27000</v>
      </c>
      <c r="CF87" s="34">
        <f t="shared" si="386"/>
        <v>27000</v>
      </c>
      <c r="CG87" s="34">
        <f t="shared" si="386"/>
        <v>27000</v>
      </c>
      <c r="CH87" s="34">
        <f t="shared" si="386"/>
        <v>27000</v>
      </c>
      <c r="CI87" s="34">
        <f t="shared" si="386"/>
        <v>27000</v>
      </c>
      <c r="CJ87" s="34">
        <f t="shared" si="386"/>
        <v>27000</v>
      </c>
      <c r="CK87" s="34">
        <f t="shared" si="386"/>
        <v>27000</v>
      </c>
      <c r="CL87" s="34">
        <f t="shared" si="386"/>
        <v>27000</v>
      </c>
      <c r="CM87" s="34">
        <f t="shared" si="386"/>
        <v>27000</v>
      </c>
      <c r="CN87" s="34">
        <f t="shared" si="386"/>
        <v>27000</v>
      </c>
      <c r="CO87" s="34">
        <f>CV60*1000</f>
        <v>27000</v>
      </c>
      <c r="CP87" s="34">
        <f t="shared" ref="CP87:ED87" si="387">CW60*1000</f>
        <v>76000</v>
      </c>
      <c r="CQ87" s="34">
        <f t="shared" si="387"/>
        <v>76000</v>
      </c>
      <c r="CR87" s="34">
        <f t="shared" si="387"/>
        <v>76000</v>
      </c>
      <c r="CS87" s="34">
        <f t="shared" si="387"/>
        <v>76000</v>
      </c>
      <c r="CT87" s="34">
        <f t="shared" si="387"/>
        <v>76000</v>
      </c>
      <c r="CU87" s="34">
        <f t="shared" si="387"/>
        <v>27000</v>
      </c>
      <c r="CV87" s="34">
        <f t="shared" si="387"/>
        <v>27000</v>
      </c>
      <c r="CW87" s="34">
        <f t="shared" si="387"/>
        <v>27000</v>
      </c>
      <c r="CX87" s="34">
        <f t="shared" si="387"/>
        <v>27000</v>
      </c>
      <c r="CY87" s="34">
        <f t="shared" si="387"/>
        <v>27000</v>
      </c>
      <c r="CZ87" s="34">
        <f t="shared" si="387"/>
        <v>27000</v>
      </c>
      <c r="DA87" s="34">
        <f t="shared" si="387"/>
        <v>27000</v>
      </c>
      <c r="DB87" s="34">
        <f t="shared" si="387"/>
        <v>27000</v>
      </c>
      <c r="DC87" s="34">
        <f t="shared" si="387"/>
        <v>27000</v>
      </c>
      <c r="DD87" s="34">
        <f t="shared" si="387"/>
        <v>27000</v>
      </c>
      <c r="DE87" s="34">
        <f t="shared" si="387"/>
        <v>70000</v>
      </c>
      <c r="DF87" s="34">
        <f t="shared" si="387"/>
        <v>70000</v>
      </c>
      <c r="DG87" s="34">
        <f t="shared" si="387"/>
        <v>79000</v>
      </c>
      <c r="DH87" s="34">
        <f t="shared" si="387"/>
        <v>76000</v>
      </c>
      <c r="DI87" s="34">
        <f t="shared" si="387"/>
        <v>76000</v>
      </c>
      <c r="DJ87" s="34">
        <f t="shared" si="387"/>
        <v>76000</v>
      </c>
      <c r="DK87" s="34">
        <f t="shared" si="387"/>
        <v>76000</v>
      </c>
      <c r="DL87" s="34">
        <f t="shared" si="387"/>
        <v>76000</v>
      </c>
      <c r="DM87" s="34">
        <f t="shared" si="387"/>
        <v>76000</v>
      </c>
      <c r="DN87" s="34">
        <f t="shared" si="387"/>
        <v>76000</v>
      </c>
      <c r="DO87" s="34">
        <f t="shared" si="387"/>
        <v>76000</v>
      </c>
      <c r="DP87" s="34">
        <f t="shared" si="387"/>
        <v>76000</v>
      </c>
      <c r="DQ87" s="34">
        <f t="shared" si="387"/>
        <v>150000000</v>
      </c>
      <c r="DR87" s="34">
        <f t="shared" si="387"/>
        <v>150000000</v>
      </c>
      <c r="DS87" s="34">
        <f t="shared" si="387"/>
        <v>150000000</v>
      </c>
      <c r="DT87" s="34">
        <f t="shared" si="387"/>
        <v>150000000</v>
      </c>
      <c r="DU87" s="34">
        <f t="shared" si="387"/>
        <v>150000000</v>
      </c>
      <c r="DV87" s="34">
        <f t="shared" si="387"/>
        <v>0</v>
      </c>
      <c r="DW87" s="34">
        <f t="shared" si="387"/>
        <v>0</v>
      </c>
      <c r="DX87" s="34">
        <f>FO60*1000</f>
        <v>0</v>
      </c>
      <c r="DY87" s="34">
        <f t="shared" si="387"/>
        <v>0</v>
      </c>
      <c r="DZ87" s="34">
        <f t="shared" si="387"/>
        <v>0</v>
      </c>
      <c r="EA87" s="34">
        <f t="shared" si="387"/>
        <v>0</v>
      </c>
      <c r="EB87" s="34">
        <f t="shared" si="387"/>
        <v>0</v>
      </c>
      <c r="EC87" s="34">
        <f t="shared" si="387"/>
        <v>0</v>
      </c>
      <c r="ED87" s="34">
        <f t="shared" si="387"/>
        <v>0</v>
      </c>
      <c r="FO87" s="2"/>
    </row>
    <row r="88" spans="1:171" s="25" customFormat="1" ht="21" customHeight="1" x14ac:dyDescent="0.3">
      <c r="A88" s="4" t="s">
        <v>125</v>
      </c>
      <c r="B88" s="4" t="s">
        <v>96</v>
      </c>
      <c r="C88" s="36">
        <v>1.72045</v>
      </c>
      <c r="D88" s="32"/>
      <c r="E88" s="32"/>
      <c r="F88" s="36">
        <f>C88</f>
        <v>1.72045</v>
      </c>
      <c r="G88" s="36">
        <f>F88</f>
        <v>1.72045</v>
      </c>
      <c r="H88" s="36">
        <f t="shared" ref="H88:BS88" si="388">G88</f>
        <v>1.72045</v>
      </c>
      <c r="I88" s="36">
        <f t="shared" si="388"/>
        <v>1.72045</v>
      </c>
      <c r="J88" s="36">
        <f t="shared" si="388"/>
        <v>1.72045</v>
      </c>
      <c r="K88" s="36">
        <f t="shared" si="388"/>
        <v>1.72045</v>
      </c>
      <c r="L88" s="36">
        <f t="shared" si="388"/>
        <v>1.72045</v>
      </c>
      <c r="M88" s="36">
        <f t="shared" si="388"/>
        <v>1.72045</v>
      </c>
      <c r="N88" s="36">
        <f t="shared" si="388"/>
        <v>1.72045</v>
      </c>
      <c r="O88" s="36">
        <f t="shared" si="388"/>
        <v>1.72045</v>
      </c>
      <c r="P88" s="36">
        <f t="shared" si="388"/>
        <v>1.72045</v>
      </c>
      <c r="Q88" s="36">
        <f t="shared" si="388"/>
        <v>1.72045</v>
      </c>
      <c r="R88" s="36">
        <f t="shared" si="388"/>
        <v>1.72045</v>
      </c>
      <c r="S88" s="36">
        <f t="shared" si="388"/>
        <v>1.72045</v>
      </c>
      <c r="T88" s="36">
        <f t="shared" si="388"/>
        <v>1.72045</v>
      </c>
      <c r="U88" s="36">
        <f t="shared" si="388"/>
        <v>1.72045</v>
      </c>
      <c r="V88" s="36">
        <f t="shared" si="388"/>
        <v>1.72045</v>
      </c>
      <c r="W88" s="36">
        <f t="shared" si="388"/>
        <v>1.72045</v>
      </c>
      <c r="X88" s="36">
        <f t="shared" si="388"/>
        <v>1.72045</v>
      </c>
      <c r="Y88" s="36">
        <f t="shared" si="388"/>
        <v>1.72045</v>
      </c>
      <c r="Z88" s="36">
        <f t="shared" si="388"/>
        <v>1.72045</v>
      </c>
      <c r="AA88" s="36">
        <f t="shared" si="388"/>
        <v>1.72045</v>
      </c>
      <c r="AB88" s="36">
        <f t="shared" si="388"/>
        <v>1.72045</v>
      </c>
      <c r="AC88" s="36">
        <f t="shared" si="388"/>
        <v>1.72045</v>
      </c>
      <c r="AD88" s="36">
        <f t="shared" si="388"/>
        <v>1.72045</v>
      </c>
      <c r="AE88" s="36">
        <f t="shared" si="388"/>
        <v>1.72045</v>
      </c>
      <c r="AF88" s="36">
        <f t="shared" si="388"/>
        <v>1.72045</v>
      </c>
      <c r="AG88" s="36">
        <f t="shared" si="388"/>
        <v>1.72045</v>
      </c>
      <c r="AH88" s="36">
        <f t="shared" si="388"/>
        <v>1.72045</v>
      </c>
      <c r="AI88" s="36">
        <f t="shared" si="388"/>
        <v>1.72045</v>
      </c>
      <c r="AJ88" s="36">
        <f t="shared" si="388"/>
        <v>1.72045</v>
      </c>
      <c r="AK88" s="36">
        <f t="shared" si="388"/>
        <v>1.72045</v>
      </c>
      <c r="AL88" s="36">
        <f t="shared" si="388"/>
        <v>1.72045</v>
      </c>
      <c r="AM88" s="36">
        <f t="shared" si="388"/>
        <v>1.72045</v>
      </c>
      <c r="AN88" s="36">
        <f t="shared" si="388"/>
        <v>1.72045</v>
      </c>
      <c r="AO88" s="36">
        <f t="shared" si="388"/>
        <v>1.72045</v>
      </c>
      <c r="AP88" s="36">
        <f t="shared" si="388"/>
        <v>1.72045</v>
      </c>
      <c r="AQ88" s="36">
        <f t="shared" si="388"/>
        <v>1.72045</v>
      </c>
      <c r="AR88" s="36">
        <f t="shared" si="388"/>
        <v>1.72045</v>
      </c>
      <c r="AS88" s="36">
        <f t="shared" si="388"/>
        <v>1.72045</v>
      </c>
      <c r="AT88" s="36">
        <f t="shared" si="388"/>
        <v>1.72045</v>
      </c>
      <c r="AU88" s="36">
        <f t="shared" si="388"/>
        <v>1.72045</v>
      </c>
      <c r="AV88" s="36">
        <f t="shared" si="388"/>
        <v>1.72045</v>
      </c>
      <c r="AW88" s="36">
        <f t="shared" si="388"/>
        <v>1.72045</v>
      </c>
      <c r="AX88" s="36">
        <f t="shared" si="388"/>
        <v>1.72045</v>
      </c>
      <c r="AY88" s="36">
        <f t="shared" si="388"/>
        <v>1.72045</v>
      </c>
      <c r="AZ88" s="36">
        <f t="shared" si="388"/>
        <v>1.72045</v>
      </c>
      <c r="BA88" s="36">
        <f t="shared" si="388"/>
        <v>1.72045</v>
      </c>
      <c r="BB88" s="36">
        <f t="shared" si="388"/>
        <v>1.72045</v>
      </c>
      <c r="BC88" s="36">
        <f t="shared" si="388"/>
        <v>1.72045</v>
      </c>
      <c r="BD88" s="36">
        <f t="shared" si="388"/>
        <v>1.72045</v>
      </c>
      <c r="BE88" s="36">
        <f t="shared" si="388"/>
        <v>1.72045</v>
      </c>
      <c r="BF88" s="36">
        <f t="shared" si="388"/>
        <v>1.72045</v>
      </c>
      <c r="BG88" s="36">
        <f t="shared" si="388"/>
        <v>1.72045</v>
      </c>
      <c r="BH88" s="36">
        <f t="shared" si="388"/>
        <v>1.72045</v>
      </c>
      <c r="BI88" s="36">
        <f t="shared" si="388"/>
        <v>1.72045</v>
      </c>
      <c r="BJ88" s="36">
        <f t="shared" si="388"/>
        <v>1.72045</v>
      </c>
      <c r="BK88" s="36">
        <f t="shared" si="388"/>
        <v>1.72045</v>
      </c>
      <c r="BL88" s="36">
        <f t="shared" si="388"/>
        <v>1.72045</v>
      </c>
      <c r="BM88" s="36">
        <f t="shared" si="388"/>
        <v>1.72045</v>
      </c>
      <c r="BN88" s="36">
        <f t="shared" si="388"/>
        <v>1.72045</v>
      </c>
      <c r="BO88" s="36">
        <f t="shared" si="388"/>
        <v>1.72045</v>
      </c>
      <c r="BP88" s="36">
        <f t="shared" si="388"/>
        <v>1.72045</v>
      </c>
      <c r="BQ88" s="36">
        <f t="shared" si="388"/>
        <v>1.72045</v>
      </c>
      <c r="BR88" s="36">
        <f t="shared" si="388"/>
        <v>1.72045</v>
      </c>
      <c r="BS88" s="36">
        <f t="shared" si="388"/>
        <v>1.72045</v>
      </c>
      <c r="BT88" s="36">
        <f t="shared" ref="BT88:CV88" si="389">BS88</f>
        <v>1.72045</v>
      </c>
      <c r="BU88" s="36">
        <f t="shared" si="389"/>
        <v>1.72045</v>
      </c>
      <c r="BV88" s="36">
        <f t="shared" si="389"/>
        <v>1.72045</v>
      </c>
      <c r="BW88" s="36">
        <f t="shared" si="389"/>
        <v>1.72045</v>
      </c>
      <c r="BX88" s="36">
        <f t="shared" si="389"/>
        <v>1.72045</v>
      </c>
      <c r="BY88" s="36">
        <f t="shared" si="389"/>
        <v>1.72045</v>
      </c>
      <c r="BZ88" s="37">
        <f t="shared" si="389"/>
        <v>1.72045</v>
      </c>
      <c r="CA88" s="37">
        <f t="shared" si="389"/>
        <v>1.72045</v>
      </c>
      <c r="CB88" s="37">
        <f t="shared" si="389"/>
        <v>1.72045</v>
      </c>
      <c r="CC88" s="37">
        <f t="shared" si="389"/>
        <v>1.72045</v>
      </c>
      <c r="CD88" s="37">
        <f t="shared" si="389"/>
        <v>1.72045</v>
      </c>
      <c r="CE88" s="37">
        <f t="shared" si="389"/>
        <v>1.72045</v>
      </c>
      <c r="CF88" s="37">
        <f t="shared" si="389"/>
        <v>1.72045</v>
      </c>
      <c r="CG88" s="37">
        <f t="shared" si="389"/>
        <v>1.72045</v>
      </c>
      <c r="CH88" s="37">
        <f t="shared" si="389"/>
        <v>1.72045</v>
      </c>
      <c r="CI88" s="37">
        <f t="shared" si="389"/>
        <v>1.72045</v>
      </c>
      <c r="CJ88" s="37">
        <f t="shared" si="389"/>
        <v>1.72045</v>
      </c>
      <c r="CK88" s="37">
        <f t="shared" si="389"/>
        <v>1.72045</v>
      </c>
      <c r="CL88" s="37">
        <f t="shared" si="389"/>
        <v>1.72045</v>
      </c>
      <c r="CM88" s="37">
        <f t="shared" si="389"/>
        <v>1.72045</v>
      </c>
      <c r="CN88" s="37">
        <f t="shared" si="389"/>
        <v>1.72045</v>
      </c>
      <c r="CO88" s="37">
        <f t="shared" si="389"/>
        <v>1.72045</v>
      </c>
      <c r="CP88" s="37">
        <f t="shared" si="389"/>
        <v>1.72045</v>
      </c>
      <c r="CQ88" s="37">
        <f t="shared" si="389"/>
        <v>1.72045</v>
      </c>
      <c r="CR88" s="37">
        <f t="shared" si="389"/>
        <v>1.72045</v>
      </c>
      <c r="CS88" s="37">
        <f t="shared" si="389"/>
        <v>1.72045</v>
      </c>
      <c r="CT88" s="37">
        <f t="shared" si="389"/>
        <v>1.72045</v>
      </c>
      <c r="CU88" s="37">
        <f t="shared" si="389"/>
        <v>1.72045</v>
      </c>
      <c r="CV88" s="37">
        <f t="shared" si="389"/>
        <v>1.72045</v>
      </c>
      <c r="CW88" s="37">
        <f>CV88</f>
        <v>1.72045</v>
      </c>
      <c r="CX88" s="37">
        <f t="shared" ref="CX88:ED88" si="390">CW88</f>
        <v>1.72045</v>
      </c>
      <c r="CY88" s="37">
        <f t="shared" si="390"/>
        <v>1.72045</v>
      </c>
      <c r="CZ88" s="37">
        <f t="shared" si="390"/>
        <v>1.72045</v>
      </c>
      <c r="DA88" s="37">
        <f t="shared" si="390"/>
        <v>1.72045</v>
      </c>
      <c r="DB88" s="37">
        <f t="shared" si="390"/>
        <v>1.72045</v>
      </c>
      <c r="DC88" s="37">
        <f t="shared" si="390"/>
        <v>1.72045</v>
      </c>
      <c r="DD88" s="37">
        <f t="shared" si="390"/>
        <v>1.72045</v>
      </c>
      <c r="DE88" s="37">
        <f t="shared" si="390"/>
        <v>1.72045</v>
      </c>
      <c r="DF88" s="37">
        <f t="shared" si="390"/>
        <v>1.72045</v>
      </c>
      <c r="DG88" s="37">
        <f t="shared" si="390"/>
        <v>1.72045</v>
      </c>
      <c r="DH88" s="37">
        <f t="shared" si="390"/>
        <v>1.72045</v>
      </c>
      <c r="DI88" s="37">
        <f t="shared" si="390"/>
        <v>1.72045</v>
      </c>
      <c r="DJ88" s="37">
        <f t="shared" si="390"/>
        <v>1.72045</v>
      </c>
      <c r="DK88" s="37">
        <f t="shared" si="390"/>
        <v>1.72045</v>
      </c>
      <c r="DL88" s="37">
        <f t="shared" si="390"/>
        <v>1.72045</v>
      </c>
      <c r="DM88" s="37">
        <f t="shared" si="390"/>
        <v>1.72045</v>
      </c>
      <c r="DN88" s="37">
        <f t="shared" si="390"/>
        <v>1.72045</v>
      </c>
      <c r="DO88" s="37">
        <f t="shared" si="390"/>
        <v>1.72045</v>
      </c>
      <c r="DP88" s="37">
        <f t="shared" si="390"/>
        <v>1.72045</v>
      </c>
      <c r="DQ88" s="37">
        <f t="shared" si="390"/>
        <v>1.72045</v>
      </c>
      <c r="DR88" s="37">
        <f t="shared" si="390"/>
        <v>1.72045</v>
      </c>
      <c r="DS88" s="37">
        <f t="shared" si="390"/>
        <v>1.72045</v>
      </c>
      <c r="DT88" s="37">
        <f t="shared" si="390"/>
        <v>1.72045</v>
      </c>
      <c r="DU88" s="37">
        <f t="shared" si="390"/>
        <v>1.72045</v>
      </c>
      <c r="DV88" s="37">
        <f t="shared" si="390"/>
        <v>1.72045</v>
      </c>
      <c r="DW88" s="37">
        <f t="shared" si="390"/>
        <v>1.72045</v>
      </c>
      <c r="DX88" s="37">
        <f t="shared" si="390"/>
        <v>1.72045</v>
      </c>
      <c r="DY88" s="37">
        <f t="shared" si="390"/>
        <v>1.72045</v>
      </c>
      <c r="DZ88" s="37">
        <f t="shared" si="390"/>
        <v>1.72045</v>
      </c>
      <c r="EA88" s="37">
        <f t="shared" si="390"/>
        <v>1.72045</v>
      </c>
      <c r="EB88" s="37">
        <f t="shared" si="390"/>
        <v>1.72045</v>
      </c>
      <c r="EC88" s="37">
        <f t="shared" si="390"/>
        <v>1.72045</v>
      </c>
      <c r="ED88" s="37">
        <f t="shared" si="390"/>
        <v>1.72045</v>
      </c>
      <c r="FO88" s="2"/>
    </row>
    <row r="89" spans="1:171" s="25" customFormat="1" ht="21" customHeight="1" x14ac:dyDescent="0.3">
      <c r="A89" s="4" t="s">
        <v>98</v>
      </c>
      <c r="B89" s="7" t="s">
        <v>123</v>
      </c>
      <c r="C89" s="4" t="s">
        <v>126</v>
      </c>
      <c r="D89" s="32">
        <f>SUM(F89:CB89)</f>
        <v>15427655.159321073</v>
      </c>
      <c r="E89" s="32"/>
      <c r="F89" s="8">
        <f t="shared" ref="F89:I89" si="391">F87*POWER((1+(F88/100)),F68)</f>
        <v>141078.17251966827</v>
      </c>
      <c r="G89" s="8">
        <f t="shared" si="391"/>
        <v>211107.04665374677</v>
      </c>
      <c r="H89" s="8">
        <f t="shared" si="391"/>
        <v>214739.03783790118</v>
      </c>
      <c r="I89" s="8">
        <f t="shared" si="391"/>
        <v>218433.51561438339</v>
      </c>
      <c r="J89" s="8">
        <f>J87*POWER((1+(J88/100)),J68)</f>
        <v>222191.55503377106</v>
      </c>
      <c r="K89" s="8">
        <f t="shared" ref="K89:BV89" si="392">K87*POWER((1+(K88/100)),K68)</f>
        <v>226014.24964234963</v>
      </c>
      <c r="L89" s="8">
        <f t="shared" si="392"/>
        <v>229902.71180032144</v>
      </c>
      <c r="M89" s="8">
        <f t="shared" si="392"/>
        <v>233858.07300549012</v>
      </c>
      <c r="N89" s="8">
        <f t="shared" si="392"/>
        <v>237881.48422251313</v>
      </c>
      <c r="O89" s="8">
        <f t="shared" si="392"/>
        <v>308584.96843508421</v>
      </c>
      <c r="P89" s="8">
        <f t="shared" si="392"/>
        <v>102326.68445292907</v>
      </c>
      <c r="Q89" s="8">
        <f t="shared" si="392"/>
        <v>94241.080824394157</v>
      </c>
      <c r="R89" s="8">
        <f t="shared" si="392"/>
        <v>93000.885783036327</v>
      </c>
      <c r="S89" s="8">
        <f t="shared" si="392"/>
        <v>193568.03533063459</v>
      </c>
      <c r="T89" s="8">
        <f t="shared" si="392"/>
        <v>39971.830586849421</v>
      </c>
      <c r="U89" s="8">
        <f t="shared" si="392"/>
        <v>40659.525946180882</v>
      </c>
      <c r="V89" s="8">
        <f t="shared" si="392"/>
        <v>41359.052760321953</v>
      </c>
      <c r="W89" s="8">
        <f t="shared" si="392"/>
        <v>42070.614583536924</v>
      </c>
      <c r="X89" s="8">
        <f t="shared" si="392"/>
        <v>42794.418472139383</v>
      </c>
      <c r="Y89" s="8">
        <f t="shared" si="392"/>
        <v>43530.675044743315</v>
      </c>
      <c r="Z89" s="8">
        <f t="shared" si="392"/>
        <v>44279.598543550601</v>
      </c>
      <c r="AA89" s="8">
        <f t="shared" si="392"/>
        <v>45041.40689669313</v>
      </c>
      <c r="AB89" s="8">
        <f t="shared" si="392"/>
        <v>45816.32178164729</v>
      </c>
      <c r="AC89" s="8">
        <f t="shared" si="392"/>
        <v>46604.568689739652</v>
      </c>
      <c r="AD89" s="8">
        <f t="shared" si="392"/>
        <v>122905.4218304948</v>
      </c>
      <c r="AE89" s="8">
        <f t="shared" si="392"/>
        <v>125019.94816037758</v>
      </c>
      <c r="AF89" s="8">
        <f t="shared" si="392"/>
        <v>143521.39221173886</v>
      </c>
      <c r="AG89" s="8">
        <f t="shared" si="392"/>
        <v>506347.16512795613</v>
      </c>
      <c r="AH89" s="8">
        <f t="shared" si="392"/>
        <v>515058.61493040004</v>
      </c>
      <c r="AI89" s="8">
        <f t="shared" si="392"/>
        <v>523919.94087097025</v>
      </c>
      <c r="AJ89" s="8">
        <f t="shared" si="392"/>
        <v>406507.83865759172</v>
      </c>
      <c r="AK89" s="8">
        <f t="shared" si="392"/>
        <v>150364.21918828232</v>
      </c>
      <c r="AL89" s="8">
        <f t="shared" si="392"/>
        <v>152951.16039730713</v>
      </c>
      <c r="AM89" s="8">
        <f t="shared" si="392"/>
        <v>155582.60863636262</v>
      </c>
      <c r="AN89" s="8">
        <f t="shared" si="392"/>
        <v>158259.32962664694</v>
      </c>
      <c r="AO89" s="8">
        <f t="shared" si="392"/>
        <v>160982.10226320862</v>
      </c>
      <c r="AP89" s="8">
        <f t="shared" si="392"/>
        <v>163751.71884159598</v>
      </c>
      <c r="AQ89" s="8">
        <f t="shared" si="392"/>
        <v>166568.98528840626</v>
      </c>
      <c r="AR89" s="8">
        <f t="shared" si="392"/>
        <v>169434.72139580065</v>
      </c>
      <c r="AS89" s="8">
        <f t="shared" si="392"/>
        <v>172349.76106005476</v>
      </c>
      <c r="AT89" s="8">
        <f t="shared" si="392"/>
        <v>175314.95252421248</v>
      </c>
      <c r="AU89" s="8">
        <f t="shared" si="392"/>
        <v>178331.15862491532</v>
      </c>
      <c r="AV89" s="8">
        <f t="shared" si="392"/>
        <v>181399.25704347767</v>
      </c>
      <c r="AW89" s="8">
        <f t="shared" si="392"/>
        <v>184520.14056128223</v>
      </c>
      <c r="AX89" s="8">
        <f t="shared" si="392"/>
        <v>187694.71731956882</v>
      </c>
      <c r="AY89" s="8">
        <f t="shared" si="392"/>
        <v>190923.91108369335</v>
      </c>
      <c r="AZ89" s="8">
        <f t="shared" si="392"/>
        <v>194208.66151193276</v>
      </c>
      <c r="BA89" s="8">
        <f t="shared" si="392"/>
        <v>197549.92442891485</v>
      </c>
      <c r="BB89" s="8">
        <f t="shared" si="392"/>
        <v>200948.67210375212</v>
      </c>
      <c r="BC89" s="8">
        <f t="shared" si="392"/>
        <v>204405.89353296117</v>
      </c>
      <c r="BD89" s="8">
        <f t="shared" si="392"/>
        <v>207922.59472824901</v>
      </c>
      <c r="BE89" s="8">
        <f t="shared" si="392"/>
        <v>211499.7990092512</v>
      </c>
      <c r="BF89" s="8">
        <f t="shared" si="392"/>
        <v>215138.54730130587</v>
      </c>
      <c r="BG89" s="8">
        <f t="shared" si="392"/>
        <v>218839.89843835123</v>
      </c>
      <c r="BH89" s="8">
        <f t="shared" si="392"/>
        <v>222604.92947103389</v>
      </c>
      <c r="BI89" s="8">
        <f t="shared" si="392"/>
        <v>226434.73598011833</v>
      </c>
      <c r="BJ89" s="8">
        <f t="shared" si="392"/>
        <v>230330.43239528828</v>
      </c>
      <c r="BK89" s="8">
        <f t="shared" si="392"/>
        <v>234293.15231943308</v>
      </c>
      <c r="BL89" s="8">
        <f t="shared" si="392"/>
        <v>238324.04885851275</v>
      </c>
      <c r="BM89" s="8">
        <f t="shared" si="392"/>
        <v>242424.29495709907</v>
      </c>
      <c r="BN89" s="8">
        <f t="shared" si="392"/>
        <v>246595.0837396885</v>
      </c>
      <c r="BO89" s="8">
        <f t="shared" si="392"/>
        <v>250837.62885788802</v>
      </c>
      <c r="BP89" s="8">
        <f t="shared" si="392"/>
        <v>255153.16484357358</v>
      </c>
      <c r="BQ89" s="8">
        <f t="shared" si="392"/>
        <v>259542.94746812488</v>
      </c>
      <c r="BR89" s="8">
        <f t="shared" si="392"/>
        <v>264008.25410784024</v>
      </c>
      <c r="BS89" s="8">
        <f t="shared" si="392"/>
        <v>268550.38411563862</v>
      </c>
      <c r="BT89" s="8">
        <f t="shared" si="392"/>
        <v>273170.6591991561</v>
      </c>
      <c r="BU89" s="8">
        <f t="shared" si="392"/>
        <v>277870.42380534805</v>
      </c>
      <c r="BV89" s="8">
        <f t="shared" si="392"/>
        <v>282651.0455117072</v>
      </c>
      <c r="BW89" s="8">
        <f t="shared" ref="BW89:BZ89" si="393">BW87*POWER((1+(BW88/100)),BW68)</f>
        <v>287513.91542421345</v>
      </c>
      <c r="BX89" s="8">
        <f t="shared" si="393"/>
        <v>292460.44858212932</v>
      </c>
      <c r="BY89" s="8">
        <f t="shared" si="393"/>
        <v>587155.42967715918</v>
      </c>
      <c r="BZ89" s="33">
        <f t="shared" si="393"/>
        <v>597257.14526704</v>
      </c>
      <c r="CA89" s="33">
        <f t="shared" ref="CA89:CV89" si="394">CA87*POWER((1+(CA88/100)),CA86)</f>
        <v>93792.406064627445</v>
      </c>
      <c r="CB89" s="33">
        <f t="shared" si="394"/>
        <v>95406.057514766348</v>
      </c>
      <c r="CC89" s="33">
        <f t="shared" si="394"/>
        <v>97047.471031279143</v>
      </c>
      <c r="CD89" s="33">
        <f t="shared" si="394"/>
        <v>98717.124246636813</v>
      </c>
      <c r="CE89" s="33">
        <f t="shared" si="394"/>
        <v>100415.50301073807</v>
      </c>
      <c r="CF89" s="33">
        <f t="shared" si="394"/>
        <v>102143.10153228635</v>
      </c>
      <c r="CG89" s="33">
        <f t="shared" si="394"/>
        <v>103900.42252259859</v>
      </c>
      <c r="CH89" s="33">
        <f t="shared" si="394"/>
        <v>105687.97734188865</v>
      </c>
      <c r="CI89" s="33">
        <f t="shared" si="394"/>
        <v>107506.28614806719</v>
      </c>
      <c r="CJ89" s="33">
        <f t="shared" si="394"/>
        <v>109355.87804810163</v>
      </c>
      <c r="CK89" s="33">
        <f t="shared" si="394"/>
        <v>111237.29125198018</v>
      </c>
      <c r="CL89" s="33">
        <f t="shared" si="394"/>
        <v>113151.07322932492</v>
      </c>
      <c r="CM89" s="33">
        <f t="shared" si="394"/>
        <v>115097.78086869883</v>
      </c>
      <c r="CN89" s="33">
        <f t="shared" si="394"/>
        <v>117077.98063965437</v>
      </c>
      <c r="CO89" s="33">
        <f t="shared" si="394"/>
        <v>119092.24875756931</v>
      </c>
      <c r="CP89" s="33">
        <f t="shared" si="394"/>
        <v>340989.96380371257</v>
      </c>
      <c r="CQ89" s="33">
        <f t="shared" si="394"/>
        <v>346856.52563597355</v>
      </c>
      <c r="CR89" s="33">
        <f t="shared" si="394"/>
        <v>352824.01873127773</v>
      </c>
      <c r="CS89" s="33">
        <f t="shared" si="394"/>
        <v>358894.17956153996</v>
      </c>
      <c r="CT89" s="33">
        <f t="shared" si="394"/>
        <v>365068.77447380655</v>
      </c>
      <c r="CU89" s="33">
        <f t="shared" si="394"/>
        <v>131926.83165150674</v>
      </c>
      <c r="CV89" s="33">
        <f t="shared" si="394"/>
        <v>134196.56682665512</v>
      </c>
      <c r="CW89" s="33">
        <f>CW87*POWER((1+(CW88/100)),CW86)</f>
        <v>136505.35166062432</v>
      </c>
      <c r="CX89" s="33">
        <f t="shared" ref="CX89:ED89" si="395">CX87*POWER((1+(CX88/100)),CX86)</f>
        <v>27000</v>
      </c>
      <c r="CY89" s="33">
        <f t="shared" si="395"/>
        <v>27000</v>
      </c>
      <c r="CZ89" s="33">
        <f t="shared" si="395"/>
        <v>27000</v>
      </c>
      <c r="DA89" s="33">
        <f t="shared" si="395"/>
        <v>27000</v>
      </c>
      <c r="DB89" s="33">
        <f t="shared" si="395"/>
        <v>27000</v>
      </c>
      <c r="DC89" s="33">
        <f t="shared" si="395"/>
        <v>27000</v>
      </c>
      <c r="DD89" s="33">
        <f t="shared" si="395"/>
        <v>27000</v>
      </c>
      <c r="DE89" s="33">
        <f t="shared" si="395"/>
        <v>70000</v>
      </c>
      <c r="DF89" s="33">
        <f t="shared" si="395"/>
        <v>70000</v>
      </c>
      <c r="DG89" s="33">
        <f t="shared" si="395"/>
        <v>79000</v>
      </c>
      <c r="DH89" s="33">
        <f t="shared" si="395"/>
        <v>76000</v>
      </c>
      <c r="DI89" s="33">
        <f t="shared" si="395"/>
        <v>76000</v>
      </c>
      <c r="DJ89" s="33">
        <f t="shared" si="395"/>
        <v>76000</v>
      </c>
      <c r="DK89" s="33">
        <f t="shared" si="395"/>
        <v>76000</v>
      </c>
      <c r="DL89" s="33">
        <f t="shared" si="395"/>
        <v>76000</v>
      </c>
      <c r="DM89" s="33">
        <f t="shared" si="395"/>
        <v>76000</v>
      </c>
      <c r="DN89" s="33">
        <f t="shared" si="395"/>
        <v>76000</v>
      </c>
      <c r="DO89" s="33">
        <f t="shared" si="395"/>
        <v>76000</v>
      </c>
      <c r="DP89" s="33">
        <f t="shared" si="395"/>
        <v>76000</v>
      </c>
      <c r="DQ89" s="33">
        <f t="shared" si="395"/>
        <v>150000000</v>
      </c>
      <c r="DR89" s="33">
        <f t="shared" si="395"/>
        <v>150000000</v>
      </c>
      <c r="DS89" s="33">
        <f t="shared" si="395"/>
        <v>150000000</v>
      </c>
      <c r="DT89" s="33">
        <f t="shared" si="395"/>
        <v>150000000</v>
      </c>
      <c r="DU89" s="33">
        <f t="shared" si="395"/>
        <v>150000000</v>
      </c>
      <c r="DV89" s="33">
        <f t="shared" si="395"/>
        <v>0</v>
      </c>
      <c r="DW89" s="33">
        <f t="shared" si="395"/>
        <v>0</v>
      </c>
      <c r="DX89" s="33">
        <f t="shared" si="395"/>
        <v>0</v>
      </c>
      <c r="DY89" s="33">
        <f t="shared" si="395"/>
        <v>0</v>
      </c>
      <c r="DZ89" s="33">
        <f t="shared" si="395"/>
        <v>0</v>
      </c>
      <c r="EA89" s="33">
        <f t="shared" si="395"/>
        <v>0</v>
      </c>
      <c r="EB89" s="33">
        <f t="shared" si="395"/>
        <v>0</v>
      </c>
      <c r="EC89" s="33">
        <f t="shared" si="395"/>
        <v>0</v>
      </c>
      <c r="ED89" s="33">
        <f t="shared" si="395"/>
        <v>0</v>
      </c>
      <c r="FO89" s="2"/>
    </row>
    <row r="90" spans="1:171" s="25" customFormat="1" ht="29.4" customHeight="1" x14ac:dyDescent="0.3">
      <c r="A90" s="4" t="s">
        <v>127</v>
      </c>
      <c r="B90" s="4" t="s">
        <v>96</v>
      </c>
      <c r="C90" s="36">
        <v>1.97</v>
      </c>
      <c r="D90" s="32"/>
      <c r="E90" s="32"/>
      <c r="F90" s="36">
        <f>C90</f>
        <v>1.97</v>
      </c>
      <c r="G90" s="36">
        <f>F90</f>
        <v>1.97</v>
      </c>
      <c r="H90" s="36">
        <f t="shared" ref="H90:BS90" si="396">G90</f>
        <v>1.97</v>
      </c>
      <c r="I90" s="36">
        <f t="shared" si="396"/>
        <v>1.97</v>
      </c>
      <c r="J90" s="36">
        <f t="shared" si="396"/>
        <v>1.97</v>
      </c>
      <c r="K90" s="36">
        <f t="shared" si="396"/>
        <v>1.97</v>
      </c>
      <c r="L90" s="36">
        <f t="shared" si="396"/>
        <v>1.97</v>
      </c>
      <c r="M90" s="36">
        <f t="shared" si="396"/>
        <v>1.97</v>
      </c>
      <c r="N90" s="36">
        <f t="shared" si="396"/>
        <v>1.97</v>
      </c>
      <c r="O90" s="36">
        <f t="shared" si="396"/>
        <v>1.97</v>
      </c>
      <c r="P90" s="36">
        <f t="shared" si="396"/>
        <v>1.97</v>
      </c>
      <c r="Q90" s="36">
        <f t="shared" si="396"/>
        <v>1.97</v>
      </c>
      <c r="R90" s="36">
        <f t="shared" si="396"/>
        <v>1.97</v>
      </c>
      <c r="S90" s="36">
        <f t="shared" si="396"/>
        <v>1.97</v>
      </c>
      <c r="T90" s="36">
        <f t="shared" si="396"/>
        <v>1.97</v>
      </c>
      <c r="U90" s="36">
        <f t="shared" si="396"/>
        <v>1.97</v>
      </c>
      <c r="V90" s="36">
        <f t="shared" si="396"/>
        <v>1.97</v>
      </c>
      <c r="W90" s="36">
        <f t="shared" si="396"/>
        <v>1.97</v>
      </c>
      <c r="X90" s="36">
        <f t="shared" si="396"/>
        <v>1.97</v>
      </c>
      <c r="Y90" s="36">
        <f t="shared" si="396"/>
        <v>1.97</v>
      </c>
      <c r="Z90" s="36">
        <f t="shared" si="396"/>
        <v>1.97</v>
      </c>
      <c r="AA90" s="36">
        <f t="shared" si="396"/>
        <v>1.97</v>
      </c>
      <c r="AB90" s="36">
        <f t="shared" si="396"/>
        <v>1.97</v>
      </c>
      <c r="AC90" s="36">
        <f t="shared" si="396"/>
        <v>1.97</v>
      </c>
      <c r="AD90" s="36">
        <f t="shared" si="396"/>
        <v>1.97</v>
      </c>
      <c r="AE90" s="36">
        <f t="shared" si="396"/>
        <v>1.97</v>
      </c>
      <c r="AF90" s="36">
        <f t="shared" si="396"/>
        <v>1.97</v>
      </c>
      <c r="AG90" s="36">
        <f t="shared" si="396"/>
        <v>1.97</v>
      </c>
      <c r="AH90" s="36">
        <f t="shared" si="396"/>
        <v>1.97</v>
      </c>
      <c r="AI90" s="36">
        <f t="shared" si="396"/>
        <v>1.97</v>
      </c>
      <c r="AJ90" s="36">
        <f t="shared" si="396"/>
        <v>1.97</v>
      </c>
      <c r="AK90" s="36">
        <f t="shared" si="396"/>
        <v>1.97</v>
      </c>
      <c r="AL90" s="36">
        <f t="shared" si="396"/>
        <v>1.97</v>
      </c>
      <c r="AM90" s="36">
        <f t="shared" si="396"/>
        <v>1.97</v>
      </c>
      <c r="AN90" s="36">
        <f t="shared" si="396"/>
        <v>1.97</v>
      </c>
      <c r="AO90" s="36">
        <f t="shared" si="396"/>
        <v>1.97</v>
      </c>
      <c r="AP90" s="36">
        <f t="shared" si="396"/>
        <v>1.97</v>
      </c>
      <c r="AQ90" s="36">
        <f t="shared" si="396"/>
        <v>1.97</v>
      </c>
      <c r="AR90" s="36">
        <f t="shared" si="396"/>
        <v>1.97</v>
      </c>
      <c r="AS90" s="36">
        <f t="shared" si="396"/>
        <v>1.97</v>
      </c>
      <c r="AT90" s="36">
        <f t="shared" si="396"/>
        <v>1.97</v>
      </c>
      <c r="AU90" s="36">
        <f t="shared" si="396"/>
        <v>1.97</v>
      </c>
      <c r="AV90" s="36">
        <f t="shared" si="396"/>
        <v>1.97</v>
      </c>
      <c r="AW90" s="36">
        <f t="shared" si="396"/>
        <v>1.97</v>
      </c>
      <c r="AX90" s="36">
        <f t="shared" si="396"/>
        <v>1.97</v>
      </c>
      <c r="AY90" s="36">
        <f t="shared" si="396"/>
        <v>1.97</v>
      </c>
      <c r="AZ90" s="36">
        <f t="shared" si="396"/>
        <v>1.97</v>
      </c>
      <c r="BA90" s="36">
        <f t="shared" si="396"/>
        <v>1.97</v>
      </c>
      <c r="BB90" s="36">
        <f t="shared" si="396"/>
        <v>1.97</v>
      </c>
      <c r="BC90" s="36">
        <f t="shared" si="396"/>
        <v>1.97</v>
      </c>
      <c r="BD90" s="36">
        <f t="shared" si="396"/>
        <v>1.97</v>
      </c>
      <c r="BE90" s="36">
        <f t="shared" si="396"/>
        <v>1.97</v>
      </c>
      <c r="BF90" s="36">
        <f t="shared" si="396"/>
        <v>1.97</v>
      </c>
      <c r="BG90" s="36">
        <f t="shared" si="396"/>
        <v>1.97</v>
      </c>
      <c r="BH90" s="36">
        <f t="shared" si="396"/>
        <v>1.97</v>
      </c>
      <c r="BI90" s="36">
        <f t="shared" si="396"/>
        <v>1.97</v>
      </c>
      <c r="BJ90" s="36">
        <f t="shared" si="396"/>
        <v>1.97</v>
      </c>
      <c r="BK90" s="36">
        <f t="shared" si="396"/>
        <v>1.97</v>
      </c>
      <c r="BL90" s="36">
        <f t="shared" si="396"/>
        <v>1.97</v>
      </c>
      <c r="BM90" s="36">
        <f t="shared" si="396"/>
        <v>1.97</v>
      </c>
      <c r="BN90" s="36">
        <f t="shared" si="396"/>
        <v>1.97</v>
      </c>
      <c r="BO90" s="36">
        <f t="shared" si="396"/>
        <v>1.97</v>
      </c>
      <c r="BP90" s="36">
        <f t="shared" si="396"/>
        <v>1.97</v>
      </c>
      <c r="BQ90" s="36">
        <f t="shared" si="396"/>
        <v>1.97</v>
      </c>
      <c r="BR90" s="36">
        <f t="shared" si="396"/>
        <v>1.97</v>
      </c>
      <c r="BS90" s="36">
        <f t="shared" si="396"/>
        <v>1.97</v>
      </c>
      <c r="BT90" s="36">
        <f t="shared" ref="BT90:CV90" si="397">BS90</f>
        <v>1.97</v>
      </c>
      <c r="BU90" s="36">
        <f t="shared" si="397"/>
        <v>1.97</v>
      </c>
      <c r="BV90" s="36">
        <f t="shared" si="397"/>
        <v>1.97</v>
      </c>
      <c r="BW90" s="36">
        <f t="shared" si="397"/>
        <v>1.97</v>
      </c>
      <c r="BX90" s="36">
        <f t="shared" si="397"/>
        <v>1.97</v>
      </c>
      <c r="BY90" s="36">
        <f t="shared" si="397"/>
        <v>1.97</v>
      </c>
      <c r="BZ90" s="37">
        <f t="shared" si="397"/>
        <v>1.97</v>
      </c>
      <c r="CA90" s="37">
        <f t="shared" si="397"/>
        <v>1.97</v>
      </c>
      <c r="CB90" s="37">
        <f t="shared" si="397"/>
        <v>1.97</v>
      </c>
      <c r="CC90" s="37">
        <f t="shared" si="397"/>
        <v>1.97</v>
      </c>
      <c r="CD90" s="37">
        <f t="shared" si="397"/>
        <v>1.97</v>
      </c>
      <c r="CE90" s="37">
        <f t="shared" si="397"/>
        <v>1.97</v>
      </c>
      <c r="CF90" s="37">
        <f t="shared" si="397"/>
        <v>1.97</v>
      </c>
      <c r="CG90" s="37">
        <f t="shared" si="397"/>
        <v>1.97</v>
      </c>
      <c r="CH90" s="37">
        <f t="shared" si="397"/>
        <v>1.97</v>
      </c>
      <c r="CI90" s="37">
        <f t="shared" si="397"/>
        <v>1.97</v>
      </c>
      <c r="CJ90" s="37">
        <f t="shared" si="397"/>
        <v>1.97</v>
      </c>
      <c r="CK90" s="37">
        <f t="shared" si="397"/>
        <v>1.97</v>
      </c>
      <c r="CL90" s="37">
        <f t="shared" si="397"/>
        <v>1.97</v>
      </c>
      <c r="CM90" s="37">
        <f t="shared" si="397"/>
        <v>1.97</v>
      </c>
      <c r="CN90" s="37">
        <f t="shared" si="397"/>
        <v>1.97</v>
      </c>
      <c r="CO90" s="37">
        <f t="shared" si="397"/>
        <v>1.97</v>
      </c>
      <c r="CP90" s="37">
        <f t="shared" si="397"/>
        <v>1.97</v>
      </c>
      <c r="CQ90" s="37">
        <f t="shared" si="397"/>
        <v>1.97</v>
      </c>
      <c r="CR90" s="37">
        <f t="shared" si="397"/>
        <v>1.97</v>
      </c>
      <c r="CS90" s="37">
        <f t="shared" si="397"/>
        <v>1.97</v>
      </c>
      <c r="CT90" s="37">
        <f t="shared" si="397"/>
        <v>1.97</v>
      </c>
      <c r="CU90" s="37">
        <f t="shared" si="397"/>
        <v>1.97</v>
      </c>
      <c r="CV90" s="37">
        <f t="shared" si="397"/>
        <v>1.97</v>
      </c>
      <c r="CW90" s="37">
        <f>CV90</f>
        <v>1.97</v>
      </c>
      <c r="CX90" s="37">
        <f t="shared" ref="CX90:ED90" si="398">CW90</f>
        <v>1.97</v>
      </c>
      <c r="CY90" s="37">
        <f t="shared" si="398"/>
        <v>1.97</v>
      </c>
      <c r="CZ90" s="37">
        <f t="shared" si="398"/>
        <v>1.97</v>
      </c>
      <c r="DA90" s="37">
        <f t="shared" si="398"/>
        <v>1.97</v>
      </c>
      <c r="DB90" s="37">
        <f t="shared" si="398"/>
        <v>1.97</v>
      </c>
      <c r="DC90" s="37">
        <f t="shared" si="398"/>
        <v>1.97</v>
      </c>
      <c r="DD90" s="37">
        <f t="shared" si="398"/>
        <v>1.97</v>
      </c>
      <c r="DE90" s="37">
        <f t="shared" si="398"/>
        <v>1.97</v>
      </c>
      <c r="DF90" s="37">
        <f t="shared" si="398"/>
        <v>1.97</v>
      </c>
      <c r="DG90" s="37">
        <f t="shared" si="398"/>
        <v>1.97</v>
      </c>
      <c r="DH90" s="37">
        <f t="shared" si="398"/>
        <v>1.97</v>
      </c>
      <c r="DI90" s="37">
        <f t="shared" si="398"/>
        <v>1.97</v>
      </c>
      <c r="DJ90" s="37">
        <f t="shared" si="398"/>
        <v>1.97</v>
      </c>
      <c r="DK90" s="37">
        <f t="shared" si="398"/>
        <v>1.97</v>
      </c>
      <c r="DL90" s="37">
        <f t="shared" si="398"/>
        <v>1.97</v>
      </c>
      <c r="DM90" s="37">
        <f t="shared" si="398"/>
        <v>1.97</v>
      </c>
      <c r="DN90" s="37">
        <f t="shared" si="398"/>
        <v>1.97</v>
      </c>
      <c r="DO90" s="37">
        <f t="shared" si="398"/>
        <v>1.97</v>
      </c>
      <c r="DP90" s="37">
        <f t="shared" si="398"/>
        <v>1.97</v>
      </c>
      <c r="DQ90" s="37">
        <f t="shared" si="398"/>
        <v>1.97</v>
      </c>
      <c r="DR90" s="37">
        <f t="shared" si="398"/>
        <v>1.97</v>
      </c>
      <c r="DS90" s="37">
        <f t="shared" si="398"/>
        <v>1.97</v>
      </c>
      <c r="DT90" s="37">
        <f t="shared" si="398"/>
        <v>1.97</v>
      </c>
      <c r="DU90" s="37">
        <f t="shared" si="398"/>
        <v>1.97</v>
      </c>
      <c r="DV90" s="37">
        <f t="shared" si="398"/>
        <v>1.97</v>
      </c>
      <c r="DW90" s="37">
        <f t="shared" si="398"/>
        <v>1.97</v>
      </c>
      <c r="DX90" s="37">
        <f t="shared" si="398"/>
        <v>1.97</v>
      </c>
      <c r="DY90" s="37">
        <f t="shared" si="398"/>
        <v>1.97</v>
      </c>
      <c r="DZ90" s="37">
        <f t="shared" si="398"/>
        <v>1.97</v>
      </c>
      <c r="EA90" s="37">
        <f t="shared" si="398"/>
        <v>1.97</v>
      </c>
      <c r="EB90" s="37">
        <f t="shared" si="398"/>
        <v>1.97</v>
      </c>
      <c r="EC90" s="37">
        <f t="shared" si="398"/>
        <v>1.97</v>
      </c>
      <c r="ED90" s="37">
        <f t="shared" si="398"/>
        <v>1.97</v>
      </c>
      <c r="FO90" s="2"/>
    </row>
    <row r="91" spans="1:171" s="25" customFormat="1" ht="27.75" customHeight="1" x14ac:dyDescent="0.3">
      <c r="A91" s="4" t="s">
        <v>98</v>
      </c>
      <c r="B91" s="7" t="s">
        <v>123</v>
      </c>
      <c r="C91" s="4" t="s">
        <v>128</v>
      </c>
      <c r="D91" s="32">
        <f>SUM(F91:CB91)</f>
        <v>44944852.080176681</v>
      </c>
      <c r="E91" s="32"/>
      <c r="F91" s="8">
        <f t="shared" ref="F91:I91" si="399">F89*POWER((1+(F90/100)),F68)</f>
        <v>168155.70224582049</v>
      </c>
      <c r="G91" s="8">
        <f t="shared" si="399"/>
        <v>256582.43546877356</v>
      </c>
      <c r="H91" s="8">
        <f t="shared" si="399"/>
        <v>266138.44509699807</v>
      </c>
      <c r="I91" s="8">
        <f t="shared" si="399"/>
        <v>276050.3532879902</v>
      </c>
      <c r="J91" s="8">
        <f>J89*POWER((1+(J90/100)),J68)</f>
        <v>286331.41492447874</v>
      </c>
      <c r="K91" s="8">
        <f t="shared" ref="K91:BV91" si="400">K89*POWER((1+(K90/100)),K68)</f>
        <v>296995.37854647217</v>
      </c>
      <c r="L91" s="8">
        <f t="shared" si="400"/>
        <v>308056.50473674748</v>
      </c>
      <c r="M91" s="8">
        <f t="shared" si="400"/>
        <v>319529.58519107901</v>
      </c>
      <c r="N91" s="8">
        <f t="shared" si="400"/>
        <v>331429.96249870717</v>
      </c>
      <c r="O91" s="8">
        <f t="shared" si="400"/>
        <v>438407.84269498015</v>
      </c>
      <c r="P91" s="8">
        <f t="shared" si="400"/>
        <v>148239.81669116893</v>
      </c>
      <c r="Q91" s="8">
        <f t="shared" si="400"/>
        <v>139215.83748273115</v>
      </c>
      <c r="R91" s="8">
        <f t="shared" si="400"/>
        <v>140090.24356034331</v>
      </c>
      <c r="S91" s="8">
        <f t="shared" si="400"/>
        <v>297321.87761962408</v>
      </c>
      <c r="T91" s="8">
        <f t="shared" si="400"/>
        <v>62606.537002861151</v>
      </c>
      <c r="U91" s="8">
        <f t="shared" si="400"/>
        <v>64938.219096750821</v>
      </c>
      <c r="V91" s="8">
        <f t="shared" si="400"/>
        <v>67356.741026338728</v>
      </c>
      <c r="W91" s="8">
        <f t="shared" si="400"/>
        <v>69865.337004849716</v>
      </c>
      <c r="X91" s="8">
        <f t="shared" si="400"/>
        <v>72467.361698698049</v>
      </c>
      <c r="Y91" s="8">
        <f t="shared" si="400"/>
        <v>75166.294713577285</v>
      </c>
      <c r="Z91" s="8">
        <f t="shared" si="400"/>
        <v>77965.745247627259</v>
      </c>
      <c r="AA91" s="8">
        <f t="shared" si="400"/>
        <v>80869.456917901378</v>
      </c>
      <c r="AB91" s="8">
        <f t="shared" si="400"/>
        <v>83881.312766587478</v>
      </c>
      <c r="AC91" s="8">
        <f t="shared" si="400"/>
        <v>87005.340453678247</v>
      </c>
      <c r="AD91" s="8">
        <f t="shared" si="400"/>
        <v>233970.37907453201</v>
      </c>
      <c r="AE91" s="8">
        <f t="shared" si="400"/>
        <v>242684.23819380786</v>
      </c>
      <c r="AF91" s="8">
        <f t="shared" si="400"/>
        <v>284086.9696139032</v>
      </c>
      <c r="AG91" s="8">
        <f t="shared" si="400"/>
        <v>1022010.7824912542</v>
      </c>
      <c r="AH91" s="8">
        <f t="shared" si="400"/>
        <v>1060073.9681484979</v>
      </c>
      <c r="AI91" s="8">
        <f t="shared" si="400"/>
        <v>1099554.7573449591</v>
      </c>
      <c r="AJ91" s="8">
        <f t="shared" si="400"/>
        <v>869947.96648851444</v>
      </c>
      <c r="AK91" s="8">
        <f t="shared" si="400"/>
        <v>328126.47691186995</v>
      </c>
      <c r="AL91" s="8">
        <f t="shared" si="400"/>
        <v>340347.03194291308</v>
      </c>
      <c r="AM91" s="8">
        <f t="shared" si="400"/>
        <v>353022.72234331828</v>
      </c>
      <c r="AN91" s="8">
        <f t="shared" si="400"/>
        <v>366170.4989147404</v>
      </c>
      <c r="AO91" s="8">
        <f t="shared" si="400"/>
        <v>379807.94376480661</v>
      </c>
      <c r="AP91" s="8">
        <f t="shared" si="400"/>
        <v>393953.29381911439</v>
      </c>
      <c r="AQ91" s="8">
        <f t="shared" si="400"/>
        <v>408625.46520889911</v>
      </c>
      <c r="AR91" s="8">
        <f t="shared" si="400"/>
        <v>423844.07856697979</v>
      </c>
      <c r="AS91" s="8">
        <f t="shared" si="400"/>
        <v>439629.48526581435</v>
      </c>
      <c r="AT91" s="8">
        <f t="shared" si="400"/>
        <v>456002.79463274794</v>
      </c>
      <c r="AU91" s="8">
        <f t="shared" si="400"/>
        <v>472985.90217885334</v>
      </c>
      <c r="AV91" s="8">
        <f t="shared" si="400"/>
        <v>490601.51887910737</v>
      </c>
      <c r="AW91" s="8">
        <f t="shared" si="400"/>
        <v>508873.20154306322</v>
      </c>
      <c r="AX91" s="8">
        <f t="shared" si="400"/>
        <v>527825.38431662938</v>
      </c>
      <c r="AY91" s="8">
        <f t="shared" si="400"/>
        <v>547483.41135708464</v>
      </c>
      <c r="AZ91" s="8">
        <f t="shared" si="400"/>
        <v>567873.57072502084</v>
      </c>
      <c r="BA91" s="8">
        <f t="shared" si="400"/>
        <v>589023.1295385391</v>
      </c>
      <c r="BB91" s="8">
        <f t="shared" si="400"/>
        <v>610960.3704367074</v>
      </c>
      <c r="BC91" s="8">
        <f t="shared" si="400"/>
        <v>633714.62940104457</v>
      </c>
      <c r="BD91" s="8">
        <f t="shared" si="400"/>
        <v>657316.33498560369</v>
      </c>
      <c r="BE91" s="8">
        <f t="shared" si="400"/>
        <v>681797.04900811973</v>
      </c>
      <c r="BF91" s="8">
        <f t="shared" si="400"/>
        <v>707189.50875663408</v>
      </c>
      <c r="BG91" s="8">
        <f t="shared" si="400"/>
        <v>733527.67076804058</v>
      </c>
      <c r="BH91" s="8">
        <f t="shared" si="400"/>
        <v>760846.75623709091</v>
      </c>
      <c r="BI91" s="8">
        <f t="shared" si="400"/>
        <v>789183.29811659118</v>
      </c>
      <c r="BJ91" s="8">
        <f t="shared" si="400"/>
        <v>818575.18997176818</v>
      </c>
      <c r="BK91" s="8">
        <f t="shared" si="400"/>
        <v>849061.73665414215</v>
      </c>
      <c r="BL91" s="8">
        <f t="shared" si="400"/>
        <v>880683.70686266571</v>
      </c>
      <c r="BM91" s="8">
        <f t="shared" si="400"/>
        <v>913483.38766242319</v>
      </c>
      <c r="BN91" s="8">
        <f t="shared" si="400"/>
        <v>947504.64103378903</v>
      </c>
      <c r="BO91" s="8">
        <f t="shared" si="400"/>
        <v>982792.96252767486</v>
      </c>
      <c r="BP91" s="8">
        <f t="shared" si="400"/>
        <v>1019395.5421052965</v>
      </c>
      <c r="BQ91" s="8">
        <f t="shared" si="400"/>
        <v>1057361.3272438236</v>
      </c>
      <c r="BR91" s="8">
        <f t="shared" si="400"/>
        <v>1096741.0883922982</v>
      </c>
      <c r="BS91" s="8">
        <f t="shared" si="400"/>
        <v>1137587.4868653603</v>
      </c>
      <c r="BT91" s="8">
        <f t="shared" si="400"/>
        <v>1179955.1452655632</v>
      </c>
      <c r="BU91" s="8">
        <f t="shared" si="400"/>
        <v>1223900.720528462</v>
      </c>
      <c r="BV91" s="8">
        <f t="shared" si="400"/>
        <v>1269482.9796881475</v>
      </c>
      <c r="BW91" s="8">
        <f t="shared" ref="BW91:BZ91" si="401">BW89*POWER((1+(BW90/100)),BW68)</f>
        <v>1316762.878464553</v>
      </c>
      <c r="BX91" s="8">
        <f t="shared" si="401"/>
        <v>1365803.6427776159</v>
      </c>
      <c r="BY91" s="8">
        <f t="shared" si="401"/>
        <v>2796060.8946657525</v>
      </c>
      <c r="BZ91" s="33">
        <f t="shared" si="401"/>
        <v>2900195.7890972923</v>
      </c>
      <c r="CA91" s="33">
        <f t="shared" ref="CA91:CV91" si="402">CA89*POWER((1+(CA90/100)),CA86)</f>
        <v>389631.70245515852</v>
      </c>
      <c r="CB91" s="33">
        <f t="shared" si="402"/>
        <v>404142.92296532536</v>
      </c>
      <c r="CC91" s="33">
        <f t="shared" si="402"/>
        <v>419194.5910811869</v>
      </c>
      <c r="CD91" s="33">
        <f t="shared" si="402"/>
        <v>434806.83492458524</v>
      </c>
      <c r="CE91" s="33">
        <f t="shared" si="402"/>
        <v>451000.5322576313</v>
      </c>
      <c r="CF91" s="33">
        <f t="shared" si="402"/>
        <v>467797.33840188064</v>
      </c>
      <c r="CG91" s="33">
        <f t="shared" si="402"/>
        <v>485219.71519731096</v>
      </c>
      <c r="CH91" s="33">
        <f t="shared" si="402"/>
        <v>503290.96103983541</v>
      </c>
      <c r="CI91" s="33">
        <f t="shared" si="402"/>
        <v>522035.24203751259</v>
      </c>
      <c r="CJ91" s="33">
        <f t="shared" si="402"/>
        <v>541477.62432712223</v>
      </c>
      <c r="CK91" s="33">
        <f t="shared" si="402"/>
        <v>561644.1075943209</v>
      </c>
      <c r="CL91" s="33">
        <f t="shared" si="402"/>
        <v>582561.65984220314</v>
      </c>
      <c r="CM91" s="33">
        <f t="shared" si="402"/>
        <v>604258.25345476181</v>
      </c>
      <c r="CN91" s="33">
        <f t="shared" si="402"/>
        <v>626762.90260347794</v>
      </c>
      <c r="CO91" s="33">
        <f t="shared" si="402"/>
        <v>650105.70204705745</v>
      </c>
      <c r="CP91" s="33">
        <f t="shared" si="402"/>
        <v>1898079.9229848746</v>
      </c>
      <c r="CQ91" s="33">
        <f t="shared" si="402"/>
        <v>1968770.9271685595</v>
      </c>
      <c r="CR91" s="33">
        <f t="shared" si="402"/>
        <v>2042094.7067227564</v>
      </c>
      <c r="CS91" s="33">
        <f t="shared" si="402"/>
        <v>2118149.3152291281</v>
      </c>
      <c r="CT91" s="33">
        <f t="shared" si="402"/>
        <v>2197036.4581209109</v>
      </c>
      <c r="CU91" s="33">
        <f t="shared" si="402"/>
        <v>809595.57861368975</v>
      </c>
      <c r="CV91" s="33">
        <f t="shared" si="402"/>
        <v>839747.69378114445</v>
      </c>
      <c r="CW91" s="33">
        <f>CW89*POWER((1+(CW90/100)),CW86)</f>
        <v>871022.77709848469</v>
      </c>
      <c r="CX91" s="33">
        <f t="shared" ref="CX91:ED91" si="403">CX89*POWER((1+(CX90/100)),CX86)</f>
        <v>27000</v>
      </c>
      <c r="CY91" s="33">
        <f t="shared" si="403"/>
        <v>27000</v>
      </c>
      <c r="CZ91" s="33">
        <f t="shared" si="403"/>
        <v>27000</v>
      </c>
      <c r="DA91" s="33">
        <f t="shared" si="403"/>
        <v>27000</v>
      </c>
      <c r="DB91" s="33">
        <f t="shared" si="403"/>
        <v>27000</v>
      </c>
      <c r="DC91" s="33">
        <f t="shared" si="403"/>
        <v>27000</v>
      </c>
      <c r="DD91" s="33">
        <f t="shared" si="403"/>
        <v>27000</v>
      </c>
      <c r="DE91" s="33">
        <f t="shared" si="403"/>
        <v>70000</v>
      </c>
      <c r="DF91" s="33">
        <f t="shared" si="403"/>
        <v>70000</v>
      </c>
      <c r="DG91" s="33">
        <f t="shared" si="403"/>
        <v>79000</v>
      </c>
      <c r="DH91" s="33">
        <f t="shared" si="403"/>
        <v>76000</v>
      </c>
      <c r="DI91" s="33">
        <f t="shared" si="403"/>
        <v>76000</v>
      </c>
      <c r="DJ91" s="33">
        <f t="shared" si="403"/>
        <v>76000</v>
      </c>
      <c r="DK91" s="33">
        <f t="shared" si="403"/>
        <v>76000</v>
      </c>
      <c r="DL91" s="33">
        <f t="shared" si="403"/>
        <v>76000</v>
      </c>
      <c r="DM91" s="33">
        <f t="shared" si="403"/>
        <v>76000</v>
      </c>
      <c r="DN91" s="33">
        <f t="shared" si="403"/>
        <v>76000</v>
      </c>
      <c r="DO91" s="33">
        <f t="shared" si="403"/>
        <v>76000</v>
      </c>
      <c r="DP91" s="33">
        <f t="shared" si="403"/>
        <v>76000</v>
      </c>
      <c r="DQ91" s="33">
        <f t="shared" si="403"/>
        <v>150000000</v>
      </c>
      <c r="DR91" s="33">
        <f t="shared" si="403"/>
        <v>150000000</v>
      </c>
      <c r="DS91" s="33">
        <f t="shared" si="403"/>
        <v>150000000</v>
      </c>
      <c r="DT91" s="33">
        <f t="shared" si="403"/>
        <v>150000000</v>
      </c>
      <c r="DU91" s="33">
        <f t="shared" si="403"/>
        <v>150000000</v>
      </c>
      <c r="DV91" s="33">
        <f t="shared" si="403"/>
        <v>0</v>
      </c>
      <c r="DW91" s="33">
        <f t="shared" si="403"/>
        <v>0</v>
      </c>
      <c r="DX91" s="33">
        <f t="shared" si="403"/>
        <v>0</v>
      </c>
      <c r="DY91" s="33">
        <f t="shared" si="403"/>
        <v>0</v>
      </c>
      <c r="DZ91" s="33">
        <f t="shared" si="403"/>
        <v>0</v>
      </c>
      <c r="EA91" s="33">
        <f t="shared" si="403"/>
        <v>0</v>
      </c>
      <c r="EB91" s="33">
        <f t="shared" si="403"/>
        <v>0</v>
      </c>
      <c r="EC91" s="33">
        <f t="shared" si="403"/>
        <v>0</v>
      </c>
      <c r="ED91" s="33">
        <f t="shared" si="403"/>
        <v>0</v>
      </c>
      <c r="FO91" s="2"/>
    </row>
    <row r="92" spans="1:171" s="44" customFormat="1" ht="21" customHeight="1" x14ac:dyDescent="0.3">
      <c r="A92" s="38"/>
      <c r="B92" s="38" t="s">
        <v>121</v>
      </c>
      <c r="C92" s="38"/>
      <c r="D92" s="39"/>
      <c r="E92" s="39"/>
      <c r="F92" s="41">
        <v>1</v>
      </c>
      <c r="G92" s="41">
        <v>2</v>
      </c>
      <c r="H92" s="41">
        <v>3</v>
      </c>
      <c r="I92" s="41">
        <v>4</v>
      </c>
      <c r="J92" s="41">
        <v>5</v>
      </c>
      <c r="K92" s="41">
        <v>6</v>
      </c>
      <c r="L92" s="41">
        <v>7</v>
      </c>
      <c r="M92" s="41">
        <v>8</v>
      </c>
      <c r="N92" s="41">
        <v>9</v>
      </c>
      <c r="O92" s="41">
        <v>10</v>
      </c>
      <c r="P92" s="41">
        <v>11</v>
      </c>
      <c r="Q92" s="41">
        <v>12</v>
      </c>
      <c r="R92" s="41">
        <v>13</v>
      </c>
      <c r="S92" s="41">
        <v>14</v>
      </c>
      <c r="T92" s="41">
        <v>15</v>
      </c>
      <c r="U92" s="41">
        <v>16</v>
      </c>
      <c r="V92" s="41">
        <v>17</v>
      </c>
      <c r="W92" s="41">
        <v>18</v>
      </c>
      <c r="X92" s="41">
        <v>19</v>
      </c>
      <c r="Y92" s="41">
        <v>20</v>
      </c>
      <c r="Z92" s="41">
        <v>21</v>
      </c>
      <c r="AA92" s="41">
        <v>22</v>
      </c>
      <c r="AB92" s="41">
        <v>23</v>
      </c>
      <c r="AC92" s="41">
        <v>24</v>
      </c>
      <c r="AD92" s="41">
        <v>25</v>
      </c>
      <c r="AE92" s="41">
        <v>26</v>
      </c>
      <c r="AF92" s="41">
        <v>27</v>
      </c>
      <c r="AG92" s="41">
        <v>28</v>
      </c>
      <c r="AH92" s="41">
        <v>29</v>
      </c>
      <c r="AI92" s="41">
        <v>30</v>
      </c>
      <c r="AJ92" s="41">
        <v>31</v>
      </c>
      <c r="AK92" s="41">
        <v>32</v>
      </c>
      <c r="AL92" s="41">
        <v>33</v>
      </c>
      <c r="AM92" s="41">
        <v>34</v>
      </c>
      <c r="AN92" s="41">
        <v>35</v>
      </c>
      <c r="AO92" s="41">
        <v>36</v>
      </c>
      <c r="AP92" s="41">
        <v>37</v>
      </c>
      <c r="AQ92" s="41">
        <v>38</v>
      </c>
      <c r="AR92" s="41">
        <v>39</v>
      </c>
      <c r="AS92" s="41">
        <v>40</v>
      </c>
      <c r="AT92" s="41">
        <v>41</v>
      </c>
      <c r="AU92" s="41">
        <v>42</v>
      </c>
      <c r="AV92" s="41">
        <v>43</v>
      </c>
      <c r="AW92" s="41">
        <v>44</v>
      </c>
      <c r="AX92" s="41">
        <v>45</v>
      </c>
      <c r="AY92" s="41">
        <v>46</v>
      </c>
      <c r="AZ92" s="41">
        <v>47</v>
      </c>
      <c r="BA92" s="41">
        <v>48</v>
      </c>
      <c r="BB92" s="41">
        <v>49</v>
      </c>
      <c r="BC92" s="41">
        <v>50</v>
      </c>
      <c r="BD92" s="41">
        <v>51</v>
      </c>
      <c r="BE92" s="41">
        <v>52</v>
      </c>
      <c r="BF92" s="41">
        <v>53</v>
      </c>
      <c r="BG92" s="41">
        <v>54</v>
      </c>
      <c r="BH92" s="41">
        <v>55</v>
      </c>
      <c r="BI92" s="41">
        <v>56</v>
      </c>
      <c r="BJ92" s="41">
        <v>57</v>
      </c>
      <c r="BK92" s="41">
        <v>58</v>
      </c>
      <c r="BL92" s="41">
        <v>59</v>
      </c>
      <c r="BM92" s="41">
        <v>60</v>
      </c>
      <c r="BN92" s="41">
        <v>61</v>
      </c>
      <c r="BO92" s="41">
        <v>62</v>
      </c>
      <c r="BP92" s="41">
        <v>63</v>
      </c>
      <c r="BQ92" s="41">
        <v>64</v>
      </c>
      <c r="BR92" s="41">
        <v>65</v>
      </c>
      <c r="BS92" s="41">
        <v>66</v>
      </c>
      <c r="BT92" s="41">
        <v>67</v>
      </c>
      <c r="BU92" s="41">
        <v>68</v>
      </c>
      <c r="BV92" s="41">
        <v>69</v>
      </c>
      <c r="BW92" s="41">
        <v>70</v>
      </c>
      <c r="BX92" s="41">
        <v>71</v>
      </c>
      <c r="BY92" s="41">
        <v>72</v>
      </c>
      <c r="BZ92" s="42">
        <v>73</v>
      </c>
      <c r="CA92" s="42">
        <v>73</v>
      </c>
      <c r="CB92" s="42">
        <v>74</v>
      </c>
      <c r="CC92" s="42">
        <v>75</v>
      </c>
      <c r="CD92" s="42">
        <v>76</v>
      </c>
      <c r="CE92" s="42">
        <v>77</v>
      </c>
      <c r="CF92" s="42">
        <v>78</v>
      </c>
      <c r="CG92" s="42">
        <v>79</v>
      </c>
      <c r="CH92" s="42">
        <v>80</v>
      </c>
      <c r="CI92" s="42">
        <v>81</v>
      </c>
      <c r="CJ92" s="42">
        <v>82</v>
      </c>
      <c r="CK92" s="42">
        <v>83</v>
      </c>
      <c r="CL92" s="42">
        <v>84</v>
      </c>
      <c r="CM92" s="42">
        <v>85</v>
      </c>
      <c r="CN92" s="42">
        <v>86</v>
      </c>
      <c r="CO92" s="42">
        <v>87</v>
      </c>
      <c r="CP92" s="42">
        <v>88</v>
      </c>
      <c r="CQ92" s="42">
        <v>89</v>
      </c>
      <c r="CR92" s="42">
        <v>90</v>
      </c>
      <c r="CS92" s="42">
        <v>91</v>
      </c>
      <c r="CT92" s="42">
        <v>92</v>
      </c>
      <c r="CU92" s="42">
        <v>93</v>
      </c>
      <c r="CV92" s="42">
        <v>94</v>
      </c>
      <c r="CW92" s="42">
        <v>95</v>
      </c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  <c r="EA92" s="70"/>
      <c r="EB92" s="70"/>
      <c r="EC92" s="70"/>
      <c r="ED92" s="70"/>
      <c r="FO92" s="2"/>
    </row>
    <row r="93" spans="1:171" s="50" customFormat="1" ht="36.75" customHeight="1" x14ac:dyDescent="0.3">
      <c r="A93" s="45" t="s">
        <v>132</v>
      </c>
      <c r="B93" s="45" t="s">
        <v>123</v>
      </c>
      <c r="C93" s="45" t="s">
        <v>128</v>
      </c>
      <c r="D93" s="46">
        <f>SUM(F93:CL93)</f>
        <v>135740927.09479198</v>
      </c>
      <c r="E93" s="47">
        <v>0</v>
      </c>
      <c r="F93" s="47">
        <f>F73+F79+F85+F91</f>
        <v>389120.63329611352</v>
      </c>
      <c r="G93" s="47">
        <f t="shared" ref="G93:BR93" si="404">G73+G79+G85+G91</f>
        <v>465596.21717086434</v>
      </c>
      <c r="H93" s="47">
        <f t="shared" si="404"/>
        <v>481441.45686086168</v>
      </c>
      <c r="I93" s="47">
        <f t="shared" si="404"/>
        <v>499371.98740861146</v>
      </c>
      <c r="J93" s="47">
        <f t="shared" si="404"/>
        <v>672396.2440361355</v>
      </c>
      <c r="K93" s="47">
        <f t="shared" si="404"/>
        <v>700775.61230066465</v>
      </c>
      <c r="L93" s="47">
        <f t="shared" si="404"/>
        <v>702645.73552314308</v>
      </c>
      <c r="M93" s="47">
        <f t="shared" si="404"/>
        <v>714453.79160701938</v>
      </c>
      <c r="N93" s="47">
        <f t="shared" si="404"/>
        <v>741062.50041845744</v>
      </c>
      <c r="O93" s="47">
        <f t="shared" si="404"/>
        <v>822738.94708397146</v>
      </c>
      <c r="P93" s="47">
        <f t="shared" si="404"/>
        <v>532862.04378176935</v>
      </c>
      <c r="Q93" s="47">
        <f t="shared" si="404"/>
        <v>525695.62512135785</v>
      </c>
      <c r="R93" s="47">
        <f t="shared" si="404"/>
        <v>545274.33262718248</v>
      </c>
      <c r="S93" s="47">
        <f t="shared" si="404"/>
        <v>713125.40571924858</v>
      </c>
      <c r="T93" s="47">
        <f t="shared" si="404"/>
        <v>496214.77476341807</v>
      </c>
      <c r="U93" s="47">
        <f t="shared" si="404"/>
        <v>514695.51432239538</v>
      </c>
      <c r="V93" s="47">
        <f t="shared" si="404"/>
        <v>481475.96363271755</v>
      </c>
      <c r="W93" s="47">
        <f t="shared" si="404"/>
        <v>499407.7793309628</v>
      </c>
      <c r="X93" s="47">
        <f t="shared" si="404"/>
        <v>464327.91014350974</v>
      </c>
      <c r="Y93" s="47">
        <f t="shared" si="404"/>
        <v>481621.07353514328</v>
      </c>
      <c r="Z93" s="47">
        <f t="shared" si="404"/>
        <v>499558.29362368572</v>
      </c>
      <c r="AA93" s="47">
        <f t="shared" si="404"/>
        <v>518163.55728877557</v>
      </c>
      <c r="AB93" s="47">
        <f t="shared" si="404"/>
        <v>537461.74476369016</v>
      </c>
      <c r="AC93" s="47">
        <f t="shared" si="404"/>
        <v>689597.88359582017</v>
      </c>
      <c r="AD93" s="47">
        <f t="shared" si="404"/>
        <v>1049524.271848615</v>
      </c>
      <c r="AE93" s="47">
        <f t="shared" si="404"/>
        <v>1265424.9562962838</v>
      </c>
      <c r="AF93" s="47">
        <f t="shared" si="404"/>
        <v>1499547.675050603</v>
      </c>
      <c r="AG93" s="47">
        <f t="shared" si="404"/>
        <v>2282739.4119877648</v>
      </c>
      <c r="AH93" s="47">
        <f t="shared" si="404"/>
        <v>2170443.4165376183</v>
      </c>
      <c r="AI93" s="47">
        <f t="shared" si="404"/>
        <v>2046616.5191457267</v>
      </c>
      <c r="AJ93" s="47">
        <f t="shared" si="404"/>
        <v>1685784.336975351</v>
      </c>
      <c r="AK93" s="47">
        <f t="shared" si="404"/>
        <v>1256379.0102809756</v>
      </c>
      <c r="AL93" s="47">
        <f t="shared" si="404"/>
        <v>1370344.6286122552</v>
      </c>
      <c r="AM93" s="47">
        <f t="shared" si="404"/>
        <v>1426025.9968341934</v>
      </c>
      <c r="AN93" s="47">
        <f t="shared" si="404"/>
        <v>1474318.0614198758</v>
      </c>
      <c r="AO93" s="47">
        <f t="shared" si="404"/>
        <v>1729125.6387187247</v>
      </c>
      <c r="AP93" s="47">
        <f t="shared" si="404"/>
        <v>1793524.2060712313</v>
      </c>
      <c r="AQ93" s="47">
        <f t="shared" si="404"/>
        <v>1860321.1968720932</v>
      </c>
      <c r="AR93" s="47">
        <f t="shared" si="404"/>
        <v>1929605.9366338819</v>
      </c>
      <c r="AS93" s="47">
        <f t="shared" si="404"/>
        <v>2001471.0776575231</v>
      </c>
      <c r="AT93" s="47">
        <f t="shared" si="404"/>
        <v>1506009.2296423649</v>
      </c>
      <c r="AU93" s="47">
        <f t="shared" si="404"/>
        <v>1555874.6782199123</v>
      </c>
      <c r="AV93" s="47">
        <f t="shared" si="404"/>
        <v>1562178.5206413681</v>
      </c>
      <c r="AW93" s="47">
        <f t="shared" si="404"/>
        <v>1613663.7048931343</v>
      </c>
      <c r="AX93" s="47">
        <f t="shared" si="404"/>
        <v>1673762.0739514166</v>
      </c>
      <c r="AY93" s="47">
        <f t="shared" si="404"/>
        <v>1721691.2541360948</v>
      </c>
      <c r="AZ93" s="47">
        <f t="shared" si="404"/>
        <v>1785812.9395168419</v>
      </c>
      <c r="BA93" s="47">
        <f t="shared" si="404"/>
        <v>1852322.7363119849</v>
      </c>
      <c r="BB93" s="47">
        <f t="shared" si="404"/>
        <v>1921309.5859785927</v>
      </c>
      <c r="BC93" s="47">
        <f t="shared" si="404"/>
        <v>1992865.7424585479</v>
      </c>
      <c r="BD93" s="47">
        <f t="shared" si="404"/>
        <v>2067086.8955468331</v>
      </c>
      <c r="BE93" s="47">
        <f t="shared" si="404"/>
        <v>2144072.2988544819</v>
      </c>
      <c r="BF93" s="47">
        <f t="shared" si="404"/>
        <v>2223924.9025373096</v>
      </c>
      <c r="BG93" s="47">
        <f t="shared" si="404"/>
        <v>2306751.4909679173</v>
      </c>
      <c r="BH93" s="47">
        <f t="shared" si="404"/>
        <v>2392662.8255350622</v>
      </c>
      <c r="BI93" s="47">
        <f t="shared" si="404"/>
        <v>2481773.7927613854</v>
      </c>
      <c r="BJ93" s="47">
        <f t="shared" si="404"/>
        <v>2574203.5579375341</v>
      </c>
      <c r="BK93" s="47">
        <f t="shared" si="404"/>
        <v>2524841.4800504753</v>
      </c>
      <c r="BL93" s="47">
        <f t="shared" si="404"/>
        <v>2792694.3862355584</v>
      </c>
      <c r="BM93" s="47">
        <f t="shared" si="404"/>
        <v>2884684.3820918631</v>
      </c>
      <c r="BN93" s="47">
        <f t="shared" si="404"/>
        <v>3066922.917030422</v>
      </c>
      <c r="BO93" s="47">
        <f t="shared" si="404"/>
        <v>3116488.2101206537</v>
      </c>
      <c r="BP93" s="47">
        <f t="shared" si="404"/>
        <v>3259383.1148893032</v>
      </c>
      <c r="BQ93" s="47">
        <f t="shared" si="404"/>
        <v>3352948.4192863349</v>
      </c>
      <c r="BR93" s="47">
        <f t="shared" si="404"/>
        <v>3405669.6955339783</v>
      </c>
      <c r="BS93" s="47">
        <f t="shared" ref="BS93:CV93" si="405">BS73+BS79+BS85+BS91</f>
        <v>3592381.5374695593</v>
      </c>
      <c r="BT93" s="47">
        <f t="shared" si="405"/>
        <v>2965413.5887595075</v>
      </c>
      <c r="BU93" s="47">
        <f t="shared" si="405"/>
        <v>3156375.5424155076</v>
      </c>
      <c r="BV93" s="47">
        <f t="shared" si="405"/>
        <v>3190411.1726373183</v>
      </c>
      <c r="BW93" s="47">
        <f t="shared" si="405"/>
        <v>3274581.3688131645</v>
      </c>
      <c r="BX93" s="47">
        <f t="shared" si="405"/>
        <v>3396538.0063811764</v>
      </c>
      <c r="BY93" s="47">
        <f t="shared" si="405"/>
        <v>4231372.153927505</v>
      </c>
      <c r="BZ93" s="48">
        <f t="shared" si="405"/>
        <v>4388962.9608339025</v>
      </c>
      <c r="CA93" s="47">
        <f t="shared" si="405"/>
        <v>1545794.9789004519</v>
      </c>
      <c r="CB93" s="47">
        <f t="shared" si="405"/>
        <v>1566281.453712011</v>
      </c>
      <c r="CC93" s="48">
        <f t="shared" si="405"/>
        <v>1573100.1112918686</v>
      </c>
      <c r="CD93" s="47">
        <f t="shared" si="405"/>
        <v>434806.83492458524</v>
      </c>
      <c r="CE93" s="47">
        <f t="shared" si="405"/>
        <v>451000.5322576313</v>
      </c>
      <c r="CF93" s="48">
        <f t="shared" si="405"/>
        <v>467797.33840188064</v>
      </c>
      <c r="CG93" s="47">
        <f t="shared" si="405"/>
        <v>485219.71519731096</v>
      </c>
      <c r="CH93" s="47">
        <f t="shared" si="405"/>
        <v>503290.96103983541</v>
      </c>
      <c r="CI93" s="48">
        <f t="shared" si="405"/>
        <v>522035.24203751259</v>
      </c>
      <c r="CJ93" s="47">
        <f t="shared" si="405"/>
        <v>541477.62432712223</v>
      </c>
      <c r="CK93" s="47">
        <f t="shared" si="405"/>
        <v>561644.1075943209</v>
      </c>
      <c r="CL93" s="48">
        <f t="shared" si="405"/>
        <v>582561.65984220314</v>
      </c>
      <c r="CM93" s="48">
        <f t="shared" si="405"/>
        <v>604258.25345476181</v>
      </c>
      <c r="CN93" s="48">
        <f t="shared" si="405"/>
        <v>626762.90260347794</v>
      </c>
      <c r="CO93" s="48">
        <f t="shared" si="405"/>
        <v>650105.70204705745</v>
      </c>
      <c r="CP93" s="48">
        <f t="shared" si="405"/>
        <v>1898079.9229848746</v>
      </c>
      <c r="CQ93" s="48">
        <f t="shared" si="405"/>
        <v>1968770.9271685595</v>
      </c>
      <c r="CR93" s="48">
        <f t="shared" si="405"/>
        <v>2042094.7067227564</v>
      </c>
      <c r="CS93" s="48">
        <f t="shared" si="405"/>
        <v>2118149.3152291281</v>
      </c>
      <c r="CT93" s="48">
        <f t="shared" si="405"/>
        <v>2197036.4581209109</v>
      </c>
      <c r="CU93" s="48">
        <f t="shared" si="405"/>
        <v>809595.57861368975</v>
      </c>
      <c r="CV93" s="48">
        <f t="shared" si="405"/>
        <v>839747.69378114445</v>
      </c>
      <c r="CW93" s="48">
        <f>CW73+CW79+CW85+CW91</f>
        <v>871022.77709848469</v>
      </c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FO93" s="2"/>
    </row>
    <row r="94" spans="1:171" s="25" customFormat="1" ht="21" customHeight="1" x14ac:dyDescent="0.3">
      <c r="A94" s="45" t="s">
        <v>133</v>
      </c>
      <c r="B94" s="4" t="s">
        <v>96</v>
      </c>
      <c r="C94" s="36">
        <v>3.9</v>
      </c>
      <c r="D94" s="32"/>
      <c r="E94" s="32"/>
      <c r="F94" s="36">
        <f>C94</f>
        <v>3.9</v>
      </c>
      <c r="G94" s="36">
        <f>F94</f>
        <v>3.9</v>
      </c>
      <c r="H94" s="36">
        <f t="shared" ref="H94:BS94" si="406">G94</f>
        <v>3.9</v>
      </c>
      <c r="I94" s="36">
        <f t="shared" si="406"/>
        <v>3.9</v>
      </c>
      <c r="J94" s="36">
        <f t="shared" si="406"/>
        <v>3.9</v>
      </c>
      <c r="K94" s="36">
        <f t="shared" si="406"/>
        <v>3.9</v>
      </c>
      <c r="L94" s="36">
        <f t="shared" si="406"/>
        <v>3.9</v>
      </c>
      <c r="M94" s="36">
        <f t="shared" si="406"/>
        <v>3.9</v>
      </c>
      <c r="N94" s="36">
        <f t="shared" si="406"/>
        <v>3.9</v>
      </c>
      <c r="O94" s="36">
        <f t="shared" si="406"/>
        <v>3.9</v>
      </c>
      <c r="P94" s="36">
        <f t="shared" si="406"/>
        <v>3.9</v>
      </c>
      <c r="Q94" s="36">
        <f t="shared" si="406"/>
        <v>3.9</v>
      </c>
      <c r="R94" s="36">
        <f t="shared" si="406"/>
        <v>3.9</v>
      </c>
      <c r="S94" s="36">
        <f t="shared" si="406"/>
        <v>3.9</v>
      </c>
      <c r="T94" s="36">
        <f t="shared" si="406"/>
        <v>3.9</v>
      </c>
      <c r="U94" s="36">
        <f t="shared" si="406"/>
        <v>3.9</v>
      </c>
      <c r="V94" s="36">
        <f t="shared" si="406"/>
        <v>3.9</v>
      </c>
      <c r="W94" s="36">
        <f t="shared" si="406"/>
        <v>3.9</v>
      </c>
      <c r="X94" s="36">
        <f t="shared" si="406"/>
        <v>3.9</v>
      </c>
      <c r="Y94" s="36">
        <f t="shared" si="406"/>
        <v>3.9</v>
      </c>
      <c r="Z94" s="36">
        <f t="shared" si="406"/>
        <v>3.9</v>
      </c>
      <c r="AA94" s="36">
        <f t="shared" si="406"/>
        <v>3.9</v>
      </c>
      <c r="AB94" s="36">
        <f t="shared" si="406"/>
        <v>3.9</v>
      </c>
      <c r="AC94" s="36">
        <f t="shared" si="406"/>
        <v>3.9</v>
      </c>
      <c r="AD94" s="36">
        <f t="shared" si="406"/>
        <v>3.9</v>
      </c>
      <c r="AE94" s="36">
        <f t="shared" si="406"/>
        <v>3.9</v>
      </c>
      <c r="AF94" s="36">
        <f t="shared" si="406"/>
        <v>3.9</v>
      </c>
      <c r="AG94" s="36">
        <f t="shared" si="406"/>
        <v>3.9</v>
      </c>
      <c r="AH94" s="36">
        <f t="shared" si="406"/>
        <v>3.9</v>
      </c>
      <c r="AI94" s="36">
        <f t="shared" si="406"/>
        <v>3.9</v>
      </c>
      <c r="AJ94" s="36">
        <f t="shared" si="406"/>
        <v>3.9</v>
      </c>
      <c r="AK94" s="36">
        <f t="shared" si="406"/>
        <v>3.9</v>
      </c>
      <c r="AL94" s="36">
        <f t="shared" si="406"/>
        <v>3.9</v>
      </c>
      <c r="AM94" s="36">
        <f t="shared" si="406"/>
        <v>3.9</v>
      </c>
      <c r="AN94" s="36">
        <f t="shared" si="406"/>
        <v>3.9</v>
      </c>
      <c r="AO94" s="36">
        <f t="shared" si="406"/>
        <v>3.9</v>
      </c>
      <c r="AP94" s="36">
        <f t="shared" si="406"/>
        <v>3.9</v>
      </c>
      <c r="AQ94" s="36">
        <f t="shared" si="406"/>
        <v>3.9</v>
      </c>
      <c r="AR94" s="36">
        <f t="shared" si="406"/>
        <v>3.9</v>
      </c>
      <c r="AS94" s="36">
        <f t="shared" si="406"/>
        <v>3.9</v>
      </c>
      <c r="AT94" s="36">
        <f t="shared" si="406"/>
        <v>3.9</v>
      </c>
      <c r="AU94" s="36">
        <f t="shared" si="406"/>
        <v>3.9</v>
      </c>
      <c r="AV94" s="36">
        <f t="shared" si="406"/>
        <v>3.9</v>
      </c>
      <c r="AW94" s="36">
        <f t="shared" si="406"/>
        <v>3.9</v>
      </c>
      <c r="AX94" s="36">
        <f t="shared" si="406"/>
        <v>3.9</v>
      </c>
      <c r="AY94" s="36">
        <f t="shared" si="406"/>
        <v>3.9</v>
      </c>
      <c r="AZ94" s="36">
        <f t="shared" si="406"/>
        <v>3.9</v>
      </c>
      <c r="BA94" s="36">
        <f t="shared" si="406"/>
        <v>3.9</v>
      </c>
      <c r="BB94" s="36">
        <f t="shared" si="406"/>
        <v>3.9</v>
      </c>
      <c r="BC94" s="36">
        <f t="shared" si="406"/>
        <v>3.9</v>
      </c>
      <c r="BD94" s="36">
        <f t="shared" si="406"/>
        <v>3.9</v>
      </c>
      <c r="BE94" s="36">
        <f t="shared" si="406"/>
        <v>3.9</v>
      </c>
      <c r="BF94" s="36">
        <f t="shared" si="406"/>
        <v>3.9</v>
      </c>
      <c r="BG94" s="36">
        <f t="shared" si="406"/>
        <v>3.9</v>
      </c>
      <c r="BH94" s="36">
        <f t="shared" si="406"/>
        <v>3.9</v>
      </c>
      <c r="BI94" s="36">
        <f t="shared" si="406"/>
        <v>3.9</v>
      </c>
      <c r="BJ94" s="36">
        <f t="shared" si="406"/>
        <v>3.9</v>
      </c>
      <c r="BK94" s="36">
        <f t="shared" si="406"/>
        <v>3.9</v>
      </c>
      <c r="BL94" s="36">
        <f t="shared" si="406"/>
        <v>3.9</v>
      </c>
      <c r="BM94" s="36">
        <f t="shared" si="406"/>
        <v>3.9</v>
      </c>
      <c r="BN94" s="36">
        <f t="shared" si="406"/>
        <v>3.9</v>
      </c>
      <c r="BO94" s="36">
        <f t="shared" si="406"/>
        <v>3.9</v>
      </c>
      <c r="BP94" s="36">
        <f t="shared" si="406"/>
        <v>3.9</v>
      </c>
      <c r="BQ94" s="36">
        <f t="shared" si="406"/>
        <v>3.9</v>
      </c>
      <c r="BR94" s="36">
        <f t="shared" si="406"/>
        <v>3.9</v>
      </c>
      <c r="BS94" s="36">
        <f t="shared" si="406"/>
        <v>3.9</v>
      </c>
      <c r="BT94" s="36">
        <f t="shared" ref="BT94:CV94" si="407">BS94</f>
        <v>3.9</v>
      </c>
      <c r="BU94" s="36">
        <f t="shared" si="407"/>
        <v>3.9</v>
      </c>
      <c r="BV94" s="36">
        <f t="shared" si="407"/>
        <v>3.9</v>
      </c>
      <c r="BW94" s="36">
        <f t="shared" si="407"/>
        <v>3.9</v>
      </c>
      <c r="BX94" s="36">
        <f t="shared" si="407"/>
        <v>3.9</v>
      </c>
      <c r="BY94" s="36">
        <f t="shared" si="407"/>
        <v>3.9</v>
      </c>
      <c r="BZ94" s="37">
        <f t="shared" si="407"/>
        <v>3.9</v>
      </c>
      <c r="CA94" s="36">
        <f t="shared" si="407"/>
        <v>3.9</v>
      </c>
      <c r="CB94" s="36">
        <f t="shared" si="407"/>
        <v>3.9</v>
      </c>
      <c r="CC94" s="37">
        <f t="shared" si="407"/>
        <v>3.9</v>
      </c>
      <c r="CD94" s="36">
        <f t="shared" si="407"/>
        <v>3.9</v>
      </c>
      <c r="CE94" s="36">
        <f t="shared" si="407"/>
        <v>3.9</v>
      </c>
      <c r="CF94" s="37">
        <f t="shared" si="407"/>
        <v>3.9</v>
      </c>
      <c r="CG94" s="36">
        <f t="shared" si="407"/>
        <v>3.9</v>
      </c>
      <c r="CH94" s="36">
        <f t="shared" si="407"/>
        <v>3.9</v>
      </c>
      <c r="CI94" s="37">
        <f t="shared" si="407"/>
        <v>3.9</v>
      </c>
      <c r="CJ94" s="36">
        <f t="shared" si="407"/>
        <v>3.9</v>
      </c>
      <c r="CK94" s="36">
        <f t="shared" si="407"/>
        <v>3.9</v>
      </c>
      <c r="CL94" s="37">
        <f t="shared" si="407"/>
        <v>3.9</v>
      </c>
      <c r="CM94" s="37">
        <f t="shared" si="407"/>
        <v>3.9</v>
      </c>
      <c r="CN94" s="37">
        <f t="shared" si="407"/>
        <v>3.9</v>
      </c>
      <c r="CO94" s="37">
        <f t="shared" si="407"/>
        <v>3.9</v>
      </c>
      <c r="CP94" s="37">
        <f t="shared" si="407"/>
        <v>3.9</v>
      </c>
      <c r="CQ94" s="37">
        <f t="shared" si="407"/>
        <v>3.9</v>
      </c>
      <c r="CR94" s="37">
        <f t="shared" si="407"/>
        <v>3.9</v>
      </c>
      <c r="CS94" s="37">
        <f t="shared" si="407"/>
        <v>3.9</v>
      </c>
      <c r="CT94" s="37">
        <f t="shared" si="407"/>
        <v>3.9</v>
      </c>
      <c r="CU94" s="37">
        <f t="shared" si="407"/>
        <v>3.9</v>
      </c>
      <c r="CV94" s="37">
        <f t="shared" si="407"/>
        <v>3.9</v>
      </c>
      <c r="CW94" s="37">
        <f>CV94</f>
        <v>3.9</v>
      </c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FO94" s="2"/>
    </row>
    <row r="95" spans="1:171" s="50" customFormat="1" ht="36.75" customHeight="1" x14ac:dyDescent="0.3">
      <c r="A95" s="51" t="s">
        <v>109</v>
      </c>
      <c r="B95" s="45" t="s">
        <v>123</v>
      </c>
      <c r="C95" s="45"/>
      <c r="D95" s="52"/>
      <c r="E95" s="32">
        <v>21736939.067389999</v>
      </c>
      <c r="F95" s="53">
        <f>(E95*(1+(F94/100)))-F93</f>
        <v>22195559.057722092</v>
      </c>
      <c r="G95" s="53">
        <f t="shared" ref="G95:BR95" si="408">(F95*(1+(G94/100)))-G93</f>
        <v>22595589.643802386</v>
      </c>
      <c r="H95" s="53">
        <f t="shared" si="408"/>
        <v>22995376.183049813</v>
      </c>
      <c r="I95" s="53">
        <f t="shared" si="408"/>
        <v>23392823.866780143</v>
      </c>
      <c r="J95" s="53">
        <f t="shared" si="408"/>
        <v>23632747.753548432</v>
      </c>
      <c r="K95" s="53">
        <f t="shared" si="408"/>
        <v>23853649.303636156</v>
      </c>
      <c r="L95" s="53">
        <f t="shared" si="408"/>
        <v>24081295.890954822</v>
      </c>
      <c r="M95" s="53">
        <f t="shared" si="408"/>
        <v>24306012.639095038</v>
      </c>
      <c r="N95" s="53">
        <f t="shared" si="408"/>
        <v>24512884.631601285</v>
      </c>
      <c r="O95" s="53">
        <f t="shared" si="408"/>
        <v>24646148.185149763</v>
      </c>
      <c r="P95" s="53">
        <f t="shared" si="408"/>
        <v>25074485.920588832</v>
      </c>
      <c r="Q95" s="53">
        <f t="shared" si="408"/>
        <v>25526695.246370435</v>
      </c>
      <c r="R95" s="53">
        <f t="shared" si="408"/>
        <v>25976962.028351698</v>
      </c>
      <c r="S95" s="53">
        <f t="shared" si="408"/>
        <v>26276938.141738161</v>
      </c>
      <c r="T95" s="53">
        <f t="shared" si="408"/>
        <v>26805523.95450253</v>
      </c>
      <c r="U95" s="53">
        <f t="shared" si="408"/>
        <v>27336243.874405731</v>
      </c>
      <c r="V95" s="53">
        <f t="shared" si="408"/>
        <v>27920881.421874832</v>
      </c>
      <c r="W95" s="53">
        <f t="shared" si="408"/>
        <v>28510388.017996985</v>
      </c>
      <c r="X95" s="53">
        <f t="shared" si="408"/>
        <v>29157965.240555357</v>
      </c>
      <c r="Y95" s="53">
        <f t="shared" si="408"/>
        <v>29813504.81140187</v>
      </c>
      <c r="Z95" s="53">
        <f t="shared" si="408"/>
        <v>30476673.205422856</v>
      </c>
      <c r="AA95" s="53">
        <f t="shared" si="408"/>
        <v>31147099.903145567</v>
      </c>
      <c r="AB95" s="53">
        <f t="shared" si="408"/>
        <v>31824375.054604549</v>
      </c>
      <c r="AC95" s="53">
        <f t="shared" si="408"/>
        <v>32375927.798138302</v>
      </c>
      <c r="AD95" s="53">
        <f t="shared" si="408"/>
        <v>32589064.710417081</v>
      </c>
      <c r="AE95" s="53">
        <f t="shared" si="408"/>
        <v>32594613.277827058</v>
      </c>
      <c r="AF95" s="53">
        <f t="shared" si="408"/>
        <v>32366255.520611711</v>
      </c>
      <c r="AG95" s="53">
        <f t="shared" si="408"/>
        <v>31345800.073927797</v>
      </c>
      <c r="AH95" s="53">
        <f t="shared" si="408"/>
        <v>30397842.860273361</v>
      </c>
      <c r="AI95" s="53">
        <f t="shared" si="408"/>
        <v>29536742.212678295</v>
      </c>
      <c r="AJ95" s="53">
        <f t="shared" si="408"/>
        <v>29002890.821997397</v>
      </c>
      <c r="AK95" s="53">
        <f t="shared" si="408"/>
        <v>28877624.55377432</v>
      </c>
      <c r="AL95" s="53">
        <f t="shared" si="408"/>
        <v>28633507.28275926</v>
      </c>
      <c r="AM95" s="53">
        <f t="shared" si="408"/>
        <v>28324188.069952678</v>
      </c>
      <c r="AN95" s="53">
        <f t="shared" si="408"/>
        <v>27954513.343260955</v>
      </c>
      <c r="AO95" s="53">
        <f t="shared" si="408"/>
        <v>27315613.724929407</v>
      </c>
      <c r="AP95" s="53">
        <f t="shared" si="408"/>
        <v>26587398.454130422</v>
      </c>
      <c r="AQ95" s="53">
        <f t="shared" si="408"/>
        <v>25763985.796969414</v>
      </c>
      <c r="AR95" s="53">
        <f t="shared" si="408"/>
        <v>24839175.306417339</v>
      </c>
      <c r="AS95" s="53">
        <f t="shared" si="408"/>
        <v>23806432.06571009</v>
      </c>
      <c r="AT95" s="53">
        <f t="shared" si="408"/>
        <v>23228873.686630417</v>
      </c>
      <c r="AU95" s="53">
        <f t="shared" si="408"/>
        <v>22578925.082189091</v>
      </c>
      <c r="AV95" s="53">
        <f t="shared" si="408"/>
        <v>21897324.639753096</v>
      </c>
      <c r="AW95" s="53">
        <f t="shared" si="408"/>
        <v>21137656.595810331</v>
      </c>
      <c r="AX95" s="53">
        <f t="shared" si="408"/>
        <v>20288263.129095517</v>
      </c>
      <c r="AY95" s="53">
        <f t="shared" si="408"/>
        <v>19357814.136994146</v>
      </c>
      <c r="AZ95" s="53">
        <f t="shared" si="408"/>
        <v>18326955.948820073</v>
      </c>
      <c r="BA95" s="53">
        <f t="shared" si="408"/>
        <v>17189384.49451207</v>
      </c>
      <c r="BB95" s="53">
        <f t="shared" si="408"/>
        <v>15938460.903819446</v>
      </c>
      <c r="BC95" s="53">
        <f t="shared" si="408"/>
        <v>14567195.136609854</v>
      </c>
      <c r="BD95" s="53">
        <f t="shared" si="408"/>
        <v>13068228.851390805</v>
      </c>
      <c r="BE95" s="53">
        <f t="shared" si="408"/>
        <v>11433817.477740563</v>
      </c>
      <c r="BF95" s="53">
        <f t="shared" si="408"/>
        <v>9655811.4568351358</v>
      </c>
      <c r="BG95" s="53">
        <f t="shared" si="408"/>
        <v>7725636.6126837889</v>
      </c>
      <c r="BH95" s="53">
        <f t="shared" si="408"/>
        <v>5634273.6150433943</v>
      </c>
      <c r="BI95" s="53">
        <f t="shared" si="408"/>
        <v>3372236.4932687003</v>
      </c>
      <c r="BJ95" s="53">
        <f t="shared" si="408"/>
        <v>929550.15856864536</v>
      </c>
      <c r="BK95" s="53">
        <f t="shared" si="408"/>
        <v>-1559038.8652976528</v>
      </c>
      <c r="BL95" s="53">
        <f t="shared" si="408"/>
        <v>-4412535.7672798196</v>
      </c>
      <c r="BM95" s="53">
        <f t="shared" si="408"/>
        <v>-7469309.044295595</v>
      </c>
      <c r="BN95" s="53">
        <f t="shared" si="408"/>
        <v>-10827535.014053546</v>
      </c>
      <c r="BO95" s="53">
        <f t="shared" si="408"/>
        <v>-14366297.089722287</v>
      </c>
      <c r="BP95" s="53">
        <f t="shared" si="408"/>
        <v>-18185965.791110758</v>
      </c>
      <c r="BQ95" s="53">
        <f t="shared" si="408"/>
        <v>-22248166.876250409</v>
      </c>
      <c r="BR95" s="53">
        <f t="shared" si="408"/>
        <v>-26521515.079958152</v>
      </c>
      <c r="BS95" s="53">
        <f t="shared" ref="BS95:CV95" si="409">(BR95*(1+(BS94/100)))-BS93</f>
        <v>-31148235.705546077</v>
      </c>
      <c r="BT95" s="53">
        <f t="shared" si="409"/>
        <v>-35328430.486821875</v>
      </c>
      <c r="BU95" s="53">
        <f t="shared" si="409"/>
        <v>-39862614.818223432</v>
      </c>
      <c r="BV95" s="53">
        <f t="shared" si="409"/>
        <v>-44607667.968771465</v>
      </c>
      <c r="BW95" s="53">
        <f t="shared" si="409"/>
        <v>-49621948.388366714</v>
      </c>
      <c r="BX95" s="53">
        <f t="shared" si="409"/>
        <v>-54953742.381894186</v>
      </c>
      <c r="BY95" s="53">
        <f t="shared" si="409"/>
        <v>-61328310.488715559</v>
      </c>
      <c r="BZ95" s="54">
        <f t="shared" si="409"/>
        <v>-68109077.558609366</v>
      </c>
      <c r="CA95" s="53">
        <f t="shared" si="409"/>
        <v>-72311126.562295571</v>
      </c>
      <c r="CB95" s="53">
        <f t="shared" si="409"/>
        <v>-76697541.951937109</v>
      </c>
      <c r="CC95" s="54">
        <f t="shared" si="409"/>
        <v>-81261846.199354514</v>
      </c>
      <c r="CD95" s="53">
        <f t="shared" si="409"/>
        <v>-84865865.036053911</v>
      </c>
      <c r="CE95" s="53">
        <f t="shared" si="409"/>
        <v>-88626634.304717645</v>
      </c>
      <c r="CF95" s="54">
        <f t="shared" si="409"/>
        <v>-92550870.381003514</v>
      </c>
      <c r="CG95" s="53">
        <f t="shared" si="409"/>
        <v>-96645574.041059956</v>
      </c>
      <c r="CH95" s="53">
        <f t="shared" si="409"/>
        <v>-100918042.38970113</v>
      </c>
      <c r="CI95" s="54">
        <f t="shared" si="409"/>
        <v>-105375881.28493698</v>
      </c>
      <c r="CJ95" s="53">
        <f t="shared" si="409"/>
        <v>-110027018.27937664</v>
      </c>
      <c r="CK95" s="53">
        <f t="shared" si="409"/>
        <v>-114879716.09986664</v>
      </c>
      <c r="CL95" s="54">
        <f t="shared" si="409"/>
        <v>-119942586.68760364</v>
      </c>
      <c r="CM95" s="54">
        <f t="shared" si="409"/>
        <v>-125224605.82187493</v>
      </c>
      <c r="CN95" s="54">
        <f t="shared" si="409"/>
        <v>-130735128.35153152</v>
      </c>
      <c r="CO95" s="54">
        <f t="shared" si="409"/>
        <v>-136483904.05928829</v>
      </c>
      <c r="CP95" s="54">
        <f t="shared" si="409"/>
        <v>-143704856.24058539</v>
      </c>
      <c r="CQ95" s="54">
        <f t="shared" si="409"/>
        <v>-151278116.56113675</v>
      </c>
      <c r="CR95" s="54">
        <f t="shared" si="409"/>
        <v>-159220057.81374383</v>
      </c>
      <c r="CS95" s="54">
        <f t="shared" si="409"/>
        <v>-167547789.38370895</v>
      </c>
      <c r="CT95" s="54">
        <f t="shared" si="409"/>
        <v>-176279189.6277945</v>
      </c>
      <c r="CU95" s="54">
        <f t="shared" si="409"/>
        <v>-183963673.60189217</v>
      </c>
      <c r="CV95" s="54">
        <f t="shared" si="409"/>
        <v>-191978004.56614709</v>
      </c>
      <c r="CW95" s="54">
        <f>(CV95*(1+(CW94/100)))-CW93</f>
        <v>-200336169.52132529</v>
      </c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FO95" s="2"/>
    </row>
    <row r="96" spans="1:171" ht="35.4" customHeight="1" x14ac:dyDescent="0.3">
      <c r="A96" s="15" t="s">
        <v>138</v>
      </c>
      <c r="FO96" s="2"/>
    </row>
    <row r="97" spans="1:171" s="25" customFormat="1" ht="124.8" customHeight="1" x14ac:dyDescent="0.3">
      <c r="A97" s="24" t="s">
        <v>136</v>
      </c>
      <c r="B97" s="11"/>
      <c r="FO97" s="2"/>
    </row>
    <row r="98" spans="1:171" s="25" customFormat="1" ht="51" customHeight="1" x14ac:dyDescent="0.3">
      <c r="A98" s="26"/>
      <c r="B98" s="26"/>
      <c r="C98" s="26"/>
      <c r="D98" s="26" t="s">
        <v>119</v>
      </c>
      <c r="E98" s="26" t="s">
        <v>120</v>
      </c>
      <c r="F98" s="27">
        <v>45291</v>
      </c>
      <c r="G98" s="27">
        <v>45657</v>
      </c>
      <c r="H98" s="27">
        <v>46022</v>
      </c>
      <c r="I98" s="27">
        <v>46387</v>
      </c>
      <c r="J98" s="27">
        <v>46752</v>
      </c>
      <c r="K98" s="27">
        <v>47118</v>
      </c>
      <c r="L98" s="27">
        <v>47483</v>
      </c>
      <c r="M98" s="27">
        <v>47848</v>
      </c>
      <c r="N98" s="27">
        <v>48213</v>
      </c>
      <c r="O98" s="27">
        <v>48579</v>
      </c>
      <c r="P98" s="27">
        <v>48944</v>
      </c>
      <c r="Q98" s="27">
        <v>49309</v>
      </c>
      <c r="R98" s="27">
        <v>49674</v>
      </c>
      <c r="S98" s="27">
        <v>50040</v>
      </c>
      <c r="T98" s="27">
        <v>50405</v>
      </c>
      <c r="U98" s="27">
        <v>50770</v>
      </c>
      <c r="V98" s="27">
        <v>51135</v>
      </c>
      <c r="W98" s="27">
        <v>51501</v>
      </c>
      <c r="X98" s="27">
        <v>51866</v>
      </c>
      <c r="Y98" s="27">
        <v>52231</v>
      </c>
      <c r="Z98" s="27">
        <v>52596</v>
      </c>
      <c r="AA98" s="27">
        <v>52962</v>
      </c>
      <c r="AB98" s="27">
        <v>53327</v>
      </c>
      <c r="AC98" s="27">
        <v>53692</v>
      </c>
      <c r="AD98" s="27">
        <v>54057</v>
      </c>
      <c r="AE98" s="27">
        <v>54423</v>
      </c>
      <c r="AF98" s="27">
        <v>54788</v>
      </c>
      <c r="AG98" s="27">
        <v>55153</v>
      </c>
      <c r="AH98" s="27">
        <v>55518</v>
      </c>
      <c r="AI98" s="27">
        <v>55884</v>
      </c>
      <c r="AJ98" s="27">
        <v>56249</v>
      </c>
      <c r="AK98" s="27">
        <v>56614</v>
      </c>
      <c r="AL98" s="27">
        <v>56979</v>
      </c>
      <c r="AM98" s="27">
        <v>57345</v>
      </c>
      <c r="AN98" s="27">
        <v>57710</v>
      </c>
      <c r="AO98" s="27">
        <v>58075</v>
      </c>
      <c r="AP98" s="27">
        <v>58440</v>
      </c>
      <c r="AQ98" s="27">
        <v>58806</v>
      </c>
      <c r="AR98" s="27">
        <v>59171</v>
      </c>
      <c r="AS98" s="27">
        <v>59536</v>
      </c>
      <c r="AT98" s="27">
        <v>59901</v>
      </c>
      <c r="AU98" s="27">
        <v>60267</v>
      </c>
      <c r="AV98" s="27">
        <v>60632</v>
      </c>
      <c r="AW98" s="27">
        <v>60997</v>
      </c>
      <c r="AX98" s="27">
        <v>61362</v>
      </c>
      <c r="AY98" s="27">
        <v>61728</v>
      </c>
      <c r="AZ98" s="27">
        <v>62093</v>
      </c>
      <c r="BA98" s="27">
        <v>62458</v>
      </c>
      <c r="BB98" s="27">
        <v>62823</v>
      </c>
      <c r="BC98" s="27">
        <v>63189</v>
      </c>
      <c r="BD98" s="27">
        <v>63554</v>
      </c>
      <c r="BE98" s="27">
        <v>63919</v>
      </c>
      <c r="BF98" s="27">
        <v>64284</v>
      </c>
      <c r="BG98" s="27">
        <v>64650</v>
      </c>
      <c r="BH98" s="27">
        <v>65015</v>
      </c>
      <c r="BI98" s="27">
        <v>65380</v>
      </c>
      <c r="BJ98" s="27">
        <v>65745</v>
      </c>
      <c r="BK98" s="27">
        <v>66111</v>
      </c>
      <c r="BL98" s="27">
        <v>66476</v>
      </c>
      <c r="BM98" s="27">
        <v>66841</v>
      </c>
      <c r="BN98" s="27">
        <v>67206</v>
      </c>
      <c r="BO98" s="27">
        <v>67572</v>
      </c>
      <c r="BP98" s="27">
        <v>67937</v>
      </c>
      <c r="BQ98" s="27">
        <v>68302</v>
      </c>
      <c r="BR98" s="27">
        <v>68667</v>
      </c>
      <c r="BS98" s="27">
        <v>69033</v>
      </c>
      <c r="BT98" s="27">
        <v>69398</v>
      </c>
      <c r="BU98" s="27">
        <v>69763</v>
      </c>
      <c r="BV98" s="27">
        <v>70128</v>
      </c>
      <c r="BW98" s="27">
        <v>70494</v>
      </c>
      <c r="BX98" s="27">
        <v>70859</v>
      </c>
      <c r="BY98" s="27">
        <v>71224</v>
      </c>
      <c r="BZ98" s="28">
        <v>71589</v>
      </c>
      <c r="CA98" s="27">
        <v>71955</v>
      </c>
      <c r="CB98" s="28">
        <v>72320</v>
      </c>
      <c r="CC98" s="27">
        <v>72685</v>
      </c>
      <c r="CD98" s="28">
        <v>73050</v>
      </c>
      <c r="CE98" s="27">
        <v>73415</v>
      </c>
      <c r="CF98" s="28">
        <v>73780</v>
      </c>
      <c r="CG98" s="27">
        <v>74145</v>
      </c>
      <c r="CH98" s="28">
        <v>74510</v>
      </c>
      <c r="CI98" s="27">
        <v>74876</v>
      </c>
      <c r="CJ98" s="28">
        <v>75241</v>
      </c>
      <c r="CK98" s="27">
        <v>75606</v>
      </c>
      <c r="CL98" s="28">
        <v>75971</v>
      </c>
      <c r="CM98" s="27">
        <v>76337</v>
      </c>
      <c r="CN98" s="28">
        <v>76702</v>
      </c>
      <c r="CO98" s="27">
        <v>77067</v>
      </c>
      <c r="CP98" s="28">
        <v>77432</v>
      </c>
      <c r="CQ98" s="27">
        <v>77798</v>
      </c>
      <c r="CR98" s="28">
        <v>78163</v>
      </c>
      <c r="CS98" s="27">
        <v>78528</v>
      </c>
      <c r="CT98" s="28">
        <v>78893</v>
      </c>
      <c r="CU98" s="27">
        <v>79259</v>
      </c>
      <c r="CV98" s="28">
        <v>79624</v>
      </c>
      <c r="CW98" s="27">
        <v>79989</v>
      </c>
      <c r="CX98" s="28">
        <v>80354</v>
      </c>
      <c r="CY98" s="27">
        <v>80720</v>
      </c>
      <c r="CZ98" s="28">
        <v>81085</v>
      </c>
      <c r="DA98" s="27">
        <v>81450</v>
      </c>
      <c r="DB98" s="28">
        <v>81815</v>
      </c>
      <c r="DC98" s="27">
        <v>82181</v>
      </c>
      <c r="DD98" s="28">
        <v>82546</v>
      </c>
      <c r="DE98" s="27">
        <v>82911</v>
      </c>
      <c r="DF98" s="28">
        <v>83276</v>
      </c>
      <c r="DG98" s="27">
        <v>83642</v>
      </c>
      <c r="DH98" s="28">
        <v>84007</v>
      </c>
      <c r="DI98" s="27">
        <v>84372</v>
      </c>
      <c r="DJ98" s="28">
        <v>84737</v>
      </c>
      <c r="DK98" s="27">
        <v>85103</v>
      </c>
      <c r="DL98" s="28">
        <v>85468</v>
      </c>
      <c r="DM98" s="27">
        <v>85833</v>
      </c>
      <c r="DN98" s="28">
        <v>86198</v>
      </c>
      <c r="DO98" s="27">
        <v>86564</v>
      </c>
      <c r="DP98" s="28">
        <v>86929</v>
      </c>
      <c r="DQ98" s="27">
        <v>87294</v>
      </c>
      <c r="DR98" s="28">
        <v>87659</v>
      </c>
      <c r="DS98" s="27">
        <v>88025</v>
      </c>
      <c r="DT98" s="28">
        <v>88390</v>
      </c>
      <c r="DU98" s="27">
        <v>88755</v>
      </c>
      <c r="DV98" s="28">
        <v>89120</v>
      </c>
      <c r="DW98" s="27">
        <v>89486</v>
      </c>
      <c r="DX98" s="28">
        <v>89851</v>
      </c>
      <c r="DY98" s="27">
        <v>90216</v>
      </c>
      <c r="DZ98" s="28">
        <v>90581</v>
      </c>
      <c r="EA98" s="27">
        <v>90947</v>
      </c>
      <c r="EB98" s="28">
        <v>91312</v>
      </c>
      <c r="EC98" s="27">
        <v>91677</v>
      </c>
      <c r="ED98" s="28">
        <v>92042</v>
      </c>
      <c r="EE98" s="27">
        <v>92408</v>
      </c>
      <c r="EF98" s="28">
        <v>92773</v>
      </c>
      <c r="EG98" s="27">
        <v>93138</v>
      </c>
      <c r="EH98" s="28">
        <v>93503</v>
      </c>
      <c r="EI98" s="27">
        <v>93869</v>
      </c>
      <c r="EJ98" s="28">
        <v>94234</v>
      </c>
      <c r="EK98" s="27">
        <v>94599</v>
      </c>
      <c r="EL98" s="28">
        <v>94964</v>
      </c>
      <c r="EM98" s="27">
        <v>95330</v>
      </c>
      <c r="EN98" s="28">
        <v>95695</v>
      </c>
      <c r="EO98" s="27">
        <v>96060</v>
      </c>
      <c r="EP98" s="28">
        <v>96425</v>
      </c>
      <c r="EQ98" s="27">
        <v>96791</v>
      </c>
      <c r="ER98" s="28">
        <v>97156</v>
      </c>
      <c r="ES98" s="27">
        <v>97521</v>
      </c>
      <c r="ET98" s="28">
        <v>97886</v>
      </c>
      <c r="EU98" s="27">
        <v>98252</v>
      </c>
      <c r="EV98" s="28">
        <v>98617</v>
      </c>
      <c r="EW98" s="27">
        <v>98982</v>
      </c>
      <c r="EX98" s="28">
        <v>99347</v>
      </c>
      <c r="EY98" s="27">
        <v>99713</v>
      </c>
      <c r="EZ98" s="28">
        <v>100078</v>
      </c>
      <c r="FA98" s="27">
        <v>100443</v>
      </c>
      <c r="FB98" s="28">
        <v>100808</v>
      </c>
      <c r="FC98" s="27">
        <v>101174</v>
      </c>
      <c r="FD98" s="28">
        <v>101539</v>
      </c>
      <c r="FE98" s="27">
        <v>101904</v>
      </c>
      <c r="FF98" s="28">
        <v>102269</v>
      </c>
      <c r="FG98" s="27">
        <v>102635</v>
      </c>
      <c r="FO98" s="2"/>
    </row>
    <row r="99" spans="1:171" s="25" customFormat="1" ht="21" customHeight="1" x14ac:dyDescent="0.3">
      <c r="A99" s="4"/>
      <c r="B99" s="7" t="s">
        <v>121</v>
      </c>
      <c r="C99" s="4"/>
      <c r="F99" s="4">
        <v>9</v>
      </c>
      <c r="G99" s="4">
        <v>10</v>
      </c>
      <c r="H99" s="4">
        <v>11</v>
      </c>
      <c r="I99" s="4">
        <v>12</v>
      </c>
      <c r="J99" s="4">
        <v>13</v>
      </c>
      <c r="K99" s="4">
        <v>14</v>
      </c>
      <c r="L99" s="4">
        <v>15</v>
      </c>
      <c r="M99" s="4">
        <v>16</v>
      </c>
      <c r="N99" s="4">
        <v>17</v>
      </c>
      <c r="O99" s="4">
        <v>18</v>
      </c>
      <c r="P99" s="4">
        <v>19</v>
      </c>
      <c r="Q99" s="4">
        <v>20</v>
      </c>
      <c r="R99" s="4">
        <v>21</v>
      </c>
      <c r="S99" s="4">
        <v>22</v>
      </c>
      <c r="T99" s="4">
        <v>23</v>
      </c>
      <c r="U99" s="4">
        <v>24</v>
      </c>
      <c r="V99" s="4">
        <v>25</v>
      </c>
      <c r="W99" s="4">
        <v>26</v>
      </c>
      <c r="X99" s="4">
        <v>27</v>
      </c>
      <c r="Y99" s="4">
        <v>28</v>
      </c>
      <c r="Z99" s="4">
        <v>29</v>
      </c>
      <c r="AA99" s="4">
        <v>30</v>
      </c>
      <c r="AB99" s="4">
        <v>31</v>
      </c>
      <c r="AC99" s="4">
        <v>32</v>
      </c>
      <c r="AD99" s="4">
        <v>33</v>
      </c>
      <c r="AE99" s="4">
        <v>34</v>
      </c>
      <c r="AF99" s="4">
        <v>35</v>
      </c>
      <c r="AG99" s="4">
        <v>36</v>
      </c>
      <c r="AH99" s="4">
        <v>37</v>
      </c>
      <c r="AI99" s="4">
        <v>38</v>
      </c>
      <c r="AJ99" s="4">
        <v>39</v>
      </c>
      <c r="AK99" s="4">
        <v>40</v>
      </c>
      <c r="AL99" s="4">
        <v>41</v>
      </c>
      <c r="AM99" s="4">
        <v>42</v>
      </c>
      <c r="AN99" s="4">
        <v>43</v>
      </c>
      <c r="AO99" s="4">
        <v>44</v>
      </c>
      <c r="AP99" s="4">
        <v>45</v>
      </c>
      <c r="AQ99" s="4">
        <v>46</v>
      </c>
      <c r="AR99" s="4">
        <v>47</v>
      </c>
      <c r="AS99" s="4">
        <v>48</v>
      </c>
      <c r="AT99" s="4">
        <v>49</v>
      </c>
      <c r="AU99" s="4">
        <v>50</v>
      </c>
      <c r="AV99" s="4">
        <v>51</v>
      </c>
      <c r="AW99" s="4">
        <v>52</v>
      </c>
      <c r="AX99" s="4">
        <v>53</v>
      </c>
      <c r="AY99" s="4">
        <v>54</v>
      </c>
      <c r="AZ99" s="4">
        <v>55</v>
      </c>
      <c r="BA99" s="4">
        <v>56</v>
      </c>
      <c r="BB99" s="4">
        <v>57</v>
      </c>
      <c r="BC99" s="4">
        <v>58</v>
      </c>
      <c r="BD99" s="4">
        <v>59</v>
      </c>
      <c r="BE99" s="4">
        <v>60</v>
      </c>
      <c r="BF99" s="4">
        <v>61</v>
      </c>
      <c r="BG99" s="4">
        <v>62</v>
      </c>
      <c r="BH99" s="4">
        <v>63</v>
      </c>
      <c r="BI99" s="4">
        <v>64</v>
      </c>
      <c r="BJ99" s="4">
        <v>65</v>
      </c>
      <c r="BK99" s="4">
        <v>66</v>
      </c>
      <c r="BL99" s="4">
        <v>67</v>
      </c>
      <c r="BM99" s="4">
        <v>68</v>
      </c>
      <c r="BN99" s="4">
        <v>69</v>
      </c>
      <c r="BO99" s="4">
        <v>70</v>
      </c>
      <c r="BP99" s="4">
        <v>71</v>
      </c>
      <c r="BQ99" s="4">
        <v>72</v>
      </c>
      <c r="BR99" s="4">
        <v>73</v>
      </c>
      <c r="BS99" s="4">
        <v>74</v>
      </c>
      <c r="BT99" s="4">
        <v>75</v>
      </c>
      <c r="BU99" s="4">
        <v>76</v>
      </c>
      <c r="BV99" s="4">
        <v>77</v>
      </c>
      <c r="BW99" s="4">
        <v>78</v>
      </c>
      <c r="BX99" s="4">
        <v>79</v>
      </c>
      <c r="BY99" s="4">
        <v>80</v>
      </c>
      <c r="BZ99" s="30">
        <v>81</v>
      </c>
      <c r="CA99" s="4">
        <v>82</v>
      </c>
      <c r="CB99" s="30">
        <v>83</v>
      </c>
      <c r="CC99" s="4">
        <v>84</v>
      </c>
      <c r="CD99" s="30">
        <v>85</v>
      </c>
      <c r="CE99" s="4">
        <v>86</v>
      </c>
      <c r="CF99" s="30">
        <v>87</v>
      </c>
      <c r="CG99" s="4">
        <v>88</v>
      </c>
      <c r="CH99" s="30">
        <v>89</v>
      </c>
      <c r="CI99" s="4">
        <v>90</v>
      </c>
      <c r="CJ99" s="30">
        <v>91</v>
      </c>
      <c r="CK99" s="4">
        <v>92</v>
      </c>
      <c r="CL99" s="30">
        <v>93</v>
      </c>
      <c r="CM99" s="4">
        <v>94</v>
      </c>
      <c r="CN99" s="30">
        <v>95</v>
      </c>
      <c r="CO99" s="4">
        <v>96</v>
      </c>
      <c r="CP99" s="30">
        <v>97</v>
      </c>
      <c r="CQ99" s="4">
        <v>98</v>
      </c>
      <c r="CR99" s="30">
        <v>99</v>
      </c>
      <c r="CS99" s="4">
        <v>100</v>
      </c>
      <c r="CT99" s="30">
        <v>101</v>
      </c>
      <c r="CU99" s="4">
        <v>102</v>
      </c>
      <c r="CV99" s="30">
        <v>103</v>
      </c>
      <c r="CW99" s="4">
        <v>104</v>
      </c>
      <c r="CX99" s="4">
        <v>105</v>
      </c>
      <c r="CY99" s="30">
        <v>106</v>
      </c>
      <c r="CZ99" s="4">
        <v>107</v>
      </c>
      <c r="DA99" s="4">
        <v>108</v>
      </c>
      <c r="DB99" s="30">
        <v>109</v>
      </c>
      <c r="DC99" s="4">
        <v>110</v>
      </c>
      <c r="DD99" s="4">
        <v>111</v>
      </c>
      <c r="DE99" s="30">
        <v>112</v>
      </c>
      <c r="DF99" s="4">
        <v>113</v>
      </c>
      <c r="DG99" s="4">
        <v>114</v>
      </c>
      <c r="DH99" s="30">
        <v>115</v>
      </c>
      <c r="DI99" s="4">
        <v>116</v>
      </c>
      <c r="DJ99" s="4">
        <v>117</v>
      </c>
      <c r="DK99" s="30">
        <v>118</v>
      </c>
      <c r="DL99" s="4">
        <v>119</v>
      </c>
      <c r="DM99" s="4">
        <v>120</v>
      </c>
      <c r="DN99" s="30">
        <v>121</v>
      </c>
      <c r="DO99" s="4">
        <v>122</v>
      </c>
      <c r="DP99" s="4">
        <v>123</v>
      </c>
      <c r="DQ99" s="30">
        <v>124</v>
      </c>
      <c r="DR99" s="4">
        <v>125</v>
      </c>
      <c r="DS99" s="4">
        <v>126</v>
      </c>
      <c r="DT99" s="30">
        <v>127</v>
      </c>
      <c r="DU99" s="4">
        <v>128</v>
      </c>
      <c r="DV99" s="4">
        <v>129</v>
      </c>
      <c r="DW99" s="30">
        <v>130</v>
      </c>
      <c r="DX99" s="4">
        <v>131</v>
      </c>
      <c r="DY99" s="4">
        <v>132</v>
      </c>
      <c r="DZ99" s="30">
        <v>133</v>
      </c>
      <c r="EA99" s="4">
        <v>134</v>
      </c>
      <c r="EB99" s="4">
        <v>135</v>
      </c>
      <c r="EC99" s="30">
        <v>136</v>
      </c>
      <c r="ED99" s="4">
        <v>137</v>
      </c>
      <c r="EE99" s="30">
        <v>138</v>
      </c>
      <c r="EF99" s="4">
        <v>139</v>
      </c>
      <c r="EG99" s="30">
        <v>140</v>
      </c>
      <c r="EH99" s="4">
        <v>141</v>
      </c>
      <c r="EI99" s="30">
        <v>142</v>
      </c>
      <c r="EJ99" s="4">
        <v>143</v>
      </c>
      <c r="EK99" s="30">
        <v>144</v>
      </c>
      <c r="EL99" s="4">
        <v>145</v>
      </c>
      <c r="EM99" s="30">
        <v>146</v>
      </c>
      <c r="EN99" s="4">
        <v>147</v>
      </c>
      <c r="EO99" s="30">
        <v>148</v>
      </c>
      <c r="EP99" s="4">
        <v>149</v>
      </c>
      <c r="EQ99" s="30">
        <v>150</v>
      </c>
      <c r="ER99" s="4">
        <v>151</v>
      </c>
      <c r="ES99" s="30">
        <v>152</v>
      </c>
      <c r="ET99" s="4">
        <v>153</v>
      </c>
      <c r="EU99" s="30">
        <v>154</v>
      </c>
      <c r="EV99" s="4">
        <v>155</v>
      </c>
      <c r="EW99" s="30">
        <v>156</v>
      </c>
      <c r="EX99" s="4">
        <v>157</v>
      </c>
      <c r="EY99" s="30">
        <v>158</v>
      </c>
      <c r="EZ99" s="4">
        <v>159</v>
      </c>
      <c r="FA99" s="30">
        <v>160</v>
      </c>
      <c r="FB99" s="4">
        <v>161</v>
      </c>
      <c r="FC99" s="30">
        <v>162</v>
      </c>
      <c r="FD99" s="4">
        <v>163</v>
      </c>
      <c r="FE99" s="30">
        <v>164</v>
      </c>
      <c r="FF99" s="4">
        <v>165</v>
      </c>
      <c r="FG99" s="30">
        <v>166</v>
      </c>
      <c r="FO99" s="2"/>
    </row>
    <row r="100" spans="1:171" s="25" customFormat="1" ht="25.5" customHeight="1" x14ac:dyDescent="0.3">
      <c r="A100" s="31" t="s">
        <v>122</v>
      </c>
      <c r="B100" s="7" t="s">
        <v>123</v>
      </c>
      <c r="C100" s="4" t="s">
        <v>124</v>
      </c>
      <c r="D100" s="32">
        <f>SUM(F100:CB100)</f>
        <v>4619000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v>92000</v>
      </c>
      <c r="K100" s="8">
        <v>91000</v>
      </c>
      <c r="L100" s="8">
        <v>94000</v>
      </c>
      <c r="M100" s="8">
        <v>89000</v>
      </c>
      <c r="N100" s="8">
        <v>87000</v>
      </c>
      <c r="O100" s="8">
        <v>85000</v>
      </c>
      <c r="P100" s="8">
        <v>85000</v>
      </c>
      <c r="Q100" s="8">
        <v>83000</v>
      </c>
      <c r="R100" s="8">
        <v>86000</v>
      </c>
      <c r="S100" s="8">
        <v>84000</v>
      </c>
      <c r="T100" s="8">
        <v>85000</v>
      </c>
      <c r="U100" s="8">
        <v>85000</v>
      </c>
      <c r="V100" s="8">
        <v>86000</v>
      </c>
      <c r="W100" s="8">
        <v>86000</v>
      </c>
      <c r="X100" s="8">
        <v>86000</v>
      </c>
      <c r="Y100" s="8">
        <v>86000</v>
      </c>
      <c r="Z100" s="8">
        <v>86000</v>
      </c>
      <c r="AA100" s="8">
        <v>86000</v>
      </c>
      <c r="AB100" s="8">
        <v>86000</v>
      </c>
      <c r="AC100" s="8">
        <v>86000</v>
      </c>
      <c r="AD100" s="8">
        <v>86000</v>
      </c>
      <c r="AE100" s="8">
        <v>86000</v>
      </c>
      <c r="AF100" s="8">
        <v>78000</v>
      </c>
      <c r="AG100" s="8">
        <v>78000</v>
      </c>
      <c r="AH100" s="8">
        <v>78000</v>
      </c>
      <c r="AI100" s="8">
        <v>78000</v>
      </c>
      <c r="AJ100" s="8">
        <v>78000</v>
      </c>
      <c r="AK100" s="8">
        <v>76000</v>
      </c>
      <c r="AL100" s="8">
        <v>71000</v>
      </c>
      <c r="AM100" s="8">
        <v>71000</v>
      </c>
      <c r="AN100" s="8">
        <v>71000</v>
      </c>
      <c r="AO100" s="8">
        <v>71000</v>
      </c>
      <c r="AP100" s="8">
        <v>71000</v>
      </c>
      <c r="AQ100" s="8">
        <v>71000</v>
      </c>
      <c r="AR100" s="8">
        <v>71000</v>
      </c>
      <c r="AS100" s="8">
        <v>71000</v>
      </c>
      <c r="AT100" s="8">
        <v>68000</v>
      </c>
      <c r="AU100" s="8">
        <v>68000</v>
      </c>
      <c r="AV100" s="8">
        <v>60000</v>
      </c>
      <c r="AW100" s="8">
        <v>60000</v>
      </c>
      <c r="AX100" s="8">
        <v>60000</v>
      </c>
      <c r="AY100" s="8">
        <v>60000</v>
      </c>
      <c r="AZ100" s="8">
        <v>60000</v>
      </c>
      <c r="BA100" s="8">
        <v>60000</v>
      </c>
      <c r="BB100" s="8">
        <v>60000</v>
      </c>
      <c r="BC100" s="8">
        <v>60000</v>
      </c>
      <c r="BD100" s="8">
        <v>60000</v>
      </c>
      <c r="BE100" s="8">
        <v>60000</v>
      </c>
      <c r="BF100" s="8">
        <v>60000</v>
      </c>
      <c r="BG100" s="8">
        <v>60000</v>
      </c>
      <c r="BH100" s="8">
        <v>60000</v>
      </c>
      <c r="BI100" s="8">
        <v>60000</v>
      </c>
      <c r="BJ100" s="8">
        <v>60000</v>
      </c>
      <c r="BK100" s="8">
        <v>60000</v>
      </c>
      <c r="BL100" s="8">
        <v>60000</v>
      </c>
      <c r="BM100" s="8">
        <v>60000</v>
      </c>
      <c r="BN100" s="8">
        <v>60000</v>
      </c>
      <c r="BO100" s="8">
        <v>60000</v>
      </c>
      <c r="BP100" s="8">
        <v>60000</v>
      </c>
      <c r="BQ100" s="8">
        <v>60000</v>
      </c>
      <c r="BR100" s="8">
        <v>60000</v>
      </c>
      <c r="BS100" s="8">
        <v>60000</v>
      </c>
      <c r="BT100" s="8">
        <v>15000</v>
      </c>
      <c r="BU100" s="8">
        <v>15000</v>
      </c>
      <c r="BV100" s="8">
        <v>15000</v>
      </c>
      <c r="BW100" s="8">
        <v>13000</v>
      </c>
      <c r="BX100" s="8">
        <v>13000</v>
      </c>
      <c r="BY100" s="8">
        <v>8000</v>
      </c>
      <c r="BZ100" s="33">
        <v>8000</v>
      </c>
      <c r="CA100" s="33">
        <v>8000</v>
      </c>
      <c r="CB100" s="33">
        <v>8000</v>
      </c>
      <c r="CC100" s="33">
        <v>8000</v>
      </c>
      <c r="CD100" s="33">
        <v>8000</v>
      </c>
      <c r="CE100" s="33">
        <v>8000</v>
      </c>
      <c r="CF100" s="33">
        <v>8000</v>
      </c>
      <c r="CG100" s="33">
        <v>8000</v>
      </c>
      <c r="CH100" s="33">
        <v>8000</v>
      </c>
      <c r="CI100" s="33">
        <v>8000</v>
      </c>
      <c r="CJ100" s="33">
        <v>8000</v>
      </c>
      <c r="CK100" s="33">
        <v>8000</v>
      </c>
      <c r="CL100" s="33">
        <v>8000</v>
      </c>
      <c r="CM100" s="33">
        <v>8000</v>
      </c>
      <c r="CN100" s="33">
        <v>8000</v>
      </c>
      <c r="CO100" s="33">
        <v>8000</v>
      </c>
      <c r="CP100" s="33">
        <v>8000</v>
      </c>
      <c r="CQ100" s="33">
        <v>8000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FO100" s="2"/>
    </row>
    <row r="101" spans="1:171" s="25" customFormat="1" ht="21" customHeight="1" x14ac:dyDescent="0.3">
      <c r="A101" s="4" t="s">
        <v>125</v>
      </c>
      <c r="B101" s="4" t="s">
        <v>96</v>
      </c>
      <c r="C101" s="36">
        <v>1.72045</v>
      </c>
      <c r="D101" s="32"/>
      <c r="E101" s="32"/>
      <c r="F101" s="36">
        <f>C101</f>
        <v>1.72045</v>
      </c>
      <c r="G101" s="36">
        <f>F101</f>
        <v>1.72045</v>
      </c>
      <c r="H101" s="36">
        <f t="shared" ref="H101:BS101" si="410">G101</f>
        <v>1.72045</v>
      </c>
      <c r="I101" s="36">
        <f t="shared" si="410"/>
        <v>1.72045</v>
      </c>
      <c r="J101" s="36">
        <f t="shared" si="410"/>
        <v>1.72045</v>
      </c>
      <c r="K101" s="36">
        <f t="shared" si="410"/>
        <v>1.72045</v>
      </c>
      <c r="L101" s="36">
        <f t="shared" si="410"/>
        <v>1.72045</v>
      </c>
      <c r="M101" s="36">
        <f t="shared" si="410"/>
        <v>1.72045</v>
      </c>
      <c r="N101" s="36">
        <f t="shared" si="410"/>
        <v>1.72045</v>
      </c>
      <c r="O101" s="36">
        <f t="shared" si="410"/>
        <v>1.72045</v>
      </c>
      <c r="P101" s="36">
        <f t="shared" si="410"/>
        <v>1.72045</v>
      </c>
      <c r="Q101" s="36">
        <f t="shared" si="410"/>
        <v>1.72045</v>
      </c>
      <c r="R101" s="36">
        <f t="shared" si="410"/>
        <v>1.72045</v>
      </c>
      <c r="S101" s="36">
        <f t="shared" si="410"/>
        <v>1.72045</v>
      </c>
      <c r="T101" s="36">
        <f t="shared" si="410"/>
        <v>1.72045</v>
      </c>
      <c r="U101" s="36">
        <f t="shared" si="410"/>
        <v>1.72045</v>
      </c>
      <c r="V101" s="36">
        <f t="shared" si="410"/>
        <v>1.72045</v>
      </c>
      <c r="W101" s="36">
        <f t="shared" si="410"/>
        <v>1.72045</v>
      </c>
      <c r="X101" s="36">
        <f t="shared" si="410"/>
        <v>1.72045</v>
      </c>
      <c r="Y101" s="36">
        <f t="shared" si="410"/>
        <v>1.72045</v>
      </c>
      <c r="Z101" s="36">
        <f t="shared" si="410"/>
        <v>1.72045</v>
      </c>
      <c r="AA101" s="36">
        <f t="shared" si="410"/>
        <v>1.72045</v>
      </c>
      <c r="AB101" s="36">
        <f t="shared" si="410"/>
        <v>1.72045</v>
      </c>
      <c r="AC101" s="36">
        <f t="shared" si="410"/>
        <v>1.72045</v>
      </c>
      <c r="AD101" s="36">
        <f t="shared" si="410"/>
        <v>1.72045</v>
      </c>
      <c r="AE101" s="36">
        <f t="shared" si="410"/>
        <v>1.72045</v>
      </c>
      <c r="AF101" s="36">
        <f t="shared" si="410"/>
        <v>1.72045</v>
      </c>
      <c r="AG101" s="36">
        <f t="shared" si="410"/>
        <v>1.72045</v>
      </c>
      <c r="AH101" s="36">
        <f t="shared" si="410"/>
        <v>1.72045</v>
      </c>
      <c r="AI101" s="36">
        <f t="shared" si="410"/>
        <v>1.72045</v>
      </c>
      <c r="AJ101" s="36">
        <f t="shared" si="410"/>
        <v>1.72045</v>
      </c>
      <c r="AK101" s="36">
        <f t="shared" si="410"/>
        <v>1.72045</v>
      </c>
      <c r="AL101" s="36">
        <f t="shared" si="410"/>
        <v>1.72045</v>
      </c>
      <c r="AM101" s="36">
        <f t="shared" si="410"/>
        <v>1.72045</v>
      </c>
      <c r="AN101" s="36">
        <f t="shared" si="410"/>
        <v>1.72045</v>
      </c>
      <c r="AO101" s="36">
        <f t="shared" si="410"/>
        <v>1.72045</v>
      </c>
      <c r="AP101" s="36">
        <f t="shared" si="410"/>
        <v>1.72045</v>
      </c>
      <c r="AQ101" s="36">
        <f t="shared" si="410"/>
        <v>1.72045</v>
      </c>
      <c r="AR101" s="36">
        <f t="shared" si="410"/>
        <v>1.72045</v>
      </c>
      <c r="AS101" s="36">
        <f t="shared" si="410"/>
        <v>1.72045</v>
      </c>
      <c r="AT101" s="36">
        <f t="shared" si="410"/>
        <v>1.72045</v>
      </c>
      <c r="AU101" s="36">
        <f t="shared" si="410"/>
        <v>1.72045</v>
      </c>
      <c r="AV101" s="36">
        <f t="shared" si="410"/>
        <v>1.72045</v>
      </c>
      <c r="AW101" s="36">
        <f t="shared" si="410"/>
        <v>1.72045</v>
      </c>
      <c r="AX101" s="36">
        <f t="shared" si="410"/>
        <v>1.72045</v>
      </c>
      <c r="AY101" s="36">
        <f t="shared" si="410"/>
        <v>1.72045</v>
      </c>
      <c r="AZ101" s="36">
        <f t="shared" si="410"/>
        <v>1.72045</v>
      </c>
      <c r="BA101" s="36">
        <f t="shared" si="410"/>
        <v>1.72045</v>
      </c>
      <c r="BB101" s="36">
        <f t="shared" si="410"/>
        <v>1.72045</v>
      </c>
      <c r="BC101" s="36">
        <f t="shared" si="410"/>
        <v>1.72045</v>
      </c>
      <c r="BD101" s="36">
        <f t="shared" si="410"/>
        <v>1.72045</v>
      </c>
      <c r="BE101" s="36">
        <f t="shared" si="410"/>
        <v>1.72045</v>
      </c>
      <c r="BF101" s="36">
        <f t="shared" si="410"/>
        <v>1.72045</v>
      </c>
      <c r="BG101" s="36">
        <f t="shared" si="410"/>
        <v>1.72045</v>
      </c>
      <c r="BH101" s="36">
        <f t="shared" si="410"/>
        <v>1.72045</v>
      </c>
      <c r="BI101" s="36">
        <f t="shared" si="410"/>
        <v>1.72045</v>
      </c>
      <c r="BJ101" s="36">
        <f t="shared" si="410"/>
        <v>1.72045</v>
      </c>
      <c r="BK101" s="36">
        <f t="shared" si="410"/>
        <v>1.72045</v>
      </c>
      <c r="BL101" s="36">
        <f t="shared" si="410"/>
        <v>1.72045</v>
      </c>
      <c r="BM101" s="36">
        <f t="shared" si="410"/>
        <v>1.72045</v>
      </c>
      <c r="BN101" s="36">
        <f t="shared" si="410"/>
        <v>1.72045</v>
      </c>
      <c r="BO101" s="36">
        <f t="shared" si="410"/>
        <v>1.72045</v>
      </c>
      <c r="BP101" s="36">
        <f t="shared" si="410"/>
        <v>1.72045</v>
      </c>
      <c r="BQ101" s="36">
        <f t="shared" si="410"/>
        <v>1.72045</v>
      </c>
      <c r="BR101" s="36">
        <f t="shared" si="410"/>
        <v>1.72045</v>
      </c>
      <c r="BS101" s="36">
        <f t="shared" si="410"/>
        <v>1.72045</v>
      </c>
      <c r="BT101" s="36">
        <f t="shared" ref="BT101:CV101" si="411">BS101</f>
        <v>1.72045</v>
      </c>
      <c r="BU101" s="36">
        <f t="shared" si="411"/>
        <v>1.72045</v>
      </c>
      <c r="BV101" s="36">
        <f t="shared" si="411"/>
        <v>1.72045</v>
      </c>
      <c r="BW101" s="36">
        <f t="shared" si="411"/>
        <v>1.72045</v>
      </c>
      <c r="BX101" s="36">
        <f t="shared" si="411"/>
        <v>1.72045</v>
      </c>
      <c r="BY101" s="36">
        <f t="shared" si="411"/>
        <v>1.72045</v>
      </c>
      <c r="BZ101" s="37">
        <f t="shared" si="411"/>
        <v>1.72045</v>
      </c>
      <c r="CA101" s="37">
        <f t="shared" si="411"/>
        <v>1.72045</v>
      </c>
      <c r="CB101" s="37">
        <f t="shared" si="411"/>
        <v>1.72045</v>
      </c>
      <c r="CC101" s="37">
        <f t="shared" si="411"/>
        <v>1.72045</v>
      </c>
      <c r="CD101" s="37">
        <f t="shared" si="411"/>
        <v>1.72045</v>
      </c>
      <c r="CE101" s="37">
        <f t="shared" si="411"/>
        <v>1.72045</v>
      </c>
      <c r="CF101" s="37">
        <f t="shared" si="411"/>
        <v>1.72045</v>
      </c>
      <c r="CG101" s="37">
        <f t="shared" si="411"/>
        <v>1.72045</v>
      </c>
      <c r="CH101" s="37">
        <f t="shared" si="411"/>
        <v>1.72045</v>
      </c>
      <c r="CI101" s="37">
        <f t="shared" si="411"/>
        <v>1.72045</v>
      </c>
      <c r="CJ101" s="37">
        <f t="shared" si="411"/>
        <v>1.72045</v>
      </c>
      <c r="CK101" s="37">
        <f t="shared" si="411"/>
        <v>1.72045</v>
      </c>
      <c r="CL101" s="37">
        <f t="shared" si="411"/>
        <v>1.72045</v>
      </c>
      <c r="CM101" s="37">
        <f t="shared" si="411"/>
        <v>1.72045</v>
      </c>
      <c r="CN101" s="37">
        <f t="shared" si="411"/>
        <v>1.72045</v>
      </c>
      <c r="CO101" s="37">
        <f t="shared" si="411"/>
        <v>1.72045</v>
      </c>
      <c r="CP101" s="37">
        <f t="shared" si="411"/>
        <v>1.72045</v>
      </c>
      <c r="CQ101" s="37">
        <f t="shared" si="411"/>
        <v>1.72045</v>
      </c>
      <c r="CR101" s="37">
        <f t="shared" si="411"/>
        <v>1.72045</v>
      </c>
      <c r="CS101" s="37">
        <f t="shared" si="411"/>
        <v>1.72045</v>
      </c>
      <c r="CT101" s="37">
        <f t="shared" si="411"/>
        <v>1.72045</v>
      </c>
      <c r="CU101" s="37">
        <f t="shared" si="411"/>
        <v>1.72045</v>
      </c>
      <c r="CV101" s="37">
        <f t="shared" si="411"/>
        <v>1.72045</v>
      </c>
      <c r="CW101" s="37">
        <f>CV101</f>
        <v>1.72045</v>
      </c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FO101" s="2"/>
    </row>
    <row r="102" spans="1:171" s="25" customFormat="1" ht="21" customHeight="1" x14ac:dyDescent="0.3">
      <c r="A102" s="4" t="s">
        <v>98</v>
      </c>
      <c r="B102" s="7" t="s">
        <v>123</v>
      </c>
      <c r="C102" s="4" t="s">
        <v>126</v>
      </c>
      <c r="D102" s="32">
        <f>SUM(F102:CB102)</f>
        <v>9876067.428565301</v>
      </c>
      <c r="E102" s="32"/>
      <c r="F102" s="8">
        <v>0</v>
      </c>
      <c r="G102" s="8">
        <v>0</v>
      </c>
      <c r="H102" s="8">
        <v>0</v>
      </c>
      <c r="I102" s="8">
        <v>0</v>
      </c>
      <c r="J102" s="8">
        <f>J100*POWER((1+(J101/100)),J99)</f>
        <v>114840.57900621874</v>
      </c>
      <c r="K102" s="8">
        <f t="shared" ref="K102:BV102" si="412">K100*POWER((1+(K101/100)),K99)</f>
        <v>115546.61077221244</v>
      </c>
      <c r="L102" s="8">
        <f t="shared" si="412"/>
        <v>121409.29724286638</v>
      </c>
      <c r="M102" s="8">
        <f t="shared" si="412"/>
        <v>116929.03650274506</v>
      </c>
      <c r="N102" s="8">
        <f t="shared" si="412"/>
        <v>116267.91644583506</v>
      </c>
      <c r="O102" s="8">
        <f t="shared" si="412"/>
        <v>115549.43751974519</v>
      </c>
      <c r="P102" s="8">
        <f t="shared" si="412"/>
        <v>117537.40781755366</v>
      </c>
      <c r="Q102" s="8">
        <f t="shared" si="412"/>
        <v>116746.41355857783</v>
      </c>
      <c r="R102" s="8">
        <f t="shared" si="412"/>
        <v>123047.32580524807</v>
      </c>
      <c r="S102" s="8">
        <f t="shared" si="412"/>
        <v>122253.49599829553</v>
      </c>
      <c r="T102" s="8">
        <f t="shared" si="412"/>
        <v>125837.24444008151</v>
      </c>
      <c r="U102" s="8">
        <f t="shared" si="412"/>
        <v>128002.21131205093</v>
      </c>
      <c r="V102" s="8">
        <f t="shared" si="412"/>
        <v>131736.24212546993</v>
      </c>
      <c r="W102" s="8">
        <f t="shared" si="412"/>
        <v>134002.69830311759</v>
      </c>
      <c r="X102" s="8">
        <f t="shared" si="412"/>
        <v>136308.1477260736</v>
      </c>
      <c r="Y102" s="8">
        <f t="shared" si="412"/>
        <v>138653.26125362684</v>
      </c>
      <c r="Z102" s="8">
        <f t="shared" si="412"/>
        <v>141038.72128686486</v>
      </c>
      <c r="AA102" s="8">
        <f t="shared" si="412"/>
        <v>143465.22196724478</v>
      </c>
      <c r="AB102" s="8">
        <f t="shared" si="412"/>
        <v>145933.46937858025</v>
      </c>
      <c r="AC102" s="8">
        <f t="shared" si="412"/>
        <v>148444.18175250408</v>
      </c>
      <c r="AD102" s="8">
        <f t="shared" si="412"/>
        <v>150998.08967746503</v>
      </c>
      <c r="AE102" s="8">
        <f t="shared" si="412"/>
        <v>153595.93631132101</v>
      </c>
      <c r="AF102" s="8">
        <f t="shared" si="412"/>
        <v>141704.66572804595</v>
      </c>
      <c r="AG102" s="8">
        <f t="shared" si="412"/>
        <v>144142.62364956414</v>
      </c>
      <c r="AH102" s="8">
        <f t="shared" si="412"/>
        <v>146622.52541814308</v>
      </c>
      <c r="AI102" s="8">
        <f t="shared" si="412"/>
        <v>149145.09265669956</v>
      </c>
      <c r="AJ102" s="8">
        <f t="shared" si="412"/>
        <v>151711.05940331175</v>
      </c>
      <c r="AK102" s="8">
        <f t="shared" si="412"/>
        <v>150364.21918828232</v>
      </c>
      <c r="AL102" s="8">
        <f t="shared" si="412"/>
        <v>142888.58405537903</v>
      </c>
      <c r="AM102" s="8">
        <f t="shared" si="412"/>
        <v>145346.91069975981</v>
      </c>
      <c r="AN102" s="8">
        <f t="shared" si="412"/>
        <v>147847.53162489383</v>
      </c>
      <c r="AO102" s="8">
        <f t="shared" si="412"/>
        <v>150391.17448273435</v>
      </c>
      <c r="AP102" s="8">
        <f t="shared" si="412"/>
        <v>152978.57944412256</v>
      </c>
      <c r="AQ102" s="8">
        <f t="shared" si="412"/>
        <v>155610.499414169</v>
      </c>
      <c r="AR102" s="8">
        <f t="shared" si="412"/>
        <v>158287.70025134008</v>
      </c>
      <c r="AS102" s="8">
        <f t="shared" si="412"/>
        <v>161010.96099031431</v>
      </c>
      <c r="AT102" s="8">
        <f t="shared" si="412"/>
        <v>156860.74699534799</v>
      </c>
      <c r="AU102" s="8">
        <f t="shared" si="412"/>
        <v>159559.45771702949</v>
      </c>
      <c r="AV102" s="8">
        <f t="shared" si="412"/>
        <v>143209.93977116657</v>
      </c>
      <c r="AW102" s="8">
        <f t="shared" si="412"/>
        <v>145673.79517995965</v>
      </c>
      <c r="AX102" s="8">
        <f t="shared" si="412"/>
        <v>148180.03998913328</v>
      </c>
      <c r="AY102" s="8">
        <f t="shared" si="412"/>
        <v>150729.40348712634</v>
      </c>
      <c r="AZ102" s="8">
        <f t="shared" si="412"/>
        <v>153322.62750942059</v>
      </c>
      <c r="BA102" s="8">
        <f t="shared" si="412"/>
        <v>155960.46665440645</v>
      </c>
      <c r="BB102" s="8">
        <f t="shared" si="412"/>
        <v>158643.68850296218</v>
      </c>
      <c r="BC102" s="8">
        <f t="shared" si="412"/>
        <v>161373.07384181145</v>
      </c>
      <c r="BD102" s="8">
        <f t="shared" si="412"/>
        <v>164149.4168907229</v>
      </c>
      <c r="BE102" s="8">
        <f t="shared" si="412"/>
        <v>166973.52553361937</v>
      </c>
      <c r="BF102" s="8">
        <f t="shared" si="412"/>
        <v>169846.22155366253</v>
      </c>
      <c r="BG102" s="8">
        <f t="shared" si="412"/>
        <v>172768.34087238257</v>
      </c>
      <c r="BH102" s="8">
        <f t="shared" si="412"/>
        <v>175740.73379292147</v>
      </c>
      <c r="BI102" s="8">
        <f t="shared" si="412"/>
        <v>178764.26524746185</v>
      </c>
      <c r="BJ102" s="8">
        <f t="shared" si="412"/>
        <v>181839.81504891181</v>
      </c>
      <c r="BK102" s="8">
        <f t="shared" si="412"/>
        <v>184968.27814692084</v>
      </c>
      <c r="BL102" s="8">
        <f t="shared" si="412"/>
        <v>188150.56488829956</v>
      </c>
      <c r="BM102" s="8">
        <f t="shared" si="412"/>
        <v>191387.60128192033</v>
      </c>
      <c r="BN102" s="8">
        <f t="shared" si="412"/>
        <v>194680.32926817515</v>
      </c>
      <c r="BO102" s="8">
        <f t="shared" si="412"/>
        <v>198029.7069930695</v>
      </c>
      <c r="BP102" s="8">
        <f t="shared" si="412"/>
        <v>201436.70908703178</v>
      </c>
      <c r="BQ102" s="8">
        <f t="shared" si="412"/>
        <v>204902.32694851962</v>
      </c>
      <c r="BR102" s="8">
        <f t="shared" si="412"/>
        <v>208427.56903250545</v>
      </c>
      <c r="BS102" s="8">
        <f t="shared" si="412"/>
        <v>212013.46114392523</v>
      </c>
      <c r="BT102" s="8">
        <f t="shared" si="412"/>
        <v>53915.261684043973</v>
      </c>
      <c r="BU102" s="8">
        <f t="shared" si="412"/>
        <v>54842.84680368712</v>
      </c>
      <c r="BV102" s="8">
        <f t="shared" si="412"/>
        <v>55786.390561521155</v>
      </c>
      <c r="BW102" s="8">
        <f t="shared" ref="BW102:CV102" si="413">BW100*POWER((1+(BW101/100)),BW99)</f>
        <v>49180.01184887861</v>
      </c>
      <c r="BX102" s="8">
        <f t="shared" si="413"/>
        <v>50026.129362732652</v>
      </c>
      <c r="BY102" s="8">
        <f t="shared" si="413"/>
        <v>31314.956249448489</v>
      </c>
      <c r="BZ102" s="33">
        <f t="shared" si="413"/>
        <v>31853.714414242131</v>
      </c>
      <c r="CA102" s="33">
        <f t="shared" si="413"/>
        <v>32401.741643881964</v>
      </c>
      <c r="CB102" s="33">
        <f t="shared" si="413"/>
        <v>32959.197407994128</v>
      </c>
      <c r="CC102" s="33">
        <f t="shared" si="413"/>
        <v>33526.243919799977</v>
      </c>
      <c r="CD102" s="33">
        <f t="shared" si="413"/>
        <v>34103.046183318169</v>
      </c>
      <c r="CE102" s="33">
        <f t="shared" si="413"/>
        <v>34689.772041379074</v>
      </c>
      <c r="CF102" s="33">
        <f t="shared" si="413"/>
        <v>35286.592224464985</v>
      </c>
      <c r="CG102" s="33">
        <f t="shared" si="413"/>
        <v>35893.680400390796</v>
      </c>
      <c r="CH102" s="33">
        <f t="shared" si="413"/>
        <v>36511.213224839325</v>
      </c>
      <c r="CI102" s="33">
        <f t="shared" si="413"/>
        <v>37139.370392766075</v>
      </c>
      <c r="CJ102" s="33">
        <f t="shared" si="413"/>
        <v>37778.334690688418</v>
      </c>
      <c r="CK102" s="33">
        <f t="shared" si="413"/>
        <v>38428.29204987437</v>
      </c>
      <c r="CL102" s="33">
        <f t="shared" si="413"/>
        <v>39089.431600446442</v>
      </c>
      <c r="CM102" s="33">
        <f t="shared" si="413"/>
        <v>39761.945726416328</v>
      </c>
      <c r="CN102" s="33">
        <f t="shared" si="413"/>
        <v>40446.030121666467</v>
      </c>
      <c r="CO102" s="33">
        <f t="shared" si="413"/>
        <v>41141.883846894685</v>
      </c>
      <c r="CP102" s="33">
        <f t="shared" si="413"/>
        <v>41849.709387538591</v>
      </c>
      <c r="CQ102" s="33">
        <f t="shared" si="413"/>
        <v>42569.712712696506</v>
      </c>
      <c r="CR102" s="33">
        <f t="shared" si="413"/>
        <v>0</v>
      </c>
      <c r="CS102" s="33">
        <f t="shared" si="413"/>
        <v>0</v>
      </c>
      <c r="CT102" s="33">
        <f t="shared" si="413"/>
        <v>0</v>
      </c>
      <c r="CU102" s="33">
        <f t="shared" si="413"/>
        <v>0</v>
      </c>
      <c r="CV102" s="33">
        <f t="shared" si="413"/>
        <v>0</v>
      </c>
      <c r="CW102" s="33">
        <f>CW100*POWER((1+(CW101/100)),CW99)</f>
        <v>0</v>
      </c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FO102" s="2"/>
    </row>
    <row r="103" spans="1:171" s="25" customFormat="1" ht="36" customHeight="1" x14ac:dyDescent="0.3">
      <c r="A103" s="4" t="s">
        <v>127</v>
      </c>
      <c r="B103" s="4" t="s">
        <v>96</v>
      </c>
      <c r="C103" s="36">
        <v>1.97</v>
      </c>
      <c r="D103" s="32"/>
      <c r="E103" s="32"/>
      <c r="F103" s="36">
        <f>C103</f>
        <v>1.97</v>
      </c>
      <c r="G103" s="36">
        <f>F103</f>
        <v>1.97</v>
      </c>
      <c r="H103" s="36">
        <f t="shared" ref="H103:BS103" si="414">G103</f>
        <v>1.97</v>
      </c>
      <c r="I103" s="36">
        <f t="shared" si="414"/>
        <v>1.97</v>
      </c>
      <c r="J103" s="36">
        <f t="shared" si="414"/>
        <v>1.97</v>
      </c>
      <c r="K103" s="36">
        <f t="shared" si="414"/>
        <v>1.97</v>
      </c>
      <c r="L103" s="36">
        <f t="shared" si="414"/>
        <v>1.97</v>
      </c>
      <c r="M103" s="36">
        <f t="shared" si="414"/>
        <v>1.97</v>
      </c>
      <c r="N103" s="36">
        <f t="shared" si="414"/>
        <v>1.97</v>
      </c>
      <c r="O103" s="36">
        <f t="shared" si="414"/>
        <v>1.97</v>
      </c>
      <c r="P103" s="36">
        <f t="shared" si="414"/>
        <v>1.97</v>
      </c>
      <c r="Q103" s="36">
        <f t="shared" si="414"/>
        <v>1.97</v>
      </c>
      <c r="R103" s="36">
        <f t="shared" si="414"/>
        <v>1.97</v>
      </c>
      <c r="S103" s="36">
        <f t="shared" si="414"/>
        <v>1.97</v>
      </c>
      <c r="T103" s="36">
        <f t="shared" si="414"/>
        <v>1.97</v>
      </c>
      <c r="U103" s="36">
        <f t="shared" si="414"/>
        <v>1.97</v>
      </c>
      <c r="V103" s="36">
        <f t="shared" si="414"/>
        <v>1.97</v>
      </c>
      <c r="W103" s="36">
        <f t="shared" si="414"/>
        <v>1.97</v>
      </c>
      <c r="X103" s="36">
        <f t="shared" si="414"/>
        <v>1.97</v>
      </c>
      <c r="Y103" s="36">
        <f t="shared" si="414"/>
        <v>1.97</v>
      </c>
      <c r="Z103" s="36">
        <f t="shared" si="414"/>
        <v>1.97</v>
      </c>
      <c r="AA103" s="36">
        <f t="shared" si="414"/>
        <v>1.97</v>
      </c>
      <c r="AB103" s="36">
        <f t="shared" si="414"/>
        <v>1.97</v>
      </c>
      <c r="AC103" s="36">
        <f t="shared" si="414"/>
        <v>1.97</v>
      </c>
      <c r="AD103" s="36">
        <f t="shared" si="414"/>
        <v>1.97</v>
      </c>
      <c r="AE103" s="36">
        <f t="shared" si="414"/>
        <v>1.97</v>
      </c>
      <c r="AF103" s="36">
        <f t="shared" si="414"/>
        <v>1.97</v>
      </c>
      <c r="AG103" s="36">
        <f t="shared" si="414"/>
        <v>1.97</v>
      </c>
      <c r="AH103" s="36">
        <f t="shared" si="414"/>
        <v>1.97</v>
      </c>
      <c r="AI103" s="36">
        <f t="shared" si="414"/>
        <v>1.97</v>
      </c>
      <c r="AJ103" s="36">
        <f t="shared" si="414"/>
        <v>1.97</v>
      </c>
      <c r="AK103" s="36">
        <f t="shared" si="414"/>
        <v>1.97</v>
      </c>
      <c r="AL103" s="36">
        <f t="shared" si="414"/>
        <v>1.97</v>
      </c>
      <c r="AM103" s="36">
        <f t="shared" si="414"/>
        <v>1.97</v>
      </c>
      <c r="AN103" s="36">
        <f t="shared" si="414"/>
        <v>1.97</v>
      </c>
      <c r="AO103" s="36">
        <f t="shared" si="414"/>
        <v>1.97</v>
      </c>
      <c r="AP103" s="36">
        <f t="shared" si="414"/>
        <v>1.97</v>
      </c>
      <c r="AQ103" s="36">
        <f t="shared" si="414"/>
        <v>1.97</v>
      </c>
      <c r="AR103" s="36">
        <f t="shared" si="414"/>
        <v>1.97</v>
      </c>
      <c r="AS103" s="36">
        <f t="shared" si="414"/>
        <v>1.97</v>
      </c>
      <c r="AT103" s="36">
        <f t="shared" si="414"/>
        <v>1.97</v>
      </c>
      <c r="AU103" s="36">
        <f t="shared" si="414"/>
        <v>1.97</v>
      </c>
      <c r="AV103" s="36">
        <f t="shared" si="414"/>
        <v>1.97</v>
      </c>
      <c r="AW103" s="36">
        <f t="shared" si="414"/>
        <v>1.97</v>
      </c>
      <c r="AX103" s="36">
        <f t="shared" si="414"/>
        <v>1.97</v>
      </c>
      <c r="AY103" s="36">
        <f t="shared" si="414"/>
        <v>1.97</v>
      </c>
      <c r="AZ103" s="36">
        <f t="shared" si="414"/>
        <v>1.97</v>
      </c>
      <c r="BA103" s="36">
        <f t="shared" si="414"/>
        <v>1.97</v>
      </c>
      <c r="BB103" s="36">
        <f t="shared" si="414"/>
        <v>1.97</v>
      </c>
      <c r="BC103" s="36">
        <f t="shared" si="414"/>
        <v>1.97</v>
      </c>
      <c r="BD103" s="36">
        <f t="shared" si="414"/>
        <v>1.97</v>
      </c>
      <c r="BE103" s="36">
        <f t="shared" si="414"/>
        <v>1.97</v>
      </c>
      <c r="BF103" s="36">
        <f t="shared" si="414"/>
        <v>1.97</v>
      </c>
      <c r="BG103" s="36">
        <f t="shared" si="414"/>
        <v>1.97</v>
      </c>
      <c r="BH103" s="36">
        <f t="shared" si="414"/>
        <v>1.97</v>
      </c>
      <c r="BI103" s="36">
        <f t="shared" si="414"/>
        <v>1.97</v>
      </c>
      <c r="BJ103" s="36">
        <f t="shared" si="414"/>
        <v>1.97</v>
      </c>
      <c r="BK103" s="36">
        <f t="shared" si="414"/>
        <v>1.97</v>
      </c>
      <c r="BL103" s="36">
        <f t="shared" si="414"/>
        <v>1.97</v>
      </c>
      <c r="BM103" s="36">
        <f t="shared" si="414"/>
        <v>1.97</v>
      </c>
      <c r="BN103" s="36">
        <f t="shared" si="414"/>
        <v>1.97</v>
      </c>
      <c r="BO103" s="36">
        <f t="shared" si="414"/>
        <v>1.97</v>
      </c>
      <c r="BP103" s="36">
        <f t="shared" si="414"/>
        <v>1.97</v>
      </c>
      <c r="BQ103" s="36">
        <f t="shared" si="414"/>
        <v>1.97</v>
      </c>
      <c r="BR103" s="36">
        <f t="shared" si="414"/>
        <v>1.97</v>
      </c>
      <c r="BS103" s="36">
        <f t="shared" si="414"/>
        <v>1.97</v>
      </c>
      <c r="BT103" s="36">
        <f t="shared" ref="BT103:CV103" si="415">BS103</f>
        <v>1.97</v>
      </c>
      <c r="BU103" s="36">
        <f t="shared" si="415"/>
        <v>1.97</v>
      </c>
      <c r="BV103" s="36">
        <f t="shared" si="415"/>
        <v>1.97</v>
      </c>
      <c r="BW103" s="36">
        <f t="shared" si="415"/>
        <v>1.97</v>
      </c>
      <c r="BX103" s="36">
        <f t="shared" si="415"/>
        <v>1.97</v>
      </c>
      <c r="BY103" s="36">
        <f t="shared" si="415"/>
        <v>1.97</v>
      </c>
      <c r="BZ103" s="37">
        <f t="shared" si="415"/>
        <v>1.97</v>
      </c>
      <c r="CA103" s="37">
        <f t="shared" si="415"/>
        <v>1.97</v>
      </c>
      <c r="CB103" s="37">
        <f t="shared" si="415"/>
        <v>1.97</v>
      </c>
      <c r="CC103" s="37">
        <f t="shared" si="415"/>
        <v>1.97</v>
      </c>
      <c r="CD103" s="37">
        <f t="shared" si="415"/>
        <v>1.97</v>
      </c>
      <c r="CE103" s="37">
        <f t="shared" si="415"/>
        <v>1.97</v>
      </c>
      <c r="CF103" s="37">
        <f t="shared" si="415"/>
        <v>1.97</v>
      </c>
      <c r="CG103" s="37">
        <f t="shared" si="415"/>
        <v>1.97</v>
      </c>
      <c r="CH103" s="37">
        <f t="shared" si="415"/>
        <v>1.97</v>
      </c>
      <c r="CI103" s="37">
        <f t="shared" si="415"/>
        <v>1.97</v>
      </c>
      <c r="CJ103" s="37">
        <f t="shared" si="415"/>
        <v>1.97</v>
      </c>
      <c r="CK103" s="37">
        <f t="shared" si="415"/>
        <v>1.97</v>
      </c>
      <c r="CL103" s="37">
        <f t="shared" si="415"/>
        <v>1.97</v>
      </c>
      <c r="CM103" s="37">
        <f t="shared" si="415"/>
        <v>1.97</v>
      </c>
      <c r="CN103" s="37">
        <f t="shared" si="415"/>
        <v>1.97</v>
      </c>
      <c r="CO103" s="37">
        <f t="shared" si="415"/>
        <v>1.97</v>
      </c>
      <c r="CP103" s="37">
        <f t="shared" si="415"/>
        <v>1.97</v>
      </c>
      <c r="CQ103" s="37">
        <f t="shared" si="415"/>
        <v>1.97</v>
      </c>
      <c r="CR103" s="37">
        <f t="shared" si="415"/>
        <v>1.97</v>
      </c>
      <c r="CS103" s="37">
        <f t="shared" si="415"/>
        <v>1.97</v>
      </c>
      <c r="CT103" s="37">
        <f t="shared" si="415"/>
        <v>1.97</v>
      </c>
      <c r="CU103" s="37">
        <f t="shared" si="415"/>
        <v>1.97</v>
      </c>
      <c r="CV103" s="37">
        <f t="shared" si="415"/>
        <v>1.97</v>
      </c>
      <c r="CW103" s="37">
        <f>CV103</f>
        <v>1.97</v>
      </c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FO103" s="2"/>
    </row>
    <row r="104" spans="1:171" s="25" customFormat="1" ht="21" customHeight="1" x14ac:dyDescent="0.3">
      <c r="A104" s="4" t="s">
        <v>98</v>
      </c>
      <c r="B104" s="7" t="s">
        <v>123</v>
      </c>
      <c r="C104" s="4" t="s">
        <v>128</v>
      </c>
      <c r="D104" s="32">
        <f>SUM(F104:CB104)</f>
        <v>28648856.217253115</v>
      </c>
      <c r="E104" s="32"/>
      <c r="F104" s="8">
        <v>430583</v>
      </c>
      <c r="G104" s="8">
        <v>520286</v>
      </c>
      <c r="H104" s="8">
        <v>548842</v>
      </c>
      <c r="I104" s="8">
        <v>541667</v>
      </c>
      <c r="J104" s="8">
        <f>J102*POWER((1+(J103/100)),J99)</f>
        <v>147991.51782613507</v>
      </c>
      <c r="K104" s="8">
        <f t="shared" ref="K104:BV104" si="416">K102*POWER((1+(K103/100)),K99)</f>
        <v>151834.71599847733</v>
      </c>
      <c r="L104" s="8">
        <f t="shared" si="416"/>
        <v>162681.52497333853</v>
      </c>
      <c r="M104" s="8">
        <f t="shared" si="416"/>
        <v>159764.7925955395</v>
      </c>
      <c r="N104" s="8">
        <f t="shared" si="416"/>
        <v>161991.04908644673</v>
      </c>
      <c r="O104" s="8">
        <f t="shared" si="416"/>
        <v>164161.52700032297</v>
      </c>
      <c r="P104" s="8">
        <f t="shared" si="416"/>
        <v>170275.46511823457</v>
      </c>
      <c r="Q104" s="8">
        <f t="shared" si="416"/>
        <v>172461.41061293561</v>
      </c>
      <c r="R104" s="8">
        <f t="shared" si="416"/>
        <v>185350.16840291579</v>
      </c>
      <c r="S104" s="8">
        <f t="shared" si="416"/>
        <v>187782.23849660467</v>
      </c>
      <c r="T104" s="8">
        <f t="shared" si="416"/>
        <v>197094.65352752586</v>
      </c>
      <c r="U104" s="8">
        <f t="shared" si="416"/>
        <v>204435.13419347481</v>
      </c>
      <c r="V104" s="8">
        <f t="shared" si="416"/>
        <v>214543.69363944928</v>
      </c>
      <c r="W104" s="8">
        <f t="shared" si="416"/>
        <v>222534.0363858176</v>
      </c>
      <c r="X104" s="8">
        <f t="shared" si="416"/>
        <v>230821.96689214936</v>
      </c>
      <c r="Y104" s="8">
        <f t="shared" si="416"/>
        <v>239418.56834694985</v>
      </c>
      <c r="Z104" s="8">
        <f t="shared" si="416"/>
        <v>248335.33671466459</v>
      </c>
      <c r="AA104" s="8">
        <f t="shared" si="416"/>
        <v>257584.19610887105</v>
      </c>
      <c r="AB104" s="8">
        <f t="shared" si="416"/>
        <v>267177.51473801938</v>
      </c>
      <c r="AC104" s="8">
        <f t="shared" si="416"/>
        <v>277128.12144504924</v>
      </c>
      <c r="AD104" s="8">
        <f t="shared" si="416"/>
        <v>287449.32286299649</v>
      </c>
      <c r="AE104" s="8">
        <f t="shared" si="416"/>
        <v>298154.92120953539</v>
      </c>
      <c r="AF104" s="8">
        <f t="shared" si="416"/>
        <v>280490.93202385376</v>
      </c>
      <c r="AG104" s="8">
        <f t="shared" si="416"/>
        <v>290937.37603765627</v>
      </c>
      <c r="AH104" s="8">
        <f t="shared" si="416"/>
        <v>301772.881443733</v>
      </c>
      <c r="AI104" s="8">
        <f t="shared" si="416"/>
        <v>313011.93822228763</v>
      </c>
      <c r="AJ104" s="8">
        <f t="shared" si="416"/>
        <v>324669.5760100676</v>
      </c>
      <c r="AK104" s="8">
        <f t="shared" si="416"/>
        <v>328126.47691186995</v>
      </c>
      <c r="AL104" s="8">
        <f t="shared" si="416"/>
        <v>317955.77984140563</v>
      </c>
      <c r="AM104" s="8">
        <f t="shared" si="416"/>
        <v>329797.54324178415</v>
      </c>
      <c r="AN104" s="8">
        <f t="shared" si="416"/>
        <v>342080.33451245481</v>
      </c>
      <c r="AO104" s="8">
        <f t="shared" si="416"/>
        <v>354820.57904343773</v>
      </c>
      <c r="AP104" s="8">
        <f t="shared" si="416"/>
        <v>368035.31396259367</v>
      </c>
      <c r="AQ104" s="8">
        <f t="shared" si="416"/>
        <v>381742.21091883996</v>
      </c>
      <c r="AR104" s="8">
        <f t="shared" si="416"/>
        <v>395959.59971388901</v>
      </c>
      <c r="AS104" s="8">
        <f t="shared" si="416"/>
        <v>410706.49281411601</v>
      </c>
      <c r="AT104" s="8">
        <f t="shared" si="416"/>
        <v>408002.5004608797</v>
      </c>
      <c r="AU104" s="8">
        <f t="shared" si="416"/>
        <v>423197.91247581615</v>
      </c>
      <c r="AV104" s="8">
        <f t="shared" si="416"/>
        <v>387316.98858876893</v>
      </c>
      <c r="AW104" s="8">
        <f t="shared" si="416"/>
        <v>401742.00121820776</v>
      </c>
      <c r="AX104" s="8">
        <f t="shared" si="416"/>
        <v>416704.25077628635</v>
      </c>
      <c r="AY104" s="8">
        <f t="shared" si="416"/>
        <v>432223.74580822472</v>
      </c>
      <c r="AZ104" s="8">
        <f t="shared" si="416"/>
        <v>448321.24004606908</v>
      </c>
      <c r="BA104" s="8">
        <f t="shared" si="416"/>
        <v>465018.26016200456</v>
      </c>
      <c r="BB104" s="8">
        <f t="shared" si="416"/>
        <v>482337.13455529523</v>
      </c>
      <c r="BC104" s="8">
        <f t="shared" si="416"/>
        <v>500301.02321135101</v>
      </c>
      <c r="BD104" s="8">
        <f t="shared" si="416"/>
        <v>518933.94867284509</v>
      </c>
      <c r="BE104" s="8">
        <f t="shared" si="416"/>
        <v>538260.82816430507</v>
      </c>
      <c r="BF104" s="8">
        <f t="shared" si="416"/>
        <v>558307.50691313215</v>
      </c>
      <c r="BG104" s="8">
        <f t="shared" si="416"/>
        <v>579100.79271161102</v>
      </c>
      <c r="BH104" s="8">
        <f t="shared" si="416"/>
        <v>600668.49176612438</v>
      </c>
      <c r="BI104" s="8">
        <f t="shared" si="416"/>
        <v>623039.44588151935</v>
      </c>
      <c r="BJ104" s="8">
        <f t="shared" si="416"/>
        <v>646243.5710303433</v>
      </c>
      <c r="BK104" s="8">
        <f t="shared" si="416"/>
        <v>670311.89735853323</v>
      </c>
      <c r="BL104" s="8">
        <f t="shared" si="416"/>
        <v>695276.61068105197</v>
      </c>
      <c r="BM104" s="8">
        <f t="shared" si="416"/>
        <v>721171.09552296565</v>
      </c>
      <c r="BN104" s="8">
        <f t="shared" si="416"/>
        <v>748029.97976351762</v>
      </c>
      <c r="BO104" s="8">
        <f t="shared" si="416"/>
        <v>775889.18094290129</v>
      </c>
      <c r="BP104" s="8">
        <f t="shared" si="416"/>
        <v>804785.95429365523</v>
      </c>
      <c r="BQ104" s="8">
        <f t="shared" si="416"/>
        <v>834758.94256091327</v>
      </c>
      <c r="BR104" s="8">
        <f t="shared" si="416"/>
        <v>865848.22767813015</v>
      </c>
      <c r="BS104" s="8">
        <f t="shared" si="416"/>
        <v>898095.38436738984</v>
      </c>
      <c r="BT104" s="8">
        <f t="shared" si="416"/>
        <v>232885.88393399274</v>
      </c>
      <c r="BU104" s="8">
        <f t="shared" si="416"/>
        <v>241559.3527358807</v>
      </c>
      <c r="BV104" s="8">
        <f t="shared" si="416"/>
        <v>250555.85125423962</v>
      </c>
      <c r="BW104" s="8">
        <f t="shared" ref="BW104:CV104" si="417">BW102*POWER((1+(BW103/100)),BW99)</f>
        <v>225235.7555268314</v>
      </c>
      <c r="BX104" s="8">
        <f t="shared" si="417"/>
        <v>233624.30731722378</v>
      </c>
      <c r="BY104" s="8">
        <f t="shared" si="417"/>
        <v>149123.24771550679</v>
      </c>
      <c r="BZ104" s="33">
        <f t="shared" si="417"/>
        <v>154677.10875185559</v>
      </c>
      <c r="CA104" s="33">
        <f t="shared" si="417"/>
        <v>160437.81461544364</v>
      </c>
      <c r="CB104" s="33">
        <f t="shared" si="417"/>
        <v>166413.06891683585</v>
      </c>
      <c r="CC104" s="33">
        <f t="shared" si="417"/>
        <v>172610.86217546763</v>
      </c>
      <c r="CD104" s="33">
        <f t="shared" si="417"/>
        <v>179039.4825051146</v>
      </c>
      <c r="CE104" s="33">
        <f t="shared" si="417"/>
        <v>185707.5266973268</v>
      </c>
      <c r="CF104" s="33">
        <f t="shared" si="417"/>
        <v>192623.91171764667</v>
      </c>
      <c r="CG104" s="33">
        <f t="shared" si="417"/>
        <v>199797.88662998681</v>
      </c>
      <c r="CH104" s="33">
        <f t="shared" si="417"/>
        <v>207239.04496511153</v>
      </c>
      <c r="CI104" s="33">
        <f t="shared" si="417"/>
        <v>214957.33754976382</v>
      </c>
      <c r="CJ104" s="33">
        <f t="shared" si="417"/>
        <v>222963.08581359242</v>
      </c>
      <c r="CK104" s="33">
        <f t="shared" si="417"/>
        <v>231266.99559167484</v>
      </c>
      <c r="CL104" s="33">
        <f t="shared" si="417"/>
        <v>239880.17144109326</v>
      </c>
      <c r="CM104" s="33">
        <f t="shared" si="417"/>
        <v>248814.13149070943</v>
      </c>
      <c r="CN104" s="33">
        <f t="shared" si="417"/>
        <v>258080.82284399547</v>
      </c>
      <c r="CO104" s="33">
        <f t="shared" si="417"/>
        <v>267692.63755551912</v>
      </c>
      <c r="CP104" s="33">
        <f t="shared" si="417"/>
        <v>277662.42920244846</v>
      </c>
      <c r="CQ104" s="33">
        <f t="shared" si="417"/>
        <v>288003.53007323563</v>
      </c>
      <c r="CR104" s="33">
        <f t="shared" si="417"/>
        <v>0</v>
      </c>
      <c r="CS104" s="33">
        <f t="shared" si="417"/>
        <v>0</v>
      </c>
      <c r="CT104" s="33">
        <f t="shared" si="417"/>
        <v>0</v>
      </c>
      <c r="CU104" s="33">
        <f t="shared" si="417"/>
        <v>0</v>
      </c>
      <c r="CV104" s="33">
        <f t="shared" si="417"/>
        <v>0</v>
      </c>
      <c r="CW104" s="33">
        <f>CW102*POWER((1+(CW103/100)),CW99)</f>
        <v>0</v>
      </c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FO104" s="2"/>
    </row>
    <row r="105" spans="1:171" s="44" customFormat="1" ht="21" customHeight="1" x14ac:dyDescent="0.3">
      <c r="A105" s="38"/>
      <c r="B105" s="38" t="s">
        <v>121</v>
      </c>
      <c r="C105" s="38"/>
      <c r="D105" s="39"/>
      <c r="E105" s="40"/>
      <c r="F105" s="41">
        <v>1</v>
      </c>
      <c r="G105" s="41">
        <v>2</v>
      </c>
      <c r="H105" s="41">
        <v>3</v>
      </c>
      <c r="I105" s="41">
        <v>4</v>
      </c>
      <c r="J105" s="41">
        <v>5</v>
      </c>
      <c r="K105" s="41">
        <v>6</v>
      </c>
      <c r="L105" s="41">
        <v>7</v>
      </c>
      <c r="M105" s="41">
        <v>8</v>
      </c>
      <c r="N105" s="41">
        <v>9</v>
      </c>
      <c r="O105" s="41">
        <v>10</v>
      </c>
      <c r="P105" s="41">
        <v>11</v>
      </c>
      <c r="Q105" s="41">
        <v>12</v>
      </c>
      <c r="R105" s="41">
        <v>13</v>
      </c>
      <c r="S105" s="41">
        <v>14</v>
      </c>
      <c r="T105" s="41">
        <v>15</v>
      </c>
      <c r="U105" s="41">
        <v>16</v>
      </c>
      <c r="V105" s="41">
        <v>17</v>
      </c>
      <c r="W105" s="41">
        <v>18</v>
      </c>
      <c r="X105" s="41">
        <v>19</v>
      </c>
      <c r="Y105" s="41">
        <v>20</v>
      </c>
      <c r="Z105" s="41">
        <v>21</v>
      </c>
      <c r="AA105" s="41">
        <v>22</v>
      </c>
      <c r="AB105" s="41">
        <v>23</v>
      </c>
      <c r="AC105" s="41">
        <v>24</v>
      </c>
      <c r="AD105" s="41">
        <v>25</v>
      </c>
      <c r="AE105" s="41">
        <v>26</v>
      </c>
      <c r="AF105" s="41">
        <v>27</v>
      </c>
      <c r="AG105" s="41">
        <v>28</v>
      </c>
      <c r="AH105" s="41">
        <v>29</v>
      </c>
      <c r="AI105" s="41">
        <v>30</v>
      </c>
      <c r="AJ105" s="41">
        <v>31</v>
      </c>
      <c r="AK105" s="41">
        <v>32</v>
      </c>
      <c r="AL105" s="41">
        <v>33</v>
      </c>
      <c r="AM105" s="41">
        <v>34</v>
      </c>
      <c r="AN105" s="41">
        <v>35</v>
      </c>
      <c r="AO105" s="41">
        <v>36</v>
      </c>
      <c r="AP105" s="41">
        <v>37</v>
      </c>
      <c r="AQ105" s="41">
        <v>38</v>
      </c>
      <c r="AR105" s="41">
        <v>39</v>
      </c>
      <c r="AS105" s="41">
        <v>40</v>
      </c>
      <c r="AT105" s="41">
        <v>41</v>
      </c>
      <c r="AU105" s="41">
        <v>42</v>
      </c>
      <c r="AV105" s="41">
        <v>43</v>
      </c>
      <c r="AW105" s="41">
        <v>44</v>
      </c>
      <c r="AX105" s="41">
        <v>45</v>
      </c>
      <c r="AY105" s="41">
        <v>46</v>
      </c>
      <c r="AZ105" s="41">
        <v>47</v>
      </c>
      <c r="BA105" s="41">
        <v>48</v>
      </c>
      <c r="BB105" s="41">
        <v>49</v>
      </c>
      <c r="BC105" s="41">
        <v>50</v>
      </c>
      <c r="BD105" s="41">
        <v>51</v>
      </c>
      <c r="BE105" s="41">
        <v>52</v>
      </c>
      <c r="BF105" s="41">
        <v>53</v>
      </c>
      <c r="BG105" s="41">
        <v>54</v>
      </c>
      <c r="BH105" s="41">
        <v>55</v>
      </c>
      <c r="BI105" s="41">
        <v>56</v>
      </c>
      <c r="BJ105" s="41">
        <v>57</v>
      </c>
      <c r="BK105" s="41">
        <v>58</v>
      </c>
      <c r="BL105" s="41">
        <v>59</v>
      </c>
      <c r="BM105" s="41">
        <v>60</v>
      </c>
      <c r="BN105" s="41">
        <v>61</v>
      </c>
      <c r="BO105" s="41">
        <v>62</v>
      </c>
      <c r="BP105" s="41">
        <v>63</v>
      </c>
      <c r="BQ105" s="41">
        <v>64</v>
      </c>
      <c r="BR105" s="41">
        <v>65</v>
      </c>
      <c r="BS105" s="41">
        <v>66</v>
      </c>
      <c r="BT105" s="41">
        <v>67</v>
      </c>
      <c r="BU105" s="41">
        <v>68</v>
      </c>
      <c r="BV105" s="41">
        <v>69</v>
      </c>
      <c r="BW105" s="41">
        <v>70</v>
      </c>
      <c r="BX105" s="41">
        <v>71</v>
      </c>
      <c r="BY105" s="41">
        <v>72</v>
      </c>
      <c r="BZ105" s="42">
        <v>73</v>
      </c>
      <c r="CA105" s="42">
        <v>73</v>
      </c>
      <c r="CB105" s="42">
        <v>73</v>
      </c>
      <c r="CC105" s="42">
        <v>73</v>
      </c>
      <c r="CD105" s="42">
        <v>73</v>
      </c>
      <c r="CE105" s="42">
        <v>73</v>
      </c>
      <c r="CF105" s="42">
        <v>73</v>
      </c>
      <c r="CG105" s="42">
        <v>73</v>
      </c>
      <c r="CH105" s="42">
        <v>73</v>
      </c>
      <c r="CI105" s="42">
        <v>73</v>
      </c>
      <c r="CJ105" s="42">
        <v>73</v>
      </c>
      <c r="CK105" s="42">
        <v>73</v>
      </c>
      <c r="CL105" s="42">
        <v>73</v>
      </c>
      <c r="CM105" s="42">
        <v>73</v>
      </c>
      <c r="CN105" s="42">
        <v>73</v>
      </c>
      <c r="CO105" s="42">
        <v>73</v>
      </c>
      <c r="CP105" s="42">
        <v>73</v>
      </c>
      <c r="CQ105" s="42">
        <v>73</v>
      </c>
      <c r="CR105" s="42">
        <v>73</v>
      </c>
      <c r="CS105" s="42">
        <v>73</v>
      </c>
      <c r="CT105" s="42">
        <v>73</v>
      </c>
      <c r="CU105" s="42">
        <v>73</v>
      </c>
      <c r="CV105" s="42">
        <v>73</v>
      </c>
      <c r="CW105" s="42">
        <v>73</v>
      </c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/>
      <c r="EA105" s="70"/>
      <c r="EB105" s="70"/>
      <c r="EC105" s="70"/>
      <c r="ED105" s="70"/>
      <c r="FO105" s="2"/>
    </row>
    <row r="106" spans="1:171" s="25" customFormat="1" ht="55.95" customHeight="1" x14ac:dyDescent="0.3">
      <c r="A106" s="31" t="s">
        <v>129</v>
      </c>
      <c r="B106" s="7" t="s">
        <v>123</v>
      </c>
      <c r="C106" s="4" t="s">
        <v>124</v>
      </c>
      <c r="D106" s="32">
        <f>SUM(F106:CB106)</f>
        <v>6342000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v>95000</v>
      </c>
      <c r="K106" s="8">
        <v>98000</v>
      </c>
      <c r="L106" s="8">
        <v>81000</v>
      </c>
      <c r="M106" s="8">
        <v>78000</v>
      </c>
      <c r="N106" s="8">
        <v>80000</v>
      </c>
      <c r="O106" s="8">
        <v>61000</v>
      </c>
      <c r="P106" s="8">
        <v>54000</v>
      </c>
      <c r="Q106" s="8">
        <v>50000</v>
      </c>
      <c r="R106" s="8">
        <v>49000</v>
      </c>
      <c r="S106" s="8">
        <v>49000</v>
      </c>
      <c r="T106" s="8">
        <v>49000</v>
      </c>
      <c r="U106" s="8">
        <v>49000</v>
      </c>
      <c r="V106" s="8">
        <v>27000</v>
      </c>
      <c r="W106" s="8">
        <v>27000</v>
      </c>
      <c r="X106" s="8">
        <v>7000</v>
      </c>
      <c r="Y106" s="8">
        <v>7000</v>
      </c>
      <c r="Z106" s="8">
        <v>7000</v>
      </c>
      <c r="AA106" s="8">
        <v>7000</v>
      </c>
      <c r="AB106" s="8">
        <v>7000</v>
      </c>
      <c r="AC106" s="8">
        <v>48000</v>
      </c>
      <c r="AD106" s="8">
        <v>105000</v>
      </c>
      <c r="AE106" s="8">
        <v>156000</v>
      </c>
      <c r="AF106" s="8">
        <v>207000</v>
      </c>
      <c r="AG106" s="8">
        <v>207000</v>
      </c>
      <c r="AH106" s="8">
        <v>156000</v>
      </c>
      <c r="AI106" s="8">
        <v>105000</v>
      </c>
      <c r="AJ106" s="8">
        <v>65000</v>
      </c>
      <c r="AK106" s="8">
        <v>86000</v>
      </c>
      <c r="AL106" s="8">
        <v>106000</v>
      </c>
      <c r="AM106" s="8">
        <v>107000</v>
      </c>
      <c r="AN106" s="8">
        <v>106000</v>
      </c>
      <c r="AO106" s="8">
        <v>106000</v>
      </c>
      <c r="AP106" s="8">
        <v>106000</v>
      </c>
      <c r="AQ106" s="8">
        <v>106000</v>
      </c>
      <c r="AR106" s="8">
        <v>106000</v>
      </c>
      <c r="AS106" s="8">
        <v>106000</v>
      </c>
      <c r="AT106" s="8">
        <v>107000</v>
      </c>
      <c r="AU106" s="8">
        <v>106000</v>
      </c>
      <c r="AV106" s="8">
        <v>106000</v>
      </c>
      <c r="AW106" s="8">
        <v>105000</v>
      </c>
      <c r="AX106" s="8">
        <v>105000</v>
      </c>
      <c r="AY106" s="8">
        <v>103000</v>
      </c>
      <c r="AZ106" s="8">
        <v>103000</v>
      </c>
      <c r="BA106" s="8">
        <v>103000</v>
      </c>
      <c r="BB106" s="8">
        <v>103000</v>
      </c>
      <c r="BC106" s="8">
        <v>103000</v>
      </c>
      <c r="BD106" s="8">
        <v>103000</v>
      </c>
      <c r="BE106" s="8">
        <v>103000</v>
      </c>
      <c r="BF106" s="8">
        <v>103000</v>
      </c>
      <c r="BG106" s="8">
        <v>103000</v>
      </c>
      <c r="BH106" s="8">
        <v>103000</v>
      </c>
      <c r="BI106" s="8">
        <v>103000</v>
      </c>
      <c r="BJ106" s="8">
        <v>103000</v>
      </c>
      <c r="BK106" s="8">
        <v>90000</v>
      </c>
      <c r="BL106" s="8">
        <v>105000</v>
      </c>
      <c r="BM106" s="8">
        <v>104000</v>
      </c>
      <c r="BN106" s="8">
        <v>110000</v>
      </c>
      <c r="BO106" s="8">
        <v>105000</v>
      </c>
      <c r="BP106" s="8">
        <v>107000</v>
      </c>
      <c r="BQ106" s="8">
        <v>105000</v>
      </c>
      <c r="BR106" s="8">
        <v>100000</v>
      </c>
      <c r="BS106" s="8">
        <v>104000</v>
      </c>
      <c r="BT106" s="8">
        <v>100000</v>
      </c>
      <c r="BU106" s="8">
        <v>105000</v>
      </c>
      <c r="BV106" s="8">
        <v>100000</v>
      </c>
      <c r="BW106" s="8">
        <v>100000</v>
      </c>
      <c r="BX106" s="8">
        <v>100000</v>
      </c>
      <c r="BY106" s="8">
        <v>69000</v>
      </c>
      <c r="BZ106" s="33">
        <v>69000</v>
      </c>
      <c r="CA106" s="33">
        <v>69000</v>
      </c>
      <c r="CB106" s="33">
        <v>69000</v>
      </c>
      <c r="CC106" s="33">
        <v>69000</v>
      </c>
      <c r="CD106" s="33">
        <v>69000</v>
      </c>
      <c r="CE106" s="33">
        <v>69000</v>
      </c>
      <c r="CF106" s="33">
        <v>69000</v>
      </c>
      <c r="CG106" s="33">
        <v>69000</v>
      </c>
      <c r="CH106" s="33">
        <v>69000</v>
      </c>
      <c r="CI106" s="33">
        <v>69000</v>
      </c>
      <c r="CJ106" s="33">
        <v>69000</v>
      </c>
      <c r="CK106" s="33">
        <v>69000</v>
      </c>
      <c r="CL106" s="33">
        <v>69000</v>
      </c>
      <c r="CM106" s="33">
        <v>69000</v>
      </c>
      <c r="CN106" s="33">
        <v>69000</v>
      </c>
      <c r="CO106" s="33">
        <v>69000</v>
      </c>
      <c r="CP106" s="33">
        <v>69000</v>
      </c>
      <c r="CQ106" s="33">
        <v>69000</v>
      </c>
      <c r="CR106" s="33">
        <v>0</v>
      </c>
      <c r="CS106" s="33">
        <v>0</v>
      </c>
      <c r="CT106" s="33">
        <v>0</v>
      </c>
      <c r="CU106" s="33">
        <v>0</v>
      </c>
      <c r="CV106" s="33">
        <v>0</v>
      </c>
      <c r="CW106" s="33">
        <v>0</v>
      </c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FO106" s="2"/>
    </row>
    <row r="107" spans="1:171" s="25" customFormat="1" ht="21" customHeight="1" x14ac:dyDescent="0.3">
      <c r="A107" s="4" t="s">
        <v>125</v>
      </c>
      <c r="B107" s="4" t="s">
        <v>96</v>
      </c>
      <c r="C107" s="36">
        <v>1.72045</v>
      </c>
      <c r="D107" s="32"/>
      <c r="E107" s="32"/>
      <c r="F107" s="36">
        <f>C107</f>
        <v>1.72045</v>
      </c>
      <c r="G107" s="36">
        <f>F107</f>
        <v>1.72045</v>
      </c>
      <c r="H107" s="36">
        <f t="shared" ref="H107:BS107" si="418">G107</f>
        <v>1.72045</v>
      </c>
      <c r="I107" s="36">
        <f t="shared" si="418"/>
        <v>1.72045</v>
      </c>
      <c r="J107" s="36">
        <f t="shared" si="418"/>
        <v>1.72045</v>
      </c>
      <c r="K107" s="36">
        <f t="shared" si="418"/>
        <v>1.72045</v>
      </c>
      <c r="L107" s="36">
        <f t="shared" si="418"/>
        <v>1.72045</v>
      </c>
      <c r="M107" s="36">
        <f t="shared" si="418"/>
        <v>1.72045</v>
      </c>
      <c r="N107" s="36">
        <f t="shared" si="418"/>
        <v>1.72045</v>
      </c>
      <c r="O107" s="36">
        <f t="shared" si="418"/>
        <v>1.72045</v>
      </c>
      <c r="P107" s="36">
        <f t="shared" si="418"/>
        <v>1.72045</v>
      </c>
      <c r="Q107" s="36">
        <f t="shared" si="418"/>
        <v>1.72045</v>
      </c>
      <c r="R107" s="36">
        <f t="shared" si="418"/>
        <v>1.72045</v>
      </c>
      <c r="S107" s="36">
        <f t="shared" si="418"/>
        <v>1.72045</v>
      </c>
      <c r="T107" s="36">
        <f t="shared" si="418"/>
        <v>1.72045</v>
      </c>
      <c r="U107" s="36">
        <f t="shared" si="418"/>
        <v>1.72045</v>
      </c>
      <c r="V107" s="36">
        <f t="shared" si="418"/>
        <v>1.72045</v>
      </c>
      <c r="W107" s="36">
        <f t="shared" si="418"/>
        <v>1.72045</v>
      </c>
      <c r="X107" s="36">
        <f t="shared" si="418"/>
        <v>1.72045</v>
      </c>
      <c r="Y107" s="36">
        <f t="shared" si="418"/>
        <v>1.72045</v>
      </c>
      <c r="Z107" s="36">
        <f t="shared" si="418"/>
        <v>1.72045</v>
      </c>
      <c r="AA107" s="36">
        <f t="shared" si="418"/>
        <v>1.72045</v>
      </c>
      <c r="AB107" s="36">
        <f t="shared" si="418"/>
        <v>1.72045</v>
      </c>
      <c r="AC107" s="36">
        <f t="shared" si="418"/>
        <v>1.72045</v>
      </c>
      <c r="AD107" s="36">
        <f t="shared" si="418"/>
        <v>1.72045</v>
      </c>
      <c r="AE107" s="36">
        <f t="shared" si="418"/>
        <v>1.72045</v>
      </c>
      <c r="AF107" s="36">
        <f t="shared" si="418"/>
        <v>1.72045</v>
      </c>
      <c r="AG107" s="36">
        <f t="shared" si="418"/>
        <v>1.72045</v>
      </c>
      <c r="AH107" s="36">
        <f t="shared" si="418"/>
        <v>1.72045</v>
      </c>
      <c r="AI107" s="36">
        <f t="shared" si="418"/>
        <v>1.72045</v>
      </c>
      <c r="AJ107" s="36">
        <f t="shared" si="418"/>
        <v>1.72045</v>
      </c>
      <c r="AK107" s="36">
        <f t="shared" si="418"/>
        <v>1.72045</v>
      </c>
      <c r="AL107" s="36">
        <f t="shared" si="418"/>
        <v>1.72045</v>
      </c>
      <c r="AM107" s="36">
        <f t="shared" si="418"/>
        <v>1.72045</v>
      </c>
      <c r="AN107" s="36">
        <f t="shared" si="418"/>
        <v>1.72045</v>
      </c>
      <c r="AO107" s="36">
        <f t="shared" si="418"/>
        <v>1.72045</v>
      </c>
      <c r="AP107" s="36">
        <f t="shared" si="418"/>
        <v>1.72045</v>
      </c>
      <c r="AQ107" s="36">
        <f t="shared" si="418"/>
        <v>1.72045</v>
      </c>
      <c r="AR107" s="36">
        <f t="shared" si="418"/>
        <v>1.72045</v>
      </c>
      <c r="AS107" s="36">
        <f t="shared" si="418"/>
        <v>1.72045</v>
      </c>
      <c r="AT107" s="36">
        <f t="shared" si="418"/>
        <v>1.72045</v>
      </c>
      <c r="AU107" s="36">
        <f t="shared" si="418"/>
        <v>1.72045</v>
      </c>
      <c r="AV107" s="36">
        <f t="shared" si="418"/>
        <v>1.72045</v>
      </c>
      <c r="AW107" s="36">
        <f t="shared" si="418"/>
        <v>1.72045</v>
      </c>
      <c r="AX107" s="36">
        <f t="shared" si="418"/>
        <v>1.72045</v>
      </c>
      <c r="AY107" s="36">
        <f t="shared" si="418"/>
        <v>1.72045</v>
      </c>
      <c r="AZ107" s="36">
        <f t="shared" si="418"/>
        <v>1.72045</v>
      </c>
      <c r="BA107" s="36">
        <f t="shared" si="418"/>
        <v>1.72045</v>
      </c>
      <c r="BB107" s="36">
        <f t="shared" si="418"/>
        <v>1.72045</v>
      </c>
      <c r="BC107" s="36">
        <f t="shared" si="418"/>
        <v>1.72045</v>
      </c>
      <c r="BD107" s="36">
        <f t="shared" si="418"/>
        <v>1.72045</v>
      </c>
      <c r="BE107" s="36">
        <f t="shared" si="418"/>
        <v>1.72045</v>
      </c>
      <c r="BF107" s="36">
        <f t="shared" si="418"/>
        <v>1.72045</v>
      </c>
      <c r="BG107" s="36">
        <f t="shared" si="418"/>
        <v>1.72045</v>
      </c>
      <c r="BH107" s="36">
        <f t="shared" si="418"/>
        <v>1.72045</v>
      </c>
      <c r="BI107" s="36">
        <f t="shared" si="418"/>
        <v>1.72045</v>
      </c>
      <c r="BJ107" s="36">
        <f t="shared" si="418"/>
        <v>1.72045</v>
      </c>
      <c r="BK107" s="36">
        <f t="shared" si="418"/>
        <v>1.72045</v>
      </c>
      <c r="BL107" s="36">
        <f t="shared" si="418"/>
        <v>1.72045</v>
      </c>
      <c r="BM107" s="36">
        <f t="shared" si="418"/>
        <v>1.72045</v>
      </c>
      <c r="BN107" s="36">
        <f t="shared" si="418"/>
        <v>1.72045</v>
      </c>
      <c r="BO107" s="36">
        <f t="shared" si="418"/>
        <v>1.72045</v>
      </c>
      <c r="BP107" s="36">
        <f t="shared" si="418"/>
        <v>1.72045</v>
      </c>
      <c r="BQ107" s="36">
        <f t="shared" si="418"/>
        <v>1.72045</v>
      </c>
      <c r="BR107" s="36">
        <f t="shared" si="418"/>
        <v>1.72045</v>
      </c>
      <c r="BS107" s="36">
        <f t="shared" si="418"/>
        <v>1.72045</v>
      </c>
      <c r="BT107" s="36">
        <f t="shared" ref="BT107:CV107" si="419">BS107</f>
        <v>1.72045</v>
      </c>
      <c r="BU107" s="36">
        <f t="shared" si="419"/>
        <v>1.72045</v>
      </c>
      <c r="BV107" s="36">
        <f t="shared" si="419"/>
        <v>1.72045</v>
      </c>
      <c r="BW107" s="36">
        <f t="shared" si="419"/>
        <v>1.72045</v>
      </c>
      <c r="BX107" s="36">
        <f t="shared" si="419"/>
        <v>1.72045</v>
      </c>
      <c r="BY107" s="36">
        <f t="shared" si="419"/>
        <v>1.72045</v>
      </c>
      <c r="BZ107" s="37">
        <f t="shared" si="419"/>
        <v>1.72045</v>
      </c>
      <c r="CA107" s="36">
        <f t="shared" si="419"/>
        <v>1.72045</v>
      </c>
      <c r="CB107" s="37">
        <f t="shared" si="419"/>
        <v>1.72045</v>
      </c>
      <c r="CC107" s="36">
        <f t="shared" si="419"/>
        <v>1.72045</v>
      </c>
      <c r="CD107" s="37">
        <f t="shared" si="419"/>
        <v>1.72045</v>
      </c>
      <c r="CE107" s="36">
        <f t="shared" si="419"/>
        <v>1.72045</v>
      </c>
      <c r="CF107" s="37">
        <f t="shared" si="419"/>
        <v>1.72045</v>
      </c>
      <c r="CG107" s="37">
        <f t="shared" si="419"/>
        <v>1.72045</v>
      </c>
      <c r="CH107" s="37">
        <f t="shared" si="419"/>
        <v>1.72045</v>
      </c>
      <c r="CI107" s="37">
        <f t="shared" si="419"/>
        <v>1.72045</v>
      </c>
      <c r="CJ107" s="37">
        <f t="shared" si="419"/>
        <v>1.72045</v>
      </c>
      <c r="CK107" s="37">
        <f t="shared" si="419"/>
        <v>1.72045</v>
      </c>
      <c r="CL107" s="37">
        <f t="shared" si="419"/>
        <v>1.72045</v>
      </c>
      <c r="CM107" s="37">
        <f t="shared" si="419"/>
        <v>1.72045</v>
      </c>
      <c r="CN107" s="37">
        <f t="shared" si="419"/>
        <v>1.72045</v>
      </c>
      <c r="CO107" s="37">
        <f t="shared" si="419"/>
        <v>1.72045</v>
      </c>
      <c r="CP107" s="37">
        <f t="shared" si="419"/>
        <v>1.72045</v>
      </c>
      <c r="CQ107" s="37">
        <f t="shared" si="419"/>
        <v>1.72045</v>
      </c>
      <c r="CR107" s="37">
        <f t="shared" si="419"/>
        <v>1.72045</v>
      </c>
      <c r="CS107" s="37">
        <f t="shared" si="419"/>
        <v>1.72045</v>
      </c>
      <c r="CT107" s="37">
        <f t="shared" si="419"/>
        <v>1.72045</v>
      </c>
      <c r="CU107" s="37">
        <f t="shared" si="419"/>
        <v>1.72045</v>
      </c>
      <c r="CV107" s="37">
        <f t="shared" si="419"/>
        <v>1.72045</v>
      </c>
      <c r="CW107" s="37">
        <f>CV107</f>
        <v>1.72045</v>
      </c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FO107" s="2"/>
    </row>
    <row r="108" spans="1:171" s="25" customFormat="1" ht="21" customHeight="1" x14ac:dyDescent="0.3">
      <c r="A108" s="4" t="s">
        <v>98</v>
      </c>
      <c r="B108" s="7" t="s">
        <v>123</v>
      </c>
      <c r="C108" s="4" t="s">
        <v>126</v>
      </c>
      <c r="D108" s="32">
        <f>SUM(F108:CB108)</f>
        <v>15864294.610533377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 t="shared" ref="J108:BU108" si="420">J106*POWER((1+(J107/100)),J99)</f>
        <v>118585.38049555197</v>
      </c>
      <c r="K108" s="8">
        <f t="shared" si="420"/>
        <v>124434.81160084417</v>
      </c>
      <c r="L108" s="8">
        <f t="shared" si="420"/>
        <v>104618.64975183168</v>
      </c>
      <c r="M108" s="8">
        <f t="shared" si="420"/>
        <v>102477.13311476534</v>
      </c>
      <c r="N108" s="8">
        <f t="shared" si="420"/>
        <v>106913.02661685983</v>
      </c>
      <c r="O108" s="8">
        <f t="shared" si="420"/>
        <v>82923.713984758317</v>
      </c>
      <c r="P108" s="8">
        <f t="shared" si="420"/>
        <v>74670.823789975271</v>
      </c>
      <c r="Q108" s="8">
        <f t="shared" si="420"/>
        <v>70329.164794323995</v>
      </c>
      <c r="R108" s="8">
        <f t="shared" si="420"/>
        <v>70108.360051827389</v>
      </c>
      <c r="S108" s="8">
        <f t="shared" si="420"/>
        <v>71314.53933233906</v>
      </c>
      <c r="T108" s="8">
        <f t="shared" si="420"/>
        <v>72541.470324282287</v>
      </c>
      <c r="U108" s="8">
        <f t="shared" si="420"/>
        <v>73789.510050476412</v>
      </c>
      <c r="V108" s="8">
        <f t="shared" si="420"/>
        <v>41359.052760321953</v>
      </c>
      <c r="W108" s="8">
        <f t="shared" si="420"/>
        <v>42070.614583536924</v>
      </c>
      <c r="X108" s="8">
        <f t="shared" si="420"/>
        <v>11094.849233517618</v>
      </c>
      <c r="Y108" s="8">
        <f t="shared" si="420"/>
        <v>11285.730567155673</v>
      </c>
      <c r="Z108" s="8">
        <f t="shared" si="420"/>
        <v>11479.895918698303</v>
      </c>
      <c r="AA108" s="8">
        <f t="shared" si="420"/>
        <v>11677.401788031551</v>
      </c>
      <c r="AB108" s="8">
        <f t="shared" si="420"/>
        <v>11878.305647093743</v>
      </c>
      <c r="AC108" s="8">
        <f t="shared" si="420"/>
        <v>82852.566559537154</v>
      </c>
      <c r="AD108" s="8">
        <f t="shared" si="420"/>
        <v>184358.13274574222</v>
      </c>
      <c r="AE108" s="8">
        <f t="shared" si="420"/>
        <v>278615.88447169861</v>
      </c>
      <c r="AF108" s="8">
        <f t="shared" si="420"/>
        <v>376062.38212442969</v>
      </c>
      <c r="AG108" s="8">
        <f t="shared" si="420"/>
        <v>382532.3473776895</v>
      </c>
      <c r="AH108" s="8">
        <f t="shared" si="420"/>
        <v>293245.05083628616</v>
      </c>
      <c r="AI108" s="8">
        <f t="shared" si="420"/>
        <v>200772.24011478786</v>
      </c>
      <c r="AJ108" s="8">
        <f t="shared" si="420"/>
        <v>126425.88283609312</v>
      </c>
      <c r="AK108" s="8">
        <f t="shared" si="420"/>
        <v>170148.98487095104</v>
      </c>
      <c r="AL108" s="8">
        <f t="shared" si="420"/>
        <v>213326.61844887573</v>
      </c>
      <c r="AM108" s="8">
        <f t="shared" si="420"/>
        <v>219043.93584329999</v>
      </c>
      <c r="AN108" s="8">
        <f t="shared" si="420"/>
        <v>220730.11763716544</v>
      </c>
      <c r="AO108" s="8">
        <f t="shared" si="420"/>
        <v>224527.66894605412</v>
      </c>
      <c r="AP108" s="8">
        <f t="shared" si="420"/>
        <v>228390.5552264365</v>
      </c>
      <c r="AQ108" s="8">
        <f t="shared" si="420"/>
        <v>232319.90053382979</v>
      </c>
      <c r="AR108" s="8">
        <f t="shared" si="420"/>
        <v>236316.84826256408</v>
      </c>
      <c r="AS108" s="8">
        <f t="shared" si="420"/>
        <v>240382.56147849743</v>
      </c>
      <c r="AT108" s="8">
        <f t="shared" si="420"/>
        <v>246824.99894856228</v>
      </c>
      <c r="AU108" s="8">
        <f t="shared" si="420"/>
        <v>248725.03702948714</v>
      </c>
      <c r="AV108" s="8">
        <f t="shared" si="420"/>
        <v>253004.22692906094</v>
      </c>
      <c r="AW108" s="8">
        <f t="shared" si="420"/>
        <v>254929.14156492936</v>
      </c>
      <c r="AX108" s="8">
        <f t="shared" si="420"/>
        <v>259315.06998098321</v>
      </c>
      <c r="AY108" s="8">
        <f t="shared" si="420"/>
        <v>258752.14265290019</v>
      </c>
      <c r="AZ108" s="8">
        <f t="shared" si="420"/>
        <v>263203.84389117203</v>
      </c>
      <c r="BA108" s="8">
        <f t="shared" si="420"/>
        <v>267732.13442339777</v>
      </c>
      <c r="BB108" s="8">
        <f t="shared" si="420"/>
        <v>272338.33193008509</v>
      </c>
      <c r="BC108" s="8">
        <f t="shared" si="420"/>
        <v>277023.7767617763</v>
      </c>
      <c r="BD108" s="8">
        <f t="shared" si="420"/>
        <v>281789.83232907433</v>
      </c>
      <c r="BE108" s="8">
        <f t="shared" si="420"/>
        <v>286637.88549937995</v>
      </c>
      <c r="BF108" s="8">
        <f t="shared" si="420"/>
        <v>291569.34700045397</v>
      </c>
      <c r="BG108" s="8">
        <f t="shared" si="420"/>
        <v>296585.65183092339</v>
      </c>
      <c r="BH108" s="8">
        <f t="shared" si="420"/>
        <v>301688.25967784855</v>
      </c>
      <c r="BI108" s="8">
        <f t="shared" si="420"/>
        <v>306878.65534147614</v>
      </c>
      <c r="BJ108" s="8">
        <f t="shared" si="420"/>
        <v>312158.34916729858</v>
      </c>
      <c r="BK108" s="8">
        <f t="shared" si="420"/>
        <v>277452.41722038126</v>
      </c>
      <c r="BL108" s="8">
        <f t="shared" si="420"/>
        <v>329263.4885545242</v>
      </c>
      <c r="BM108" s="8">
        <f t="shared" si="420"/>
        <v>331738.50888866192</v>
      </c>
      <c r="BN108" s="8">
        <f t="shared" si="420"/>
        <v>356913.93699165439</v>
      </c>
      <c r="BO108" s="8">
        <f t="shared" si="420"/>
        <v>346551.98723787162</v>
      </c>
      <c r="BP108" s="8">
        <f t="shared" si="420"/>
        <v>359228.79787187331</v>
      </c>
      <c r="BQ108" s="8">
        <f t="shared" si="420"/>
        <v>358579.07215990935</v>
      </c>
      <c r="BR108" s="8">
        <f t="shared" si="420"/>
        <v>347379.28172084241</v>
      </c>
      <c r="BS108" s="8">
        <f t="shared" si="420"/>
        <v>367489.99931613705</v>
      </c>
      <c r="BT108" s="8">
        <f t="shared" si="420"/>
        <v>359435.07789362647</v>
      </c>
      <c r="BU108" s="8">
        <f t="shared" si="420"/>
        <v>383899.92762580985</v>
      </c>
      <c r="BV108" s="8">
        <f t="shared" ref="BV108:CV108" si="421">BV106*POWER((1+(BV107/100)),BV99)</f>
        <v>371909.27041014103</v>
      </c>
      <c r="BW108" s="8">
        <f t="shared" si="421"/>
        <v>378307.78345291241</v>
      </c>
      <c r="BX108" s="8">
        <f t="shared" si="421"/>
        <v>384816.37971332809</v>
      </c>
      <c r="BY108" s="8">
        <f t="shared" si="421"/>
        <v>270091.49765149324</v>
      </c>
      <c r="BZ108" s="33">
        <f t="shared" si="421"/>
        <v>274738.28682283836</v>
      </c>
      <c r="CA108" s="8">
        <f t="shared" si="421"/>
        <v>279465.02167848195</v>
      </c>
      <c r="CB108" s="33">
        <f t="shared" si="421"/>
        <v>284273.07764394931</v>
      </c>
      <c r="CC108" s="8">
        <f t="shared" si="421"/>
        <v>289163.85380827478</v>
      </c>
      <c r="CD108" s="33">
        <f t="shared" si="421"/>
        <v>294138.77333111921</v>
      </c>
      <c r="CE108" s="8">
        <f t="shared" si="421"/>
        <v>299199.28385689447</v>
      </c>
      <c r="CF108" s="33">
        <f t="shared" si="421"/>
        <v>304346.85793601046</v>
      </c>
      <c r="CG108" s="33">
        <f t="shared" si="421"/>
        <v>309582.99345337064</v>
      </c>
      <c r="CH108" s="33">
        <f t="shared" si="421"/>
        <v>314909.21406423918</v>
      </c>
      <c r="CI108" s="33">
        <f t="shared" si="421"/>
        <v>320327.06963760738</v>
      </c>
      <c r="CJ108" s="33">
        <f t="shared" si="421"/>
        <v>325838.13670718763</v>
      </c>
      <c r="CK108" s="33">
        <f t="shared" si="421"/>
        <v>331444.01893016644</v>
      </c>
      <c r="CL108" s="33">
        <f t="shared" si="421"/>
        <v>337146.34755385056</v>
      </c>
      <c r="CM108" s="33">
        <f t="shared" si="421"/>
        <v>342946.78189034085</v>
      </c>
      <c r="CN108" s="33">
        <f t="shared" si="421"/>
        <v>348847.00979937328</v>
      </c>
      <c r="CO108" s="33">
        <f t="shared" si="421"/>
        <v>354848.74817946664</v>
      </c>
      <c r="CP108" s="33">
        <f t="shared" si="421"/>
        <v>360953.74346752034</v>
      </c>
      <c r="CQ108" s="33">
        <f t="shared" si="421"/>
        <v>367163.7721470074</v>
      </c>
      <c r="CR108" s="33">
        <f t="shared" si="421"/>
        <v>0</v>
      </c>
      <c r="CS108" s="33">
        <f t="shared" si="421"/>
        <v>0</v>
      </c>
      <c r="CT108" s="33">
        <f t="shared" si="421"/>
        <v>0</v>
      </c>
      <c r="CU108" s="33">
        <f t="shared" si="421"/>
        <v>0</v>
      </c>
      <c r="CV108" s="33">
        <f t="shared" si="421"/>
        <v>0</v>
      </c>
      <c r="CW108" s="33">
        <f>CW106*POWER((1+(CW107/100)),CW99)</f>
        <v>0</v>
      </c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FO108" s="2"/>
    </row>
    <row r="109" spans="1:171" s="25" customFormat="1" ht="36.6" customHeight="1" x14ac:dyDescent="0.3">
      <c r="A109" s="4" t="s">
        <v>127</v>
      </c>
      <c r="B109" s="4" t="s">
        <v>96</v>
      </c>
      <c r="C109" s="36">
        <v>1.97</v>
      </c>
      <c r="D109" s="32"/>
      <c r="E109" s="32"/>
      <c r="F109" s="36">
        <f>C109</f>
        <v>1.97</v>
      </c>
      <c r="G109" s="36">
        <f>F109</f>
        <v>1.97</v>
      </c>
      <c r="H109" s="36">
        <f t="shared" ref="H109:BS109" si="422">G109</f>
        <v>1.97</v>
      </c>
      <c r="I109" s="36">
        <f t="shared" si="422"/>
        <v>1.97</v>
      </c>
      <c r="J109" s="36">
        <f t="shared" si="422"/>
        <v>1.97</v>
      </c>
      <c r="K109" s="36">
        <f t="shared" si="422"/>
        <v>1.97</v>
      </c>
      <c r="L109" s="36">
        <f t="shared" si="422"/>
        <v>1.97</v>
      </c>
      <c r="M109" s="36">
        <f t="shared" si="422"/>
        <v>1.97</v>
      </c>
      <c r="N109" s="36">
        <f t="shared" si="422"/>
        <v>1.97</v>
      </c>
      <c r="O109" s="36">
        <f t="shared" si="422"/>
        <v>1.97</v>
      </c>
      <c r="P109" s="36">
        <f t="shared" si="422"/>
        <v>1.97</v>
      </c>
      <c r="Q109" s="36">
        <f t="shared" si="422"/>
        <v>1.97</v>
      </c>
      <c r="R109" s="36">
        <f t="shared" si="422"/>
        <v>1.97</v>
      </c>
      <c r="S109" s="36">
        <f t="shared" si="422"/>
        <v>1.97</v>
      </c>
      <c r="T109" s="36">
        <f t="shared" si="422"/>
        <v>1.97</v>
      </c>
      <c r="U109" s="36">
        <f t="shared" si="422"/>
        <v>1.97</v>
      </c>
      <c r="V109" s="36">
        <f t="shared" si="422"/>
        <v>1.97</v>
      </c>
      <c r="W109" s="36">
        <f t="shared" si="422"/>
        <v>1.97</v>
      </c>
      <c r="X109" s="36">
        <f t="shared" si="422"/>
        <v>1.97</v>
      </c>
      <c r="Y109" s="36">
        <f t="shared" si="422"/>
        <v>1.97</v>
      </c>
      <c r="Z109" s="36">
        <f t="shared" si="422"/>
        <v>1.97</v>
      </c>
      <c r="AA109" s="36">
        <f t="shared" si="422"/>
        <v>1.97</v>
      </c>
      <c r="AB109" s="36">
        <f t="shared" si="422"/>
        <v>1.97</v>
      </c>
      <c r="AC109" s="36">
        <f t="shared" si="422"/>
        <v>1.97</v>
      </c>
      <c r="AD109" s="36">
        <f t="shared" si="422"/>
        <v>1.97</v>
      </c>
      <c r="AE109" s="36">
        <f t="shared" si="422"/>
        <v>1.97</v>
      </c>
      <c r="AF109" s="36">
        <f t="shared" si="422"/>
        <v>1.97</v>
      </c>
      <c r="AG109" s="36">
        <f t="shared" si="422"/>
        <v>1.97</v>
      </c>
      <c r="AH109" s="36">
        <f t="shared" si="422"/>
        <v>1.97</v>
      </c>
      <c r="AI109" s="36">
        <f t="shared" si="422"/>
        <v>1.97</v>
      </c>
      <c r="AJ109" s="36">
        <f t="shared" si="422"/>
        <v>1.97</v>
      </c>
      <c r="AK109" s="36">
        <f t="shared" si="422"/>
        <v>1.97</v>
      </c>
      <c r="AL109" s="36">
        <f t="shared" si="422"/>
        <v>1.97</v>
      </c>
      <c r="AM109" s="36">
        <f t="shared" si="422"/>
        <v>1.97</v>
      </c>
      <c r="AN109" s="36">
        <f t="shared" si="422"/>
        <v>1.97</v>
      </c>
      <c r="AO109" s="36">
        <f t="shared" si="422"/>
        <v>1.97</v>
      </c>
      <c r="AP109" s="36">
        <f t="shared" si="422"/>
        <v>1.97</v>
      </c>
      <c r="AQ109" s="36">
        <f t="shared" si="422"/>
        <v>1.97</v>
      </c>
      <c r="AR109" s="36">
        <f t="shared" si="422"/>
        <v>1.97</v>
      </c>
      <c r="AS109" s="36">
        <f t="shared" si="422"/>
        <v>1.97</v>
      </c>
      <c r="AT109" s="36">
        <f t="shared" si="422"/>
        <v>1.97</v>
      </c>
      <c r="AU109" s="36">
        <f t="shared" si="422"/>
        <v>1.97</v>
      </c>
      <c r="AV109" s="36">
        <f t="shared" si="422"/>
        <v>1.97</v>
      </c>
      <c r="AW109" s="36">
        <f t="shared" si="422"/>
        <v>1.97</v>
      </c>
      <c r="AX109" s="36">
        <f t="shared" si="422"/>
        <v>1.97</v>
      </c>
      <c r="AY109" s="36">
        <f t="shared" si="422"/>
        <v>1.97</v>
      </c>
      <c r="AZ109" s="36">
        <f t="shared" si="422"/>
        <v>1.97</v>
      </c>
      <c r="BA109" s="36">
        <f t="shared" si="422"/>
        <v>1.97</v>
      </c>
      <c r="BB109" s="36">
        <f t="shared" si="422"/>
        <v>1.97</v>
      </c>
      <c r="BC109" s="36">
        <f t="shared" si="422"/>
        <v>1.97</v>
      </c>
      <c r="BD109" s="36">
        <f t="shared" si="422"/>
        <v>1.97</v>
      </c>
      <c r="BE109" s="36">
        <f t="shared" si="422"/>
        <v>1.97</v>
      </c>
      <c r="BF109" s="36">
        <f t="shared" si="422"/>
        <v>1.97</v>
      </c>
      <c r="BG109" s="36">
        <f t="shared" si="422"/>
        <v>1.97</v>
      </c>
      <c r="BH109" s="36">
        <f t="shared" si="422"/>
        <v>1.97</v>
      </c>
      <c r="BI109" s="36">
        <f t="shared" si="422"/>
        <v>1.97</v>
      </c>
      <c r="BJ109" s="36">
        <f t="shared" si="422"/>
        <v>1.97</v>
      </c>
      <c r="BK109" s="36">
        <f t="shared" si="422"/>
        <v>1.97</v>
      </c>
      <c r="BL109" s="36">
        <f t="shared" si="422"/>
        <v>1.97</v>
      </c>
      <c r="BM109" s="36">
        <f t="shared" si="422"/>
        <v>1.97</v>
      </c>
      <c r="BN109" s="36">
        <f t="shared" si="422"/>
        <v>1.97</v>
      </c>
      <c r="BO109" s="36">
        <f t="shared" si="422"/>
        <v>1.97</v>
      </c>
      <c r="BP109" s="36">
        <f t="shared" si="422"/>
        <v>1.97</v>
      </c>
      <c r="BQ109" s="36">
        <f t="shared" si="422"/>
        <v>1.97</v>
      </c>
      <c r="BR109" s="36">
        <f t="shared" si="422"/>
        <v>1.97</v>
      </c>
      <c r="BS109" s="36">
        <f t="shared" si="422"/>
        <v>1.97</v>
      </c>
      <c r="BT109" s="36">
        <f t="shared" ref="BT109:CV109" si="423">BS109</f>
        <v>1.97</v>
      </c>
      <c r="BU109" s="36">
        <f t="shared" si="423"/>
        <v>1.97</v>
      </c>
      <c r="BV109" s="36">
        <f t="shared" si="423"/>
        <v>1.97</v>
      </c>
      <c r="BW109" s="36">
        <f t="shared" si="423"/>
        <v>1.97</v>
      </c>
      <c r="BX109" s="36">
        <f t="shared" si="423"/>
        <v>1.97</v>
      </c>
      <c r="BY109" s="36">
        <f t="shared" si="423"/>
        <v>1.97</v>
      </c>
      <c r="BZ109" s="37">
        <f t="shared" si="423"/>
        <v>1.97</v>
      </c>
      <c r="CA109" s="36">
        <f t="shared" si="423"/>
        <v>1.97</v>
      </c>
      <c r="CB109" s="37">
        <f t="shared" si="423"/>
        <v>1.97</v>
      </c>
      <c r="CC109" s="36">
        <f t="shared" si="423"/>
        <v>1.97</v>
      </c>
      <c r="CD109" s="37">
        <f t="shared" si="423"/>
        <v>1.97</v>
      </c>
      <c r="CE109" s="36">
        <f t="shared" si="423"/>
        <v>1.97</v>
      </c>
      <c r="CF109" s="37">
        <f t="shared" si="423"/>
        <v>1.97</v>
      </c>
      <c r="CG109" s="37">
        <f t="shared" si="423"/>
        <v>1.97</v>
      </c>
      <c r="CH109" s="37">
        <f t="shared" si="423"/>
        <v>1.97</v>
      </c>
      <c r="CI109" s="37">
        <f t="shared" si="423"/>
        <v>1.97</v>
      </c>
      <c r="CJ109" s="37">
        <f t="shared" si="423"/>
        <v>1.97</v>
      </c>
      <c r="CK109" s="37">
        <f t="shared" si="423"/>
        <v>1.97</v>
      </c>
      <c r="CL109" s="37">
        <f t="shared" si="423"/>
        <v>1.97</v>
      </c>
      <c r="CM109" s="37">
        <f t="shared" si="423"/>
        <v>1.97</v>
      </c>
      <c r="CN109" s="37">
        <f t="shared" si="423"/>
        <v>1.97</v>
      </c>
      <c r="CO109" s="37">
        <f t="shared" si="423"/>
        <v>1.97</v>
      </c>
      <c r="CP109" s="37">
        <f t="shared" si="423"/>
        <v>1.97</v>
      </c>
      <c r="CQ109" s="37">
        <f t="shared" si="423"/>
        <v>1.97</v>
      </c>
      <c r="CR109" s="37">
        <f t="shared" si="423"/>
        <v>1.97</v>
      </c>
      <c r="CS109" s="37">
        <f t="shared" si="423"/>
        <v>1.97</v>
      </c>
      <c r="CT109" s="37">
        <f t="shared" si="423"/>
        <v>1.97</v>
      </c>
      <c r="CU109" s="37">
        <f t="shared" si="423"/>
        <v>1.97</v>
      </c>
      <c r="CV109" s="37">
        <f t="shared" si="423"/>
        <v>1.97</v>
      </c>
      <c r="CW109" s="37">
        <f>CV109</f>
        <v>1.97</v>
      </c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FO109" s="2"/>
    </row>
    <row r="110" spans="1:171" s="25" customFormat="1" ht="21" customHeight="1" x14ac:dyDescent="0.3">
      <c r="A110" s="4" t="s">
        <v>98</v>
      </c>
      <c r="B110" s="7" t="s">
        <v>123</v>
      </c>
      <c r="C110" s="4" t="s">
        <v>128</v>
      </c>
      <c r="D110" s="32">
        <f>SUM(F110:CB110)</f>
        <v>50698612.395549081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f>J108*POWER((1+(J109/100)),J99)</f>
        <v>152817.32819003079</v>
      </c>
      <c r="K110" s="8">
        <f>K108*POWER((1+(K109/100)),K99)</f>
        <v>163514.30953682176</v>
      </c>
      <c r="L110" s="8">
        <f t="shared" ref="L110:BW110" si="424">L108*POWER((1+(L109/100)),L99)</f>
        <v>140183.01620043002</v>
      </c>
      <c r="M110" s="8">
        <f t="shared" si="424"/>
        <v>140018.58227474248</v>
      </c>
      <c r="N110" s="8">
        <f t="shared" si="424"/>
        <v>148957.28651627287</v>
      </c>
      <c r="O110" s="8">
        <f t="shared" si="424"/>
        <v>117810.03702376119</v>
      </c>
      <c r="P110" s="8">
        <f t="shared" si="424"/>
        <v>108175.00136923138</v>
      </c>
      <c r="Q110" s="8">
        <f t="shared" si="424"/>
        <v>103892.41603188892</v>
      </c>
      <c r="R110" s="8">
        <f t="shared" si="424"/>
        <v>105606.49129933574</v>
      </c>
      <c r="S110" s="8">
        <f t="shared" si="424"/>
        <v>109539.63912301938</v>
      </c>
      <c r="T110" s="8">
        <f t="shared" si="424"/>
        <v>113619.27085704432</v>
      </c>
      <c r="U110" s="8">
        <f t="shared" si="424"/>
        <v>117850.84206447371</v>
      </c>
      <c r="V110" s="8">
        <f t="shared" si="424"/>
        <v>67356.741026338728</v>
      </c>
      <c r="W110" s="8">
        <f t="shared" si="424"/>
        <v>69865.337004849716</v>
      </c>
      <c r="X110" s="8">
        <f t="shared" si="424"/>
        <v>18787.834514477272</v>
      </c>
      <c r="Y110" s="8">
        <f t="shared" si="424"/>
        <v>19487.557888705222</v>
      </c>
      <c r="Z110" s="8">
        <f t="shared" si="424"/>
        <v>20213.341360495957</v>
      </c>
      <c r="AA110" s="8">
        <f t="shared" si="424"/>
        <v>20966.155497233689</v>
      </c>
      <c r="AB110" s="8">
        <f t="shared" si="424"/>
        <v>21747.00701355972</v>
      </c>
      <c r="AC110" s="8">
        <f t="shared" si="424"/>
        <v>154676.16080653909</v>
      </c>
      <c r="AD110" s="8">
        <f t="shared" si="424"/>
        <v>350955.56861179805</v>
      </c>
      <c r="AE110" s="8">
        <f t="shared" si="424"/>
        <v>540839.15940334322</v>
      </c>
      <c r="AF110" s="8">
        <f t="shared" si="424"/>
        <v>744379.78114022734</v>
      </c>
      <c r="AG110" s="8">
        <f t="shared" si="424"/>
        <v>772103.03640762635</v>
      </c>
      <c r="AH110" s="8">
        <f t="shared" si="424"/>
        <v>603545.762887466</v>
      </c>
      <c r="AI110" s="8">
        <f t="shared" si="424"/>
        <v>421362.22453000257</v>
      </c>
      <c r="AJ110" s="8">
        <f t="shared" si="424"/>
        <v>270557.98000838968</v>
      </c>
      <c r="AK110" s="8">
        <f t="shared" si="424"/>
        <v>371301.01334764226</v>
      </c>
      <c r="AL110" s="8">
        <f t="shared" si="424"/>
        <v>474694.54455195769</v>
      </c>
      <c r="AM110" s="8">
        <f t="shared" si="424"/>
        <v>497018.83277282963</v>
      </c>
      <c r="AN110" s="8">
        <f t="shared" si="424"/>
        <v>510711.48532845371</v>
      </c>
      <c r="AO110" s="8">
        <f t="shared" si="424"/>
        <v>529732.13209301978</v>
      </c>
      <c r="AP110" s="8">
        <f t="shared" si="424"/>
        <v>549461.17295823852</v>
      </c>
      <c r="AQ110" s="8">
        <f t="shared" si="424"/>
        <v>569924.99094925402</v>
      </c>
      <c r="AR110" s="8">
        <f t="shared" si="424"/>
        <v>591150.95168552455</v>
      </c>
      <c r="AS110" s="8">
        <f t="shared" si="424"/>
        <v>613167.43997600419</v>
      </c>
      <c r="AT110" s="8">
        <f t="shared" si="424"/>
        <v>642003.93454873713</v>
      </c>
      <c r="AU110" s="8">
        <f t="shared" si="424"/>
        <v>659690.86356524285</v>
      </c>
      <c r="AV110" s="8">
        <f t="shared" si="424"/>
        <v>684260.01317349181</v>
      </c>
      <c r="AW110" s="8">
        <f t="shared" si="424"/>
        <v>703048.5021318635</v>
      </c>
      <c r="AX110" s="8">
        <f t="shared" si="424"/>
        <v>729232.43885850115</v>
      </c>
      <c r="AY110" s="8">
        <f t="shared" si="424"/>
        <v>741984.09697078564</v>
      </c>
      <c r="AZ110" s="8">
        <f t="shared" si="424"/>
        <v>769618.12874575192</v>
      </c>
      <c r="BA110" s="8">
        <f t="shared" si="424"/>
        <v>798281.34661144123</v>
      </c>
      <c r="BB110" s="8">
        <f t="shared" si="424"/>
        <v>828012.08098659024</v>
      </c>
      <c r="BC110" s="8">
        <f t="shared" si="424"/>
        <v>858850.08984615246</v>
      </c>
      <c r="BD110" s="8">
        <f t="shared" si="424"/>
        <v>890836.6118883841</v>
      </c>
      <c r="BE110" s="8">
        <f t="shared" si="424"/>
        <v>924014.42168205709</v>
      </c>
      <c r="BF110" s="8">
        <f t="shared" si="424"/>
        <v>958427.88686754345</v>
      </c>
      <c r="BG110" s="8">
        <f t="shared" si="424"/>
        <v>994123.02748826565</v>
      </c>
      <c r="BH110" s="8">
        <f t="shared" si="424"/>
        <v>1031147.5775318469</v>
      </c>
      <c r="BI110" s="8">
        <f t="shared" si="424"/>
        <v>1069551.0487632747</v>
      </c>
      <c r="BJ110" s="8">
        <f t="shared" si="424"/>
        <v>1109384.7969354226</v>
      </c>
      <c r="BK110" s="8">
        <f t="shared" si="424"/>
        <v>1005467.8460377998</v>
      </c>
      <c r="BL110" s="8">
        <f t="shared" si="424"/>
        <v>1216734.0686918409</v>
      </c>
      <c r="BM110" s="8">
        <f t="shared" si="424"/>
        <v>1250029.898906474</v>
      </c>
      <c r="BN110" s="8">
        <f t="shared" si="424"/>
        <v>1371388.2962331155</v>
      </c>
      <c r="BO110" s="8">
        <f t="shared" si="424"/>
        <v>1357806.0666500772</v>
      </c>
      <c r="BP110" s="8">
        <f t="shared" si="424"/>
        <v>1435201.6184903516</v>
      </c>
      <c r="BQ110" s="8">
        <f t="shared" si="424"/>
        <v>1460828.1494815983</v>
      </c>
      <c r="BR110" s="8">
        <f t="shared" si="424"/>
        <v>1443080.3794635502</v>
      </c>
      <c r="BS110" s="8">
        <f t="shared" si="424"/>
        <v>1556698.666236809</v>
      </c>
      <c r="BT110" s="8">
        <f t="shared" si="424"/>
        <v>1552572.5595599515</v>
      </c>
      <c r="BU110" s="8">
        <f t="shared" si="424"/>
        <v>1690915.4691511649</v>
      </c>
      <c r="BV110" s="8">
        <f t="shared" si="424"/>
        <v>1670372.3416949308</v>
      </c>
      <c r="BW110" s="8">
        <f t="shared" si="424"/>
        <v>1732582.7348217801</v>
      </c>
      <c r="BX110" s="8">
        <f t="shared" ref="BX110:CV110" si="425">BX108*POWER((1+(BX109/100)),BX99)</f>
        <v>1797110.0562863369</v>
      </c>
      <c r="BY110" s="8">
        <f t="shared" si="425"/>
        <v>1286188.0115462462</v>
      </c>
      <c r="BZ110" s="33">
        <f t="shared" si="425"/>
        <v>1334090.0629847543</v>
      </c>
      <c r="CA110" s="8">
        <f t="shared" si="425"/>
        <v>1383776.1510582014</v>
      </c>
      <c r="CB110" s="33">
        <f t="shared" si="425"/>
        <v>1435312.7194077088</v>
      </c>
      <c r="CC110" s="8">
        <f t="shared" si="425"/>
        <v>1488768.686263408</v>
      </c>
      <c r="CD110" s="33">
        <f t="shared" si="425"/>
        <v>1544215.5366066135</v>
      </c>
      <c r="CE110" s="8">
        <f t="shared" si="425"/>
        <v>1601727.4177644434</v>
      </c>
      <c r="CF110" s="33">
        <f t="shared" si="425"/>
        <v>1661381.2385647024</v>
      </c>
      <c r="CG110" s="33">
        <f t="shared" si="425"/>
        <v>1723256.7721836362</v>
      </c>
      <c r="CH110" s="33">
        <f t="shared" si="425"/>
        <v>1787436.7628240869</v>
      </c>
      <c r="CI110" s="33">
        <f t="shared" si="425"/>
        <v>1854007.036366713</v>
      </c>
      <c r="CJ110" s="33">
        <f t="shared" si="425"/>
        <v>1923056.6151422348</v>
      </c>
      <c r="CK110" s="33">
        <f t="shared" si="425"/>
        <v>1994677.8369781955</v>
      </c>
      <c r="CL110" s="33">
        <f t="shared" si="425"/>
        <v>2068966.4786794295</v>
      </c>
      <c r="CM110" s="33">
        <f t="shared" si="425"/>
        <v>2146021.884107369</v>
      </c>
      <c r="CN110" s="33">
        <f t="shared" si="425"/>
        <v>2225947.0970294611</v>
      </c>
      <c r="CO110" s="33">
        <f t="shared" si="425"/>
        <v>2308848.9989163526</v>
      </c>
      <c r="CP110" s="33">
        <f t="shared" si="425"/>
        <v>2394838.451871118</v>
      </c>
      <c r="CQ110" s="33">
        <f t="shared" si="425"/>
        <v>2484030.4468816575</v>
      </c>
      <c r="CR110" s="33">
        <f t="shared" si="425"/>
        <v>0</v>
      </c>
      <c r="CS110" s="33">
        <f t="shared" si="425"/>
        <v>0</v>
      </c>
      <c r="CT110" s="33">
        <f t="shared" si="425"/>
        <v>0</v>
      </c>
      <c r="CU110" s="33">
        <f t="shared" si="425"/>
        <v>0</v>
      </c>
      <c r="CV110" s="33">
        <f t="shared" si="425"/>
        <v>0</v>
      </c>
      <c r="CW110" s="33">
        <f>CW108*POWER((1+(CW109/100)),CW99)</f>
        <v>0</v>
      </c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FO110" s="2"/>
    </row>
    <row r="111" spans="1:171" s="44" customFormat="1" ht="21" customHeight="1" x14ac:dyDescent="0.3">
      <c r="A111" s="38"/>
      <c r="B111" s="38" t="s">
        <v>121</v>
      </c>
      <c r="C111" s="38"/>
      <c r="D111" s="39"/>
      <c r="E111" s="39"/>
      <c r="F111" s="41">
        <v>1</v>
      </c>
      <c r="G111" s="41">
        <v>2</v>
      </c>
      <c r="H111" s="41">
        <v>3</v>
      </c>
      <c r="I111" s="41">
        <v>4</v>
      </c>
      <c r="J111" s="41">
        <v>5</v>
      </c>
      <c r="K111" s="41">
        <v>6</v>
      </c>
      <c r="L111" s="41">
        <v>7</v>
      </c>
      <c r="M111" s="41">
        <v>8</v>
      </c>
      <c r="N111" s="41">
        <v>9</v>
      </c>
      <c r="O111" s="41">
        <v>10</v>
      </c>
      <c r="P111" s="41">
        <v>11</v>
      </c>
      <c r="Q111" s="41">
        <v>12</v>
      </c>
      <c r="R111" s="41">
        <v>13</v>
      </c>
      <c r="S111" s="41">
        <v>14</v>
      </c>
      <c r="T111" s="41">
        <v>15</v>
      </c>
      <c r="U111" s="41">
        <v>16</v>
      </c>
      <c r="V111" s="41">
        <v>17</v>
      </c>
      <c r="W111" s="41">
        <v>18</v>
      </c>
      <c r="X111" s="41">
        <v>19</v>
      </c>
      <c r="Y111" s="41">
        <v>20</v>
      </c>
      <c r="Z111" s="41">
        <v>21</v>
      </c>
      <c r="AA111" s="41">
        <v>22</v>
      </c>
      <c r="AB111" s="41">
        <v>23</v>
      </c>
      <c r="AC111" s="41">
        <v>24</v>
      </c>
      <c r="AD111" s="41">
        <v>25</v>
      </c>
      <c r="AE111" s="41">
        <v>26</v>
      </c>
      <c r="AF111" s="41">
        <v>27</v>
      </c>
      <c r="AG111" s="41">
        <v>28</v>
      </c>
      <c r="AH111" s="41">
        <v>29</v>
      </c>
      <c r="AI111" s="41">
        <v>30</v>
      </c>
      <c r="AJ111" s="41">
        <v>31</v>
      </c>
      <c r="AK111" s="41">
        <v>32</v>
      </c>
      <c r="AL111" s="41">
        <v>33</v>
      </c>
      <c r="AM111" s="41">
        <v>34</v>
      </c>
      <c r="AN111" s="41">
        <v>35</v>
      </c>
      <c r="AO111" s="41">
        <v>36</v>
      </c>
      <c r="AP111" s="41">
        <v>37</v>
      </c>
      <c r="AQ111" s="41">
        <v>38</v>
      </c>
      <c r="AR111" s="41">
        <v>39</v>
      </c>
      <c r="AS111" s="41">
        <v>40</v>
      </c>
      <c r="AT111" s="41">
        <v>41</v>
      </c>
      <c r="AU111" s="41">
        <v>42</v>
      </c>
      <c r="AV111" s="41">
        <v>43</v>
      </c>
      <c r="AW111" s="41">
        <v>44</v>
      </c>
      <c r="AX111" s="41">
        <v>45</v>
      </c>
      <c r="AY111" s="41">
        <v>46</v>
      </c>
      <c r="AZ111" s="41">
        <v>47</v>
      </c>
      <c r="BA111" s="41">
        <v>48</v>
      </c>
      <c r="BB111" s="41">
        <v>49</v>
      </c>
      <c r="BC111" s="41">
        <v>50</v>
      </c>
      <c r="BD111" s="41">
        <v>51</v>
      </c>
      <c r="BE111" s="41">
        <v>52</v>
      </c>
      <c r="BF111" s="41">
        <v>53</v>
      </c>
      <c r="BG111" s="41">
        <v>54</v>
      </c>
      <c r="BH111" s="41">
        <v>55</v>
      </c>
      <c r="BI111" s="41">
        <v>56</v>
      </c>
      <c r="BJ111" s="41">
        <v>57</v>
      </c>
      <c r="BK111" s="41">
        <v>58</v>
      </c>
      <c r="BL111" s="41">
        <v>59</v>
      </c>
      <c r="BM111" s="41">
        <v>60</v>
      </c>
      <c r="BN111" s="41">
        <v>61</v>
      </c>
      <c r="BO111" s="41">
        <v>62</v>
      </c>
      <c r="BP111" s="41">
        <v>63</v>
      </c>
      <c r="BQ111" s="41">
        <v>64</v>
      </c>
      <c r="BR111" s="41">
        <v>65</v>
      </c>
      <c r="BS111" s="41">
        <v>66</v>
      </c>
      <c r="BT111" s="41">
        <v>67</v>
      </c>
      <c r="BU111" s="41">
        <v>68</v>
      </c>
      <c r="BV111" s="41">
        <v>69</v>
      </c>
      <c r="BW111" s="41">
        <v>70</v>
      </c>
      <c r="BX111" s="41">
        <v>71</v>
      </c>
      <c r="BY111" s="41">
        <v>72</v>
      </c>
      <c r="BZ111" s="42">
        <v>73</v>
      </c>
      <c r="CA111" s="42">
        <v>73</v>
      </c>
      <c r="CB111" s="42">
        <v>73</v>
      </c>
      <c r="CC111" s="42">
        <v>73</v>
      </c>
      <c r="CD111" s="42">
        <v>73</v>
      </c>
      <c r="CE111" s="42">
        <v>73</v>
      </c>
      <c r="CF111" s="42">
        <v>73</v>
      </c>
      <c r="CG111" s="42">
        <v>73</v>
      </c>
      <c r="CH111" s="42">
        <v>73</v>
      </c>
      <c r="CI111" s="42">
        <v>73</v>
      </c>
      <c r="CJ111" s="42">
        <v>73</v>
      </c>
      <c r="CK111" s="42">
        <v>73</v>
      </c>
      <c r="CL111" s="42">
        <v>73</v>
      </c>
      <c r="CM111" s="42">
        <v>73</v>
      </c>
      <c r="CN111" s="42">
        <v>73</v>
      </c>
      <c r="CO111" s="42">
        <v>73</v>
      </c>
      <c r="CP111" s="42">
        <v>73</v>
      </c>
      <c r="CQ111" s="42">
        <v>73</v>
      </c>
      <c r="CR111" s="42">
        <v>73</v>
      </c>
      <c r="CS111" s="42">
        <v>73</v>
      </c>
      <c r="CT111" s="42">
        <v>73</v>
      </c>
      <c r="CU111" s="42">
        <v>73</v>
      </c>
      <c r="CV111" s="42">
        <v>73</v>
      </c>
      <c r="CW111" s="42">
        <v>73</v>
      </c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/>
      <c r="EA111" s="70"/>
      <c r="EB111" s="70"/>
      <c r="EC111" s="70"/>
      <c r="ED111" s="70"/>
      <c r="FO111" s="2"/>
    </row>
    <row r="112" spans="1:171" s="25" customFormat="1" ht="37.200000000000003" customHeight="1" x14ac:dyDescent="0.3">
      <c r="A112" s="31" t="s">
        <v>130</v>
      </c>
      <c r="B112" s="7" t="s">
        <v>123</v>
      </c>
      <c r="C112" s="4" t="s">
        <v>124</v>
      </c>
      <c r="D112" s="32">
        <f>SUM(F112:CB112)</f>
        <v>2055000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53000</v>
      </c>
      <c r="L112" s="8">
        <v>53000</v>
      </c>
      <c r="M112" s="8">
        <v>53000</v>
      </c>
      <c r="N112" s="8">
        <v>53000</v>
      </c>
      <c r="O112" s="8">
        <v>53000</v>
      </c>
      <c r="P112" s="8">
        <v>53000</v>
      </c>
      <c r="Q112" s="8">
        <v>53000</v>
      </c>
      <c r="R112" s="8">
        <v>53000</v>
      </c>
      <c r="S112" s="8">
        <v>53000</v>
      </c>
      <c r="T112" s="8">
        <v>53000</v>
      </c>
      <c r="U112" s="8">
        <v>53000</v>
      </c>
      <c r="V112" s="8">
        <v>53000</v>
      </c>
      <c r="W112" s="8">
        <v>53000</v>
      </c>
      <c r="X112" s="8">
        <v>53000</v>
      </c>
      <c r="Y112" s="8">
        <v>53000</v>
      </c>
      <c r="Z112" s="8">
        <v>53000</v>
      </c>
      <c r="AA112" s="8">
        <v>53000</v>
      </c>
      <c r="AB112" s="8">
        <v>53000</v>
      </c>
      <c r="AC112" s="8">
        <v>53000</v>
      </c>
      <c r="AD112" s="8">
        <v>53000</v>
      </c>
      <c r="AE112" s="8">
        <v>53000</v>
      </c>
      <c r="AF112" s="8">
        <v>53000</v>
      </c>
      <c r="AG112" s="8">
        <v>53000</v>
      </c>
      <c r="AH112" s="8">
        <v>53000</v>
      </c>
      <c r="AI112" s="8">
        <v>53000</v>
      </c>
      <c r="AJ112" s="8">
        <v>53000</v>
      </c>
      <c r="AK112" s="8">
        <v>53000</v>
      </c>
      <c r="AL112" s="8">
        <v>53000</v>
      </c>
      <c r="AM112" s="8">
        <v>53000</v>
      </c>
      <c r="AN112" s="8">
        <v>53000</v>
      </c>
      <c r="AO112" s="8">
        <v>93000</v>
      </c>
      <c r="AP112" s="8">
        <v>93000</v>
      </c>
      <c r="AQ112" s="8">
        <v>93000</v>
      </c>
      <c r="AR112" s="8">
        <v>93000</v>
      </c>
      <c r="AS112" s="8">
        <v>93000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FO112" s="2"/>
    </row>
    <row r="113" spans="1:171" s="25" customFormat="1" ht="21" customHeight="1" x14ac:dyDescent="0.3">
      <c r="A113" s="4" t="s">
        <v>125</v>
      </c>
      <c r="B113" s="4" t="s">
        <v>96</v>
      </c>
      <c r="C113" s="36">
        <v>1.72045</v>
      </c>
      <c r="D113" s="32"/>
      <c r="E113" s="32"/>
      <c r="F113" s="36">
        <f>C113</f>
        <v>1.72045</v>
      </c>
      <c r="G113" s="36">
        <f>F113</f>
        <v>1.72045</v>
      </c>
      <c r="H113" s="36">
        <f t="shared" ref="H113:BS113" si="426">G113</f>
        <v>1.72045</v>
      </c>
      <c r="I113" s="36">
        <f t="shared" si="426"/>
        <v>1.72045</v>
      </c>
      <c r="J113" s="36">
        <f t="shared" si="426"/>
        <v>1.72045</v>
      </c>
      <c r="K113" s="36">
        <f t="shared" si="426"/>
        <v>1.72045</v>
      </c>
      <c r="L113" s="36">
        <f t="shared" si="426"/>
        <v>1.72045</v>
      </c>
      <c r="M113" s="36">
        <f t="shared" si="426"/>
        <v>1.72045</v>
      </c>
      <c r="N113" s="36">
        <f t="shared" si="426"/>
        <v>1.72045</v>
      </c>
      <c r="O113" s="36">
        <f t="shared" si="426"/>
        <v>1.72045</v>
      </c>
      <c r="P113" s="36">
        <f t="shared" si="426"/>
        <v>1.72045</v>
      </c>
      <c r="Q113" s="36">
        <f t="shared" si="426"/>
        <v>1.72045</v>
      </c>
      <c r="R113" s="36">
        <f t="shared" si="426"/>
        <v>1.72045</v>
      </c>
      <c r="S113" s="36">
        <f t="shared" si="426"/>
        <v>1.72045</v>
      </c>
      <c r="T113" s="36">
        <f t="shared" si="426"/>
        <v>1.72045</v>
      </c>
      <c r="U113" s="36">
        <f t="shared" si="426"/>
        <v>1.72045</v>
      </c>
      <c r="V113" s="36">
        <f t="shared" si="426"/>
        <v>1.72045</v>
      </c>
      <c r="W113" s="36">
        <f t="shared" si="426"/>
        <v>1.72045</v>
      </c>
      <c r="X113" s="36">
        <f t="shared" si="426"/>
        <v>1.72045</v>
      </c>
      <c r="Y113" s="36">
        <f t="shared" si="426"/>
        <v>1.72045</v>
      </c>
      <c r="Z113" s="36">
        <f t="shared" si="426"/>
        <v>1.72045</v>
      </c>
      <c r="AA113" s="36">
        <f t="shared" si="426"/>
        <v>1.72045</v>
      </c>
      <c r="AB113" s="36">
        <f t="shared" si="426"/>
        <v>1.72045</v>
      </c>
      <c r="AC113" s="36">
        <f t="shared" si="426"/>
        <v>1.72045</v>
      </c>
      <c r="AD113" s="36">
        <f t="shared" si="426"/>
        <v>1.72045</v>
      </c>
      <c r="AE113" s="36">
        <f t="shared" si="426"/>
        <v>1.72045</v>
      </c>
      <c r="AF113" s="36">
        <f t="shared" si="426"/>
        <v>1.72045</v>
      </c>
      <c r="AG113" s="36">
        <f t="shared" si="426"/>
        <v>1.72045</v>
      </c>
      <c r="AH113" s="36">
        <f t="shared" si="426"/>
        <v>1.72045</v>
      </c>
      <c r="AI113" s="36">
        <f t="shared" si="426"/>
        <v>1.72045</v>
      </c>
      <c r="AJ113" s="36">
        <f t="shared" si="426"/>
        <v>1.72045</v>
      </c>
      <c r="AK113" s="36">
        <f t="shared" si="426"/>
        <v>1.72045</v>
      </c>
      <c r="AL113" s="36">
        <f t="shared" si="426"/>
        <v>1.72045</v>
      </c>
      <c r="AM113" s="36">
        <f t="shared" si="426"/>
        <v>1.72045</v>
      </c>
      <c r="AN113" s="36">
        <f t="shared" si="426"/>
        <v>1.72045</v>
      </c>
      <c r="AO113" s="36">
        <f t="shared" si="426"/>
        <v>1.72045</v>
      </c>
      <c r="AP113" s="36">
        <f t="shared" si="426"/>
        <v>1.72045</v>
      </c>
      <c r="AQ113" s="36">
        <f t="shared" si="426"/>
        <v>1.72045</v>
      </c>
      <c r="AR113" s="36">
        <f t="shared" si="426"/>
        <v>1.72045</v>
      </c>
      <c r="AS113" s="36">
        <f t="shared" si="426"/>
        <v>1.72045</v>
      </c>
      <c r="AT113" s="36">
        <f t="shared" si="426"/>
        <v>1.72045</v>
      </c>
      <c r="AU113" s="36">
        <f t="shared" si="426"/>
        <v>1.72045</v>
      </c>
      <c r="AV113" s="36">
        <f t="shared" si="426"/>
        <v>1.72045</v>
      </c>
      <c r="AW113" s="36">
        <f t="shared" si="426"/>
        <v>1.72045</v>
      </c>
      <c r="AX113" s="36">
        <f t="shared" si="426"/>
        <v>1.72045</v>
      </c>
      <c r="AY113" s="36">
        <f t="shared" si="426"/>
        <v>1.72045</v>
      </c>
      <c r="AZ113" s="36">
        <f t="shared" si="426"/>
        <v>1.72045</v>
      </c>
      <c r="BA113" s="36">
        <f t="shared" si="426"/>
        <v>1.72045</v>
      </c>
      <c r="BB113" s="36">
        <f t="shared" si="426"/>
        <v>1.72045</v>
      </c>
      <c r="BC113" s="36">
        <f t="shared" si="426"/>
        <v>1.72045</v>
      </c>
      <c r="BD113" s="36">
        <f t="shared" si="426"/>
        <v>1.72045</v>
      </c>
      <c r="BE113" s="36">
        <f t="shared" si="426"/>
        <v>1.72045</v>
      </c>
      <c r="BF113" s="36">
        <f t="shared" si="426"/>
        <v>1.72045</v>
      </c>
      <c r="BG113" s="36">
        <f t="shared" si="426"/>
        <v>1.72045</v>
      </c>
      <c r="BH113" s="36">
        <f t="shared" si="426"/>
        <v>1.72045</v>
      </c>
      <c r="BI113" s="36">
        <f t="shared" si="426"/>
        <v>1.72045</v>
      </c>
      <c r="BJ113" s="36">
        <f t="shared" si="426"/>
        <v>1.72045</v>
      </c>
      <c r="BK113" s="36">
        <f t="shared" si="426"/>
        <v>1.72045</v>
      </c>
      <c r="BL113" s="36">
        <f t="shared" si="426"/>
        <v>1.72045</v>
      </c>
      <c r="BM113" s="36">
        <f t="shared" si="426"/>
        <v>1.72045</v>
      </c>
      <c r="BN113" s="36">
        <f t="shared" si="426"/>
        <v>1.72045</v>
      </c>
      <c r="BO113" s="36">
        <f t="shared" si="426"/>
        <v>1.72045</v>
      </c>
      <c r="BP113" s="36">
        <f t="shared" si="426"/>
        <v>1.72045</v>
      </c>
      <c r="BQ113" s="36">
        <f t="shared" si="426"/>
        <v>1.72045</v>
      </c>
      <c r="BR113" s="36">
        <f t="shared" si="426"/>
        <v>1.72045</v>
      </c>
      <c r="BS113" s="36">
        <f t="shared" si="426"/>
        <v>1.72045</v>
      </c>
      <c r="BT113" s="36">
        <f t="shared" ref="BT113:CV113" si="427">BS113</f>
        <v>1.72045</v>
      </c>
      <c r="BU113" s="36">
        <f t="shared" si="427"/>
        <v>1.72045</v>
      </c>
      <c r="BV113" s="36">
        <f t="shared" si="427"/>
        <v>1.72045</v>
      </c>
      <c r="BW113" s="36">
        <f t="shared" si="427"/>
        <v>1.72045</v>
      </c>
      <c r="BX113" s="36">
        <f t="shared" si="427"/>
        <v>1.72045</v>
      </c>
      <c r="BY113" s="36">
        <f t="shared" si="427"/>
        <v>1.72045</v>
      </c>
      <c r="BZ113" s="37">
        <f t="shared" si="427"/>
        <v>1.72045</v>
      </c>
      <c r="CA113" s="37">
        <f t="shared" si="427"/>
        <v>1.72045</v>
      </c>
      <c r="CB113" s="37">
        <f t="shared" si="427"/>
        <v>1.72045</v>
      </c>
      <c r="CC113" s="37">
        <f t="shared" si="427"/>
        <v>1.72045</v>
      </c>
      <c r="CD113" s="37">
        <f t="shared" si="427"/>
        <v>1.72045</v>
      </c>
      <c r="CE113" s="37">
        <f t="shared" si="427"/>
        <v>1.72045</v>
      </c>
      <c r="CF113" s="37">
        <f t="shared" si="427"/>
        <v>1.72045</v>
      </c>
      <c r="CG113" s="37">
        <f t="shared" si="427"/>
        <v>1.72045</v>
      </c>
      <c r="CH113" s="37">
        <f t="shared" si="427"/>
        <v>1.72045</v>
      </c>
      <c r="CI113" s="37">
        <f t="shared" si="427"/>
        <v>1.72045</v>
      </c>
      <c r="CJ113" s="37">
        <f t="shared" si="427"/>
        <v>1.72045</v>
      </c>
      <c r="CK113" s="37">
        <f t="shared" si="427"/>
        <v>1.72045</v>
      </c>
      <c r="CL113" s="37">
        <f t="shared" si="427"/>
        <v>1.72045</v>
      </c>
      <c r="CM113" s="37">
        <f t="shared" si="427"/>
        <v>1.72045</v>
      </c>
      <c r="CN113" s="37">
        <f t="shared" si="427"/>
        <v>1.72045</v>
      </c>
      <c r="CO113" s="37">
        <f t="shared" si="427"/>
        <v>1.72045</v>
      </c>
      <c r="CP113" s="37">
        <f t="shared" si="427"/>
        <v>1.72045</v>
      </c>
      <c r="CQ113" s="37">
        <f t="shared" si="427"/>
        <v>1.72045</v>
      </c>
      <c r="CR113" s="37">
        <f t="shared" si="427"/>
        <v>1.72045</v>
      </c>
      <c r="CS113" s="37">
        <f t="shared" si="427"/>
        <v>1.72045</v>
      </c>
      <c r="CT113" s="37">
        <f t="shared" si="427"/>
        <v>1.72045</v>
      </c>
      <c r="CU113" s="37">
        <f t="shared" si="427"/>
        <v>1.72045</v>
      </c>
      <c r="CV113" s="37">
        <f t="shared" si="427"/>
        <v>1.72045</v>
      </c>
      <c r="CW113" s="37">
        <f>CV113</f>
        <v>1.72045</v>
      </c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FO113" s="2"/>
    </row>
    <row r="114" spans="1:171" s="25" customFormat="1" ht="21" customHeight="1" x14ac:dyDescent="0.3">
      <c r="A114" s="4" t="s">
        <v>98</v>
      </c>
      <c r="B114" s="7" t="s">
        <v>123</v>
      </c>
      <c r="C114" s="4" t="s">
        <v>126</v>
      </c>
      <c r="D114" s="32">
        <f>SUM(F114:CB114)</f>
        <v>3633138.9651985047</v>
      </c>
      <c r="E114" s="32"/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f>K112*POWER((1+(K113/100)),K99)</f>
        <v>67296.377702497353</v>
      </c>
      <c r="L114" s="8">
        <f t="shared" ref="L114:BW114" si="428">L112*POWER((1+(L113/100)),L99)</f>
        <v>68454.178232679988</v>
      </c>
      <c r="M114" s="8">
        <f t="shared" si="428"/>
        <v>69631.898142084145</v>
      </c>
      <c r="N114" s="8">
        <f t="shared" si="428"/>
        <v>70829.880133669634</v>
      </c>
      <c r="O114" s="8">
        <f t="shared" si="428"/>
        <v>72048.472806429359</v>
      </c>
      <c r="P114" s="8">
        <f t="shared" si="428"/>
        <v>73288.030756827575</v>
      </c>
      <c r="Q114" s="8">
        <f t="shared" si="428"/>
        <v>74548.914681983428</v>
      </c>
      <c r="R114" s="8">
        <f t="shared" si="428"/>
        <v>75831.491484629616</v>
      </c>
      <c r="S114" s="8">
        <f t="shared" si="428"/>
        <v>77136.134379876938</v>
      </c>
      <c r="T114" s="8">
        <f t="shared" si="428"/>
        <v>78463.223003815539</v>
      </c>
      <c r="U114" s="8">
        <f t="shared" si="428"/>
        <v>79813.143523984691</v>
      </c>
      <c r="V114" s="8">
        <f t="shared" si="428"/>
        <v>81186.288751743094</v>
      </c>
      <c r="W114" s="8">
        <f t="shared" si="428"/>
        <v>82583.058256572476</v>
      </c>
      <c r="X114" s="8">
        <f t="shared" si="428"/>
        <v>84003.858482347685</v>
      </c>
      <c r="Y114" s="8">
        <f t="shared" si="428"/>
        <v>85449.102865607245</v>
      </c>
      <c r="Z114" s="8">
        <f t="shared" si="428"/>
        <v>86919.211955858584</v>
      </c>
      <c r="AA114" s="8">
        <f t="shared" si="428"/>
        <v>88414.613537953177</v>
      </c>
      <c r="AB114" s="8">
        <f t="shared" si="428"/>
        <v>89935.742756566906</v>
      </c>
      <c r="AC114" s="8">
        <f t="shared" si="428"/>
        <v>91483.042242822281</v>
      </c>
      <c r="AD114" s="8">
        <f t="shared" si="428"/>
        <v>93056.962243088914</v>
      </c>
      <c r="AE114" s="8">
        <f t="shared" si="428"/>
        <v>94657.960750000158</v>
      </c>
      <c r="AF114" s="8">
        <f t="shared" si="428"/>
        <v>96286.503635723537</v>
      </c>
      <c r="AG114" s="8">
        <f t="shared" si="428"/>
        <v>97943.064787524359</v>
      </c>
      <c r="AH114" s="8">
        <f t="shared" si="428"/>
        <v>99628.126245661319</v>
      </c>
      <c r="AI114" s="8">
        <f t="shared" si="428"/>
        <v>101342.17834365483</v>
      </c>
      <c r="AJ114" s="8">
        <f t="shared" si="428"/>
        <v>103085.71985096825</v>
      </c>
      <c r="AK114" s="8">
        <f t="shared" si="428"/>
        <v>104859.25811814425</v>
      </c>
      <c r="AL114" s="8">
        <f t="shared" si="428"/>
        <v>106663.30922443786</v>
      </c>
      <c r="AM114" s="8">
        <f t="shared" si="428"/>
        <v>108498.39812798971</v>
      </c>
      <c r="AN114" s="8">
        <f t="shared" si="428"/>
        <v>110365.05881858272</v>
      </c>
      <c r="AO114" s="8">
        <f t="shared" si="428"/>
        <v>196991.25671682105</v>
      </c>
      <c r="AP114" s="8">
        <f t="shared" si="428"/>
        <v>200380.39279300559</v>
      </c>
      <c r="AQ114" s="8">
        <f t="shared" si="428"/>
        <v>203827.83726081293</v>
      </c>
      <c r="AR114" s="8">
        <f t="shared" si="428"/>
        <v>207334.59328696658</v>
      </c>
      <c r="AS114" s="8">
        <f t="shared" si="428"/>
        <v>210901.68129717227</v>
      </c>
      <c r="AT114" s="8">
        <f t="shared" si="428"/>
        <v>0</v>
      </c>
      <c r="AU114" s="8">
        <f t="shared" si="428"/>
        <v>0</v>
      </c>
      <c r="AV114" s="8">
        <f t="shared" si="428"/>
        <v>0</v>
      </c>
      <c r="AW114" s="8">
        <f t="shared" si="428"/>
        <v>0</v>
      </c>
      <c r="AX114" s="8">
        <f t="shared" si="428"/>
        <v>0</v>
      </c>
      <c r="AY114" s="8">
        <f t="shared" si="428"/>
        <v>0</v>
      </c>
      <c r="AZ114" s="8">
        <f t="shared" si="428"/>
        <v>0</v>
      </c>
      <c r="BA114" s="8">
        <f t="shared" si="428"/>
        <v>0</v>
      </c>
      <c r="BB114" s="8">
        <f t="shared" si="428"/>
        <v>0</v>
      </c>
      <c r="BC114" s="8">
        <f t="shared" si="428"/>
        <v>0</v>
      </c>
      <c r="BD114" s="8">
        <f t="shared" si="428"/>
        <v>0</v>
      </c>
      <c r="BE114" s="8">
        <f t="shared" si="428"/>
        <v>0</v>
      </c>
      <c r="BF114" s="8">
        <f t="shared" si="428"/>
        <v>0</v>
      </c>
      <c r="BG114" s="8">
        <f t="shared" si="428"/>
        <v>0</v>
      </c>
      <c r="BH114" s="8">
        <f t="shared" si="428"/>
        <v>0</v>
      </c>
      <c r="BI114" s="8">
        <f t="shared" si="428"/>
        <v>0</v>
      </c>
      <c r="BJ114" s="8">
        <f t="shared" si="428"/>
        <v>0</v>
      </c>
      <c r="BK114" s="8">
        <f t="shared" si="428"/>
        <v>0</v>
      </c>
      <c r="BL114" s="8">
        <f t="shared" si="428"/>
        <v>0</v>
      </c>
      <c r="BM114" s="8">
        <f t="shared" si="428"/>
        <v>0</v>
      </c>
      <c r="BN114" s="8">
        <f t="shared" si="428"/>
        <v>0</v>
      </c>
      <c r="BO114" s="8">
        <f t="shared" si="428"/>
        <v>0</v>
      </c>
      <c r="BP114" s="8">
        <f t="shared" si="428"/>
        <v>0</v>
      </c>
      <c r="BQ114" s="8">
        <f t="shared" si="428"/>
        <v>0</v>
      </c>
      <c r="BR114" s="8">
        <f t="shared" si="428"/>
        <v>0</v>
      </c>
      <c r="BS114" s="8">
        <f t="shared" si="428"/>
        <v>0</v>
      </c>
      <c r="BT114" s="8">
        <f t="shared" si="428"/>
        <v>0</v>
      </c>
      <c r="BU114" s="8">
        <f t="shared" si="428"/>
        <v>0</v>
      </c>
      <c r="BV114" s="8">
        <f t="shared" si="428"/>
        <v>0</v>
      </c>
      <c r="BW114" s="8">
        <f t="shared" si="428"/>
        <v>0</v>
      </c>
      <c r="BX114" s="8">
        <f t="shared" ref="BX114:CV114" si="429">BX112*POWER((1+(BX113/100)),BX99)</f>
        <v>0</v>
      </c>
      <c r="BY114" s="8">
        <f t="shared" si="429"/>
        <v>0</v>
      </c>
      <c r="BZ114" s="33">
        <f t="shared" si="429"/>
        <v>0</v>
      </c>
      <c r="CA114" s="33">
        <f t="shared" si="429"/>
        <v>0</v>
      </c>
      <c r="CB114" s="33">
        <f t="shared" si="429"/>
        <v>0</v>
      </c>
      <c r="CC114" s="33">
        <f t="shared" si="429"/>
        <v>0</v>
      </c>
      <c r="CD114" s="33">
        <f t="shared" si="429"/>
        <v>0</v>
      </c>
      <c r="CE114" s="33">
        <f t="shared" si="429"/>
        <v>0</v>
      </c>
      <c r="CF114" s="33">
        <f t="shared" si="429"/>
        <v>0</v>
      </c>
      <c r="CG114" s="33">
        <f t="shared" si="429"/>
        <v>0</v>
      </c>
      <c r="CH114" s="33">
        <f t="shared" si="429"/>
        <v>0</v>
      </c>
      <c r="CI114" s="33">
        <f t="shared" si="429"/>
        <v>0</v>
      </c>
      <c r="CJ114" s="33">
        <f t="shared" si="429"/>
        <v>0</v>
      </c>
      <c r="CK114" s="33">
        <f t="shared" si="429"/>
        <v>0</v>
      </c>
      <c r="CL114" s="33">
        <f t="shared" si="429"/>
        <v>0</v>
      </c>
      <c r="CM114" s="33">
        <f t="shared" si="429"/>
        <v>0</v>
      </c>
      <c r="CN114" s="33">
        <f t="shared" si="429"/>
        <v>0</v>
      </c>
      <c r="CO114" s="33">
        <f t="shared" si="429"/>
        <v>0</v>
      </c>
      <c r="CP114" s="33">
        <f t="shared" si="429"/>
        <v>0</v>
      </c>
      <c r="CQ114" s="33">
        <f t="shared" si="429"/>
        <v>0</v>
      </c>
      <c r="CR114" s="33">
        <f t="shared" si="429"/>
        <v>0</v>
      </c>
      <c r="CS114" s="33">
        <f t="shared" si="429"/>
        <v>0</v>
      </c>
      <c r="CT114" s="33">
        <f t="shared" si="429"/>
        <v>0</v>
      </c>
      <c r="CU114" s="33">
        <f t="shared" si="429"/>
        <v>0</v>
      </c>
      <c r="CV114" s="33">
        <f t="shared" si="429"/>
        <v>0</v>
      </c>
      <c r="CW114" s="33">
        <f>CW112*POWER((1+(CW113/100)),CW99)</f>
        <v>0</v>
      </c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FO114" s="2"/>
    </row>
    <row r="115" spans="1:171" s="25" customFormat="1" ht="30.6" customHeight="1" x14ac:dyDescent="0.3">
      <c r="A115" s="4" t="s">
        <v>127</v>
      </c>
      <c r="B115" s="4" t="s">
        <v>96</v>
      </c>
      <c r="C115" s="36">
        <v>1.97</v>
      </c>
      <c r="D115" s="32"/>
      <c r="E115" s="32"/>
      <c r="F115" s="36">
        <f>C115</f>
        <v>1.97</v>
      </c>
      <c r="G115" s="36">
        <f>F115</f>
        <v>1.97</v>
      </c>
      <c r="H115" s="36">
        <f t="shared" ref="H115:BS115" si="430">G115</f>
        <v>1.97</v>
      </c>
      <c r="I115" s="36">
        <f t="shared" si="430"/>
        <v>1.97</v>
      </c>
      <c r="J115" s="36">
        <f t="shared" si="430"/>
        <v>1.97</v>
      </c>
      <c r="K115" s="36">
        <f t="shared" si="430"/>
        <v>1.97</v>
      </c>
      <c r="L115" s="36">
        <f t="shared" si="430"/>
        <v>1.97</v>
      </c>
      <c r="M115" s="36">
        <f t="shared" si="430"/>
        <v>1.97</v>
      </c>
      <c r="N115" s="36">
        <f t="shared" si="430"/>
        <v>1.97</v>
      </c>
      <c r="O115" s="36">
        <f t="shared" si="430"/>
        <v>1.97</v>
      </c>
      <c r="P115" s="36">
        <f t="shared" si="430"/>
        <v>1.97</v>
      </c>
      <c r="Q115" s="36">
        <f t="shared" si="430"/>
        <v>1.97</v>
      </c>
      <c r="R115" s="36">
        <f t="shared" si="430"/>
        <v>1.97</v>
      </c>
      <c r="S115" s="36">
        <f t="shared" si="430"/>
        <v>1.97</v>
      </c>
      <c r="T115" s="36">
        <f t="shared" si="430"/>
        <v>1.97</v>
      </c>
      <c r="U115" s="36">
        <f t="shared" si="430"/>
        <v>1.97</v>
      </c>
      <c r="V115" s="36">
        <f t="shared" si="430"/>
        <v>1.97</v>
      </c>
      <c r="W115" s="36">
        <f t="shared" si="430"/>
        <v>1.97</v>
      </c>
      <c r="X115" s="36">
        <f t="shared" si="430"/>
        <v>1.97</v>
      </c>
      <c r="Y115" s="36">
        <f t="shared" si="430"/>
        <v>1.97</v>
      </c>
      <c r="Z115" s="36">
        <f t="shared" si="430"/>
        <v>1.97</v>
      </c>
      <c r="AA115" s="36">
        <f t="shared" si="430"/>
        <v>1.97</v>
      </c>
      <c r="AB115" s="36">
        <f t="shared" si="430"/>
        <v>1.97</v>
      </c>
      <c r="AC115" s="36">
        <f t="shared" si="430"/>
        <v>1.97</v>
      </c>
      <c r="AD115" s="36">
        <f t="shared" si="430"/>
        <v>1.97</v>
      </c>
      <c r="AE115" s="36">
        <f t="shared" si="430"/>
        <v>1.97</v>
      </c>
      <c r="AF115" s="36">
        <f t="shared" si="430"/>
        <v>1.97</v>
      </c>
      <c r="AG115" s="36">
        <f t="shared" si="430"/>
        <v>1.97</v>
      </c>
      <c r="AH115" s="36">
        <f t="shared" si="430"/>
        <v>1.97</v>
      </c>
      <c r="AI115" s="36">
        <f t="shared" si="430"/>
        <v>1.97</v>
      </c>
      <c r="AJ115" s="36">
        <f t="shared" si="430"/>
        <v>1.97</v>
      </c>
      <c r="AK115" s="36">
        <f t="shared" si="430"/>
        <v>1.97</v>
      </c>
      <c r="AL115" s="36">
        <f t="shared" si="430"/>
        <v>1.97</v>
      </c>
      <c r="AM115" s="36">
        <f t="shared" si="430"/>
        <v>1.97</v>
      </c>
      <c r="AN115" s="36">
        <f t="shared" si="430"/>
        <v>1.97</v>
      </c>
      <c r="AO115" s="36">
        <f t="shared" si="430"/>
        <v>1.97</v>
      </c>
      <c r="AP115" s="36">
        <f t="shared" si="430"/>
        <v>1.97</v>
      </c>
      <c r="AQ115" s="36">
        <f t="shared" si="430"/>
        <v>1.97</v>
      </c>
      <c r="AR115" s="36">
        <f t="shared" si="430"/>
        <v>1.97</v>
      </c>
      <c r="AS115" s="36">
        <f t="shared" si="430"/>
        <v>1.97</v>
      </c>
      <c r="AT115" s="36">
        <f t="shared" si="430"/>
        <v>1.97</v>
      </c>
      <c r="AU115" s="36">
        <f t="shared" si="430"/>
        <v>1.97</v>
      </c>
      <c r="AV115" s="36">
        <f t="shared" si="430"/>
        <v>1.97</v>
      </c>
      <c r="AW115" s="36">
        <f t="shared" si="430"/>
        <v>1.97</v>
      </c>
      <c r="AX115" s="36">
        <f t="shared" si="430"/>
        <v>1.97</v>
      </c>
      <c r="AY115" s="36">
        <f t="shared" si="430"/>
        <v>1.97</v>
      </c>
      <c r="AZ115" s="36">
        <f t="shared" si="430"/>
        <v>1.97</v>
      </c>
      <c r="BA115" s="36">
        <f t="shared" si="430"/>
        <v>1.97</v>
      </c>
      <c r="BB115" s="36">
        <f t="shared" si="430"/>
        <v>1.97</v>
      </c>
      <c r="BC115" s="36">
        <f t="shared" si="430"/>
        <v>1.97</v>
      </c>
      <c r="BD115" s="36">
        <f t="shared" si="430"/>
        <v>1.97</v>
      </c>
      <c r="BE115" s="36">
        <f t="shared" si="430"/>
        <v>1.97</v>
      </c>
      <c r="BF115" s="36">
        <f t="shared" si="430"/>
        <v>1.97</v>
      </c>
      <c r="BG115" s="36">
        <f t="shared" si="430"/>
        <v>1.97</v>
      </c>
      <c r="BH115" s="36">
        <f t="shared" si="430"/>
        <v>1.97</v>
      </c>
      <c r="BI115" s="36">
        <f t="shared" si="430"/>
        <v>1.97</v>
      </c>
      <c r="BJ115" s="36">
        <f t="shared" si="430"/>
        <v>1.97</v>
      </c>
      <c r="BK115" s="36">
        <f t="shared" si="430"/>
        <v>1.97</v>
      </c>
      <c r="BL115" s="36">
        <f t="shared" si="430"/>
        <v>1.97</v>
      </c>
      <c r="BM115" s="36">
        <f t="shared" si="430"/>
        <v>1.97</v>
      </c>
      <c r="BN115" s="36">
        <f t="shared" si="430"/>
        <v>1.97</v>
      </c>
      <c r="BO115" s="36">
        <f t="shared" si="430"/>
        <v>1.97</v>
      </c>
      <c r="BP115" s="36">
        <f t="shared" si="430"/>
        <v>1.97</v>
      </c>
      <c r="BQ115" s="36">
        <f t="shared" si="430"/>
        <v>1.97</v>
      </c>
      <c r="BR115" s="36">
        <f t="shared" si="430"/>
        <v>1.97</v>
      </c>
      <c r="BS115" s="36">
        <f t="shared" si="430"/>
        <v>1.97</v>
      </c>
      <c r="BT115" s="36">
        <f t="shared" ref="BT115:CV115" si="431">BS115</f>
        <v>1.97</v>
      </c>
      <c r="BU115" s="36">
        <f t="shared" si="431"/>
        <v>1.97</v>
      </c>
      <c r="BV115" s="36">
        <f t="shared" si="431"/>
        <v>1.97</v>
      </c>
      <c r="BW115" s="36">
        <f t="shared" si="431"/>
        <v>1.97</v>
      </c>
      <c r="BX115" s="36">
        <f t="shared" si="431"/>
        <v>1.97</v>
      </c>
      <c r="BY115" s="36">
        <f t="shared" si="431"/>
        <v>1.97</v>
      </c>
      <c r="BZ115" s="37">
        <f t="shared" si="431"/>
        <v>1.97</v>
      </c>
      <c r="CA115" s="37">
        <f t="shared" si="431"/>
        <v>1.97</v>
      </c>
      <c r="CB115" s="37">
        <f t="shared" si="431"/>
        <v>1.97</v>
      </c>
      <c r="CC115" s="37">
        <f t="shared" si="431"/>
        <v>1.97</v>
      </c>
      <c r="CD115" s="37">
        <f t="shared" si="431"/>
        <v>1.97</v>
      </c>
      <c r="CE115" s="37">
        <f t="shared" si="431"/>
        <v>1.97</v>
      </c>
      <c r="CF115" s="37">
        <f t="shared" si="431"/>
        <v>1.97</v>
      </c>
      <c r="CG115" s="37">
        <f t="shared" si="431"/>
        <v>1.97</v>
      </c>
      <c r="CH115" s="37">
        <f t="shared" si="431"/>
        <v>1.97</v>
      </c>
      <c r="CI115" s="37">
        <f t="shared" si="431"/>
        <v>1.97</v>
      </c>
      <c r="CJ115" s="37">
        <f t="shared" si="431"/>
        <v>1.97</v>
      </c>
      <c r="CK115" s="37">
        <f t="shared" si="431"/>
        <v>1.97</v>
      </c>
      <c r="CL115" s="37">
        <f t="shared" si="431"/>
        <v>1.97</v>
      </c>
      <c r="CM115" s="37">
        <f t="shared" si="431"/>
        <v>1.97</v>
      </c>
      <c r="CN115" s="37">
        <f t="shared" si="431"/>
        <v>1.97</v>
      </c>
      <c r="CO115" s="37">
        <f t="shared" si="431"/>
        <v>1.97</v>
      </c>
      <c r="CP115" s="37">
        <f t="shared" si="431"/>
        <v>1.97</v>
      </c>
      <c r="CQ115" s="37">
        <f t="shared" si="431"/>
        <v>1.97</v>
      </c>
      <c r="CR115" s="37">
        <f t="shared" si="431"/>
        <v>1.97</v>
      </c>
      <c r="CS115" s="37">
        <f t="shared" si="431"/>
        <v>1.97</v>
      </c>
      <c r="CT115" s="37">
        <f t="shared" si="431"/>
        <v>1.97</v>
      </c>
      <c r="CU115" s="37">
        <f t="shared" si="431"/>
        <v>1.97</v>
      </c>
      <c r="CV115" s="37">
        <f t="shared" si="431"/>
        <v>1.97</v>
      </c>
      <c r="CW115" s="37">
        <f>CV115</f>
        <v>1.97</v>
      </c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FO115" s="2"/>
    </row>
    <row r="116" spans="1:171" s="25" customFormat="1" ht="27.75" customHeight="1" x14ac:dyDescent="0.3">
      <c r="A116" s="4" t="s">
        <v>98</v>
      </c>
      <c r="B116" s="7" t="s">
        <v>123</v>
      </c>
      <c r="C116" s="4" t="s">
        <v>128</v>
      </c>
      <c r="D116" s="32">
        <f>SUM(F116:CB116)</f>
        <v>8946591.8799726944</v>
      </c>
      <c r="E116" s="32"/>
      <c r="F116" s="8">
        <v>362418</v>
      </c>
      <c r="G116" s="8">
        <v>376362</v>
      </c>
      <c r="H116" s="8">
        <v>341195</v>
      </c>
      <c r="I116" s="8">
        <v>325815</v>
      </c>
      <c r="J116" s="8">
        <v>299973</v>
      </c>
      <c r="K116" s="8">
        <f>K114*POWER((1+(K115/100)),K99)</f>
        <v>88431.2082188934</v>
      </c>
      <c r="L116" s="8">
        <f t="shared" ref="L116:BW116" si="432">L114*POWER((1+(L115/100)),L99)</f>
        <v>91724.689612627059</v>
      </c>
      <c r="M116" s="8">
        <f t="shared" si="432"/>
        <v>95140.831545658366</v>
      </c>
      <c r="N116" s="8">
        <f t="shared" si="432"/>
        <v>98684.202317030766</v>
      </c>
      <c r="O116" s="8">
        <f t="shared" si="432"/>
        <v>102359.54036490727</v>
      </c>
      <c r="P116" s="8">
        <f t="shared" si="432"/>
        <v>106171.76060313449</v>
      </c>
      <c r="Q116" s="8">
        <f t="shared" si="432"/>
        <v>110125.96099380225</v>
      </c>
      <c r="R116" s="8">
        <f t="shared" si="432"/>
        <v>114227.42936458762</v>
      </c>
      <c r="S116" s="8">
        <f t="shared" si="432"/>
        <v>118481.65048000056</v>
      </c>
      <c r="T116" s="8">
        <f t="shared" si="432"/>
        <v>122894.31337598672</v>
      </c>
      <c r="U116" s="8">
        <f t="shared" si="432"/>
        <v>127471.31896769605</v>
      </c>
      <c r="V116" s="8">
        <f t="shared" si="432"/>
        <v>132218.78794059085</v>
      </c>
      <c r="W116" s="8">
        <f t="shared" si="432"/>
        <v>137143.06893544574</v>
      </c>
      <c r="X116" s="8">
        <f t="shared" si="432"/>
        <v>142250.74703818507</v>
      </c>
      <c r="Y116" s="8">
        <f t="shared" si="432"/>
        <v>147548.65258591095</v>
      </c>
      <c r="Z116" s="8">
        <f t="shared" si="432"/>
        <v>153043.87030089795</v>
      </c>
      <c r="AA116" s="8">
        <f t="shared" si="432"/>
        <v>158743.74876476938</v>
      </c>
      <c r="AB116" s="8">
        <f t="shared" si="432"/>
        <v>164655.91024552358</v>
      </c>
      <c r="AC116" s="8">
        <f t="shared" si="432"/>
        <v>170788.26089055359</v>
      </c>
      <c r="AD116" s="8">
        <f t="shared" si="432"/>
        <v>177149.0012992885</v>
      </c>
      <c r="AE116" s="8">
        <f t="shared" si="432"/>
        <v>183746.63748959737</v>
      </c>
      <c r="AF116" s="8">
        <f t="shared" si="432"/>
        <v>190589.99227261861</v>
      </c>
      <c r="AG116" s="8">
        <f t="shared" si="432"/>
        <v>197688.21705122798</v>
      </c>
      <c r="AH116" s="8">
        <f t="shared" si="432"/>
        <v>205050.80405792114</v>
      </c>
      <c r="AI116" s="8">
        <f t="shared" si="432"/>
        <v>212687.59904847748</v>
      </c>
      <c r="AJ116" s="8">
        <f t="shared" si="432"/>
        <v>220608.81446837928</v>
      </c>
      <c r="AK116" s="8">
        <f t="shared" si="432"/>
        <v>228825.04310959351</v>
      </c>
      <c r="AL116" s="8">
        <f t="shared" si="432"/>
        <v>237347.27227597884</v>
      </c>
      <c r="AM116" s="8">
        <f t="shared" si="432"/>
        <v>246186.89847626138</v>
      </c>
      <c r="AN116" s="8">
        <f t="shared" si="432"/>
        <v>255355.74266422685</v>
      </c>
      <c r="AO116" s="8">
        <f t="shared" si="432"/>
        <v>464764.98381746066</v>
      </c>
      <c r="AP116" s="8">
        <f t="shared" si="432"/>
        <v>482074.42533128464</v>
      </c>
      <c r="AQ116" s="8">
        <f t="shared" si="432"/>
        <v>500028.52979510027</v>
      </c>
      <c r="AR116" s="8">
        <f t="shared" si="432"/>
        <v>518651.30666748842</v>
      </c>
      <c r="AS116" s="8">
        <f t="shared" si="432"/>
        <v>537967.65960158862</v>
      </c>
      <c r="AT116" s="8">
        <f t="shared" si="432"/>
        <v>0</v>
      </c>
      <c r="AU116" s="8">
        <f t="shared" si="432"/>
        <v>0</v>
      </c>
      <c r="AV116" s="8">
        <f t="shared" si="432"/>
        <v>0</v>
      </c>
      <c r="AW116" s="8">
        <f t="shared" si="432"/>
        <v>0</v>
      </c>
      <c r="AX116" s="8">
        <f t="shared" si="432"/>
        <v>0</v>
      </c>
      <c r="AY116" s="8">
        <f t="shared" si="432"/>
        <v>0</v>
      </c>
      <c r="AZ116" s="8">
        <f t="shared" si="432"/>
        <v>0</v>
      </c>
      <c r="BA116" s="8">
        <f t="shared" si="432"/>
        <v>0</v>
      </c>
      <c r="BB116" s="8">
        <f t="shared" si="432"/>
        <v>0</v>
      </c>
      <c r="BC116" s="8">
        <f t="shared" si="432"/>
        <v>0</v>
      </c>
      <c r="BD116" s="8">
        <f t="shared" si="432"/>
        <v>0</v>
      </c>
      <c r="BE116" s="8">
        <f t="shared" si="432"/>
        <v>0</v>
      </c>
      <c r="BF116" s="8">
        <f t="shared" si="432"/>
        <v>0</v>
      </c>
      <c r="BG116" s="8">
        <f t="shared" si="432"/>
        <v>0</v>
      </c>
      <c r="BH116" s="8">
        <f t="shared" si="432"/>
        <v>0</v>
      </c>
      <c r="BI116" s="8">
        <f t="shared" si="432"/>
        <v>0</v>
      </c>
      <c r="BJ116" s="8">
        <f t="shared" si="432"/>
        <v>0</v>
      </c>
      <c r="BK116" s="8">
        <f t="shared" si="432"/>
        <v>0</v>
      </c>
      <c r="BL116" s="8">
        <f t="shared" si="432"/>
        <v>0</v>
      </c>
      <c r="BM116" s="8">
        <f t="shared" si="432"/>
        <v>0</v>
      </c>
      <c r="BN116" s="8">
        <f t="shared" si="432"/>
        <v>0</v>
      </c>
      <c r="BO116" s="8">
        <f t="shared" si="432"/>
        <v>0</v>
      </c>
      <c r="BP116" s="8">
        <f t="shared" si="432"/>
        <v>0</v>
      </c>
      <c r="BQ116" s="8">
        <f t="shared" si="432"/>
        <v>0</v>
      </c>
      <c r="BR116" s="8">
        <f t="shared" si="432"/>
        <v>0</v>
      </c>
      <c r="BS116" s="8">
        <f t="shared" si="432"/>
        <v>0</v>
      </c>
      <c r="BT116" s="8">
        <f t="shared" si="432"/>
        <v>0</v>
      </c>
      <c r="BU116" s="8">
        <f t="shared" si="432"/>
        <v>0</v>
      </c>
      <c r="BV116" s="8">
        <f t="shared" si="432"/>
        <v>0</v>
      </c>
      <c r="BW116" s="8">
        <f t="shared" si="432"/>
        <v>0</v>
      </c>
      <c r="BX116" s="8">
        <f t="shared" ref="BX116:CV116" si="433">BX114*POWER((1+(BX115/100)),BX99)</f>
        <v>0</v>
      </c>
      <c r="BY116" s="8">
        <f t="shared" si="433"/>
        <v>0</v>
      </c>
      <c r="BZ116" s="33">
        <f t="shared" si="433"/>
        <v>0</v>
      </c>
      <c r="CA116" s="33">
        <f t="shared" si="433"/>
        <v>0</v>
      </c>
      <c r="CB116" s="33">
        <f t="shared" si="433"/>
        <v>0</v>
      </c>
      <c r="CC116" s="33">
        <f t="shared" si="433"/>
        <v>0</v>
      </c>
      <c r="CD116" s="33">
        <f t="shared" si="433"/>
        <v>0</v>
      </c>
      <c r="CE116" s="33">
        <f t="shared" si="433"/>
        <v>0</v>
      </c>
      <c r="CF116" s="33">
        <f t="shared" si="433"/>
        <v>0</v>
      </c>
      <c r="CG116" s="33">
        <f t="shared" si="433"/>
        <v>0</v>
      </c>
      <c r="CH116" s="33">
        <f t="shared" si="433"/>
        <v>0</v>
      </c>
      <c r="CI116" s="33">
        <f t="shared" si="433"/>
        <v>0</v>
      </c>
      <c r="CJ116" s="33">
        <f t="shared" si="433"/>
        <v>0</v>
      </c>
      <c r="CK116" s="33">
        <f t="shared" si="433"/>
        <v>0</v>
      </c>
      <c r="CL116" s="33">
        <f t="shared" si="433"/>
        <v>0</v>
      </c>
      <c r="CM116" s="33">
        <f t="shared" si="433"/>
        <v>0</v>
      </c>
      <c r="CN116" s="33">
        <f t="shared" si="433"/>
        <v>0</v>
      </c>
      <c r="CO116" s="33">
        <f t="shared" si="433"/>
        <v>0</v>
      </c>
      <c r="CP116" s="33">
        <f t="shared" si="433"/>
        <v>0</v>
      </c>
      <c r="CQ116" s="33">
        <f t="shared" si="433"/>
        <v>0</v>
      </c>
      <c r="CR116" s="33">
        <f t="shared" si="433"/>
        <v>0</v>
      </c>
      <c r="CS116" s="33">
        <f t="shared" si="433"/>
        <v>0</v>
      </c>
      <c r="CT116" s="33">
        <f t="shared" si="433"/>
        <v>0</v>
      </c>
      <c r="CU116" s="33">
        <f t="shared" si="433"/>
        <v>0</v>
      </c>
      <c r="CV116" s="33">
        <f t="shared" si="433"/>
        <v>0</v>
      </c>
      <c r="CW116" s="33">
        <f>CW114*POWER((1+(CW115/100)),CW99)</f>
        <v>0</v>
      </c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FO116" s="2"/>
    </row>
    <row r="117" spans="1:171" s="44" customFormat="1" ht="21" customHeight="1" x14ac:dyDescent="0.3">
      <c r="A117" s="38" t="s">
        <v>172</v>
      </c>
      <c r="B117" s="38" t="s">
        <v>121</v>
      </c>
      <c r="C117" s="38"/>
      <c r="D117" s="39"/>
      <c r="E117" s="39"/>
      <c r="F117" s="41">
        <v>1</v>
      </c>
      <c r="G117" s="41">
        <v>2</v>
      </c>
      <c r="H117" s="41">
        <v>3</v>
      </c>
      <c r="I117" s="41">
        <v>4</v>
      </c>
      <c r="J117" s="41">
        <v>5</v>
      </c>
      <c r="K117" s="41">
        <v>6</v>
      </c>
      <c r="L117" s="41">
        <v>7</v>
      </c>
      <c r="M117" s="41">
        <v>8</v>
      </c>
      <c r="N117" s="41">
        <v>9</v>
      </c>
      <c r="O117" s="41">
        <v>10</v>
      </c>
      <c r="P117" s="41">
        <v>11</v>
      </c>
      <c r="Q117" s="41">
        <v>12</v>
      </c>
      <c r="R117" s="41">
        <v>13</v>
      </c>
      <c r="S117" s="41">
        <v>14</v>
      </c>
      <c r="T117" s="41">
        <v>15</v>
      </c>
      <c r="U117" s="41">
        <v>16</v>
      </c>
      <c r="V117" s="41">
        <v>17</v>
      </c>
      <c r="W117" s="41">
        <v>18</v>
      </c>
      <c r="X117" s="41">
        <v>19</v>
      </c>
      <c r="Y117" s="41">
        <v>20</v>
      </c>
      <c r="Z117" s="41">
        <v>21</v>
      </c>
      <c r="AA117" s="41">
        <v>22</v>
      </c>
      <c r="AB117" s="41">
        <v>23</v>
      </c>
      <c r="AC117" s="41">
        <v>24</v>
      </c>
      <c r="AD117" s="41">
        <v>25</v>
      </c>
      <c r="AE117" s="41">
        <v>26</v>
      </c>
      <c r="AF117" s="41">
        <v>27</v>
      </c>
      <c r="AG117" s="41">
        <v>28</v>
      </c>
      <c r="AH117" s="41">
        <v>29</v>
      </c>
      <c r="AI117" s="41">
        <v>30</v>
      </c>
      <c r="AJ117" s="41">
        <v>31</v>
      </c>
      <c r="AK117" s="41">
        <v>32</v>
      </c>
      <c r="AL117" s="41">
        <v>33</v>
      </c>
      <c r="AM117" s="41">
        <v>34</v>
      </c>
      <c r="AN117" s="41">
        <v>35</v>
      </c>
      <c r="AO117" s="41">
        <v>36</v>
      </c>
      <c r="AP117" s="41">
        <v>37</v>
      </c>
      <c r="AQ117" s="41">
        <v>38</v>
      </c>
      <c r="AR117" s="41">
        <v>39</v>
      </c>
      <c r="AS117" s="41">
        <v>40</v>
      </c>
      <c r="AT117" s="41">
        <v>41</v>
      </c>
      <c r="AU117" s="41">
        <v>42</v>
      </c>
      <c r="AV117" s="41">
        <v>43</v>
      </c>
      <c r="AW117" s="41">
        <v>44</v>
      </c>
      <c r="AX117" s="41">
        <v>45</v>
      </c>
      <c r="AY117" s="41">
        <v>46</v>
      </c>
      <c r="AZ117" s="41">
        <v>47</v>
      </c>
      <c r="BA117" s="41">
        <v>48</v>
      </c>
      <c r="BB117" s="41">
        <v>49</v>
      </c>
      <c r="BC117" s="41">
        <v>50</v>
      </c>
      <c r="BD117" s="41">
        <v>51</v>
      </c>
      <c r="BE117" s="41">
        <v>52</v>
      </c>
      <c r="BF117" s="41">
        <v>53</v>
      </c>
      <c r="BG117" s="41">
        <v>54</v>
      </c>
      <c r="BH117" s="41">
        <v>55</v>
      </c>
      <c r="BI117" s="41">
        <v>56</v>
      </c>
      <c r="BJ117" s="41">
        <v>57</v>
      </c>
      <c r="BK117" s="41">
        <v>58</v>
      </c>
      <c r="BL117" s="41">
        <v>59</v>
      </c>
      <c r="BM117" s="41">
        <v>60</v>
      </c>
      <c r="BN117" s="41">
        <v>61</v>
      </c>
      <c r="BO117" s="41">
        <v>62</v>
      </c>
      <c r="BP117" s="41">
        <v>63</v>
      </c>
      <c r="BQ117" s="41">
        <v>64</v>
      </c>
      <c r="BR117" s="41">
        <v>65</v>
      </c>
      <c r="BS117" s="41">
        <v>66</v>
      </c>
      <c r="BT117" s="41">
        <v>67</v>
      </c>
      <c r="BU117" s="41">
        <v>68</v>
      </c>
      <c r="BV117" s="41">
        <v>69</v>
      </c>
      <c r="BW117" s="41">
        <v>70</v>
      </c>
      <c r="BX117" s="41">
        <v>71</v>
      </c>
      <c r="BY117" s="41">
        <v>72</v>
      </c>
      <c r="BZ117" s="42">
        <v>73</v>
      </c>
      <c r="CA117" s="42">
        <v>73</v>
      </c>
      <c r="CB117" s="42">
        <v>73</v>
      </c>
      <c r="CC117" s="42">
        <v>73</v>
      </c>
      <c r="CD117" s="42">
        <v>73</v>
      </c>
      <c r="CE117" s="42">
        <v>73</v>
      </c>
      <c r="CF117" s="42">
        <v>73</v>
      </c>
      <c r="CG117" s="42">
        <v>73</v>
      </c>
      <c r="CH117" s="42">
        <v>73</v>
      </c>
      <c r="CI117" s="42">
        <v>73</v>
      </c>
      <c r="CJ117" s="42">
        <v>73</v>
      </c>
      <c r="CK117" s="42">
        <v>73</v>
      </c>
      <c r="CL117" s="42">
        <v>73</v>
      </c>
      <c r="CM117" s="42">
        <v>73</v>
      </c>
      <c r="CN117" s="42">
        <v>73</v>
      </c>
      <c r="CO117" s="42">
        <v>73</v>
      </c>
      <c r="CP117" s="42">
        <v>73</v>
      </c>
      <c r="CQ117" s="42">
        <v>73</v>
      </c>
      <c r="CR117" s="42">
        <v>73</v>
      </c>
      <c r="CS117" s="42">
        <v>73</v>
      </c>
      <c r="CT117" s="42">
        <v>73</v>
      </c>
      <c r="CU117" s="42">
        <v>73</v>
      </c>
      <c r="CV117" s="42">
        <v>73</v>
      </c>
      <c r="CW117" s="42">
        <v>73</v>
      </c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  <c r="DS117" s="70"/>
      <c r="DT117" s="70"/>
      <c r="DU117" s="70"/>
      <c r="DV117" s="70"/>
      <c r="DW117" s="70"/>
      <c r="DX117" s="70"/>
      <c r="DY117" s="70"/>
      <c r="DZ117" s="70"/>
      <c r="EA117" s="70"/>
      <c r="EB117" s="70"/>
      <c r="EC117" s="70"/>
      <c r="ED117" s="70"/>
      <c r="FO117" s="2"/>
    </row>
    <row r="118" spans="1:171" s="25" customFormat="1" ht="37.200000000000003" customHeight="1" x14ac:dyDescent="0.3">
      <c r="A118" s="31" t="s">
        <v>170</v>
      </c>
      <c r="B118" s="7" t="s">
        <v>123</v>
      </c>
      <c r="C118" s="4" t="s">
        <v>124</v>
      </c>
      <c r="D118" s="32">
        <f>SUM(F118:CB118)</f>
        <v>2335000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53000</v>
      </c>
      <c r="L118" s="8">
        <v>53000</v>
      </c>
      <c r="M118" s="8">
        <v>53000</v>
      </c>
      <c r="N118" s="8">
        <v>53000</v>
      </c>
      <c r="O118" s="8">
        <v>53000</v>
      </c>
      <c r="P118" s="8">
        <v>53000</v>
      </c>
      <c r="Q118" s="8">
        <v>53000</v>
      </c>
      <c r="R118" s="8">
        <v>53000</v>
      </c>
      <c r="S118" s="8">
        <v>53000</v>
      </c>
      <c r="T118" s="8">
        <v>53000</v>
      </c>
      <c r="U118" s="8">
        <v>53000</v>
      </c>
      <c r="V118" s="8">
        <v>53000</v>
      </c>
      <c r="W118" s="8">
        <v>53000</v>
      </c>
      <c r="X118" s="8">
        <v>53000</v>
      </c>
      <c r="Y118" s="8">
        <v>53000</v>
      </c>
      <c r="Z118" s="8">
        <v>53000</v>
      </c>
      <c r="AA118" s="8">
        <v>53000</v>
      </c>
      <c r="AB118" s="8">
        <v>53000</v>
      </c>
      <c r="AC118" s="8">
        <v>53000</v>
      </c>
      <c r="AD118" s="8">
        <v>53000</v>
      </c>
      <c r="AE118" s="8">
        <v>53000</v>
      </c>
      <c r="AF118" s="8">
        <v>53000</v>
      </c>
      <c r="AG118" s="8">
        <v>53000</v>
      </c>
      <c r="AH118" s="8">
        <v>53000</v>
      </c>
      <c r="AI118" s="8">
        <v>53000</v>
      </c>
      <c r="AJ118" s="8">
        <v>53000</v>
      </c>
      <c r="AK118" s="8">
        <v>53000</v>
      </c>
      <c r="AL118" s="8">
        <v>53000</v>
      </c>
      <c r="AM118" s="8">
        <v>53000</v>
      </c>
      <c r="AN118" s="8">
        <v>53000</v>
      </c>
      <c r="AO118" s="8">
        <v>93000</v>
      </c>
      <c r="AP118" s="8">
        <v>93000</v>
      </c>
      <c r="AQ118" s="8">
        <v>93000</v>
      </c>
      <c r="AR118" s="8">
        <v>93000</v>
      </c>
      <c r="AS118" s="8">
        <v>93000</v>
      </c>
      <c r="AT118" s="8">
        <v>8000</v>
      </c>
      <c r="AU118" s="33">
        <v>8000</v>
      </c>
      <c r="AV118" s="33">
        <v>8000</v>
      </c>
      <c r="AW118" s="33">
        <v>8000</v>
      </c>
      <c r="AX118" s="33">
        <v>8000</v>
      </c>
      <c r="AY118" s="33">
        <v>8000</v>
      </c>
      <c r="AZ118" s="33">
        <v>8000</v>
      </c>
      <c r="BA118" s="33">
        <v>8000</v>
      </c>
      <c r="BB118" s="33">
        <v>8000</v>
      </c>
      <c r="BC118" s="33">
        <v>8000</v>
      </c>
      <c r="BD118" s="33">
        <v>8000</v>
      </c>
      <c r="BE118" s="33">
        <v>8000</v>
      </c>
      <c r="BF118" s="33">
        <v>8000</v>
      </c>
      <c r="BG118" s="33">
        <v>8000</v>
      </c>
      <c r="BH118" s="33">
        <v>8000</v>
      </c>
      <c r="BI118" s="33">
        <v>8000</v>
      </c>
      <c r="BJ118" s="33">
        <v>8000</v>
      </c>
      <c r="BK118" s="33">
        <v>8000</v>
      </c>
      <c r="BL118" s="33">
        <v>8000</v>
      </c>
      <c r="BM118" s="33">
        <v>8000</v>
      </c>
      <c r="BN118" s="33">
        <v>8000</v>
      </c>
      <c r="BO118" s="33">
        <v>8000</v>
      </c>
      <c r="BP118" s="33">
        <v>8000</v>
      </c>
      <c r="BQ118" s="33">
        <v>8000</v>
      </c>
      <c r="BR118" s="33">
        <v>8000</v>
      </c>
      <c r="BS118" s="33">
        <v>8000</v>
      </c>
      <c r="BT118" s="33">
        <v>8000</v>
      </c>
      <c r="BU118" s="33">
        <v>8000</v>
      </c>
      <c r="BV118" s="33">
        <v>8000</v>
      </c>
      <c r="BW118" s="33">
        <v>8000</v>
      </c>
      <c r="BX118" s="33">
        <v>8000</v>
      </c>
      <c r="BY118" s="33">
        <v>8000</v>
      </c>
      <c r="BZ118" s="33">
        <v>8000</v>
      </c>
      <c r="CA118" s="33">
        <v>8000</v>
      </c>
      <c r="CB118" s="33">
        <v>8000</v>
      </c>
      <c r="CC118" s="33">
        <v>8000</v>
      </c>
      <c r="CD118" s="33">
        <v>8000</v>
      </c>
      <c r="CE118" s="33">
        <v>8000</v>
      </c>
      <c r="CF118" s="33">
        <v>8000</v>
      </c>
      <c r="CG118" s="33">
        <v>8000</v>
      </c>
      <c r="CH118" s="33">
        <v>8000</v>
      </c>
      <c r="CI118" s="33">
        <v>8000</v>
      </c>
      <c r="CJ118" s="33">
        <v>8000</v>
      </c>
      <c r="CK118" s="33">
        <v>8000</v>
      </c>
      <c r="CL118" s="33">
        <v>8000</v>
      </c>
      <c r="CM118" s="33">
        <v>8000</v>
      </c>
      <c r="CN118" s="33">
        <v>8000</v>
      </c>
      <c r="CO118" s="33">
        <v>8000</v>
      </c>
      <c r="CP118" s="33">
        <v>8000</v>
      </c>
      <c r="CQ118" s="33">
        <v>8000</v>
      </c>
      <c r="CR118" s="33">
        <v>8000</v>
      </c>
      <c r="CS118" s="33">
        <v>8000</v>
      </c>
      <c r="CT118" s="33">
        <v>7000</v>
      </c>
      <c r="CU118" s="33">
        <v>6000</v>
      </c>
      <c r="CV118" s="33">
        <v>5000</v>
      </c>
      <c r="CW118" s="33">
        <v>0</v>
      </c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FO118" s="2"/>
    </row>
    <row r="119" spans="1:171" s="25" customFormat="1" ht="21" customHeight="1" x14ac:dyDescent="0.3">
      <c r="A119" s="4" t="s">
        <v>125</v>
      </c>
      <c r="B119" s="4" t="s">
        <v>96</v>
      </c>
      <c r="C119" s="36">
        <v>1.72045</v>
      </c>
      <c r="D119" s="32"/>
      <c r="E119" s="32"/>
      <c r="F119" s="36">
        <f>C119</f>
        <v>1.72045</v>
      </c>
      <c r="G119" s="36">
        <f>F119</f>
        <v>1.72045</v>
      </c>
      <c r="H119" s="36">
        <f t="shared" ref="H119:BS119" si="434">G119</f>
        <v>1.72045</v>
      </c>
      <c r="I119" s="36">
        <f t="shared" si="434"/>
        <v>1.72045</v>
      </c>
      <c r="J119" s="36">
        <f t="shared" si="434"/>
        <v>1.72045</v>
      </c>
      <c r="K119" s="36">
        <f t="shared" si="434"/>
        <v>1.72045</v>
      </c>
      <c r="L119" s="36">
        <f t="shared" si="434"/>
        <v>1.72045</v>
      </c>
      <c r="M119" s="36">
        <f t="shared" si="434"/>
        <v>1.72045</v>
      </c>
      <c r="N119" s="36">
        <f t="shared" si="434"/>
        <v>1.72045</v>
      </c>
      <c r="O119" s="36">
        <f t="shared" si="434"/>
        <v>1.72045</v>
      </c>
      <c r="P119" s="36">
        <f t="shared" si="434"/>
        <v>1.72045</v>
      </c>
      <c r="Q119" s="36">
        <f t="shared" si="434"/>
        <v>1.72045</v>
      </c>
      <c r="R119" s="36">
        <f t="shared" si="434"/>
        <v>1.72045</v>
      </c>
      <c r="S119" s="36">
        <f t="shared" si="434"/>
        <v>1.72045</v>
      </c>
      <c r="T119" s="36">
        <f t="shared" si="434"/>
        <v>1.72045</v>
      </c>
      <c r="U119" s="36">
        <f t="shared" si="434"/>
        <v>1.72045</v>
      </c>
      <c r="V119" s="36">
        <f t="shared" si="434"/>
        <v>1.72045</v>
      </c>
      <c r="W119" s="36">
        <f t="shared" si="434"/>
        <v>1.72045</v>
      </c>
      <c r="X119" s="36">
        <f t="shared" si="434"/>
        <v>1.72045</v>
      </c>
      <c r="Y119" s="36">
        <f t="shared" si="434"/>
        <v>1.72045</v>
      </c>
      <c r="Z119" s="36">
        <f t="shared" si="434"/>
        <v>1.72045</v>
      </c>
      <c r="AA119" s="36">
        <f t="shared" si="434"/>
        <v>1.72045</v>
      </c>
      <c r="AB119" s="36">
        <f t="shared" si="434"/>
        <v>1.72045</v>
      </c>
      <c r="AC119" s="36">
        <f t="shared" si="434"/>
        <v>1.72045</v>
      </c>
      <c r="AD119" s="36">
        <f t="shared" si="434"/>
        <v>1.72045</v>
      </c>
      <c r="AE119" s="36">
        <f t="shared" si="434"/>
        <v>1.72045</v>
      </c>
      <c r="AF119" s="36">
        <f t="shared" si="434"/>
        <v>1.72045</v>
      </c>
      <c r="AG119" s="36">
        <f t="shared" si="434"/>
        <v>1.72045</v>
      </c>
      <c r="AH119" s="36">
        <f t="shared" si="434"/>
        <v>1.72045</v>
      </c>
      <c r="AI119" s="36">
        <f t="shared" si="434"/>
        <v>1.72045</v>
      </c>
      <c r="AJ119" s="36">
        <f t="shared" si="434"/>
        <v>1.72045</v>
      </c>
      <c r="AK119" s="36">
        <f t="shared" si="434"/>
        <v>1.72045</v>
      </c>
      <c r="AL119" s="36">
        <f t="shared" si="434"/>
        <v>1.72045</v>
      </c>
      <c r="AM119" s="36">
        <f t="shared" si="434"/>
        <v>1.72045</v>
      </c>
      <c r="AN119" s="36">
        <f t="shared" si="434"/>
        <v>1.72045</v>
      </c>
      <c r="AO119" s="36">
        <f t="shared" si="434"/>
        <v>1.72045</v>
      </c>
      <c r="AP119" s="36">
        <f t="shared" si="434"/>
        <v>1.72045</v>
      </c>
      <c r="AQ119" s="36">
        <f t="shared" si="434"/>
        <v>1.72045</v>
      </c>
      <c r="AR119" s="36">
        <f t="shared" si="434"/>
        <v>1.72045</v>
      </c>
      <c r="AS119" s="36">
        <f t="shared" si="434"/>
        <v>1.72045</v>
      </c>
      <c r="AT119" s="36">
        <f t="shared" si="434"/>
        <v>1.72045</v>
      </c>
      <c r="AU119" s="36">
        <f t="shared" si="434"/>
        <v>1.72045</v>
      </c>
      <c r="AV119" s="36">
        <f t="shared" si="434"/>
        <v>1.72045</v>
      </c>
      <c r="AW119" s="36">
        <f t="shared" si="434"/>
        <v>1.72045</v>
      </c>
      <c r="AX119" s="36">
        <f t="shared" si="434"/>
        <v>1.72045</v>
      </c>
      <c r="AY119" s="36">
        <f t="shared" si="434"/>
        <v>1.72045</v>
      </c>
      <c r="AZ119" s="36">
        <f t="shared" si="434"/>
        <v>1.72045</v>
      </c>
      <c r="BA119" s="36">
        <f t="shared" si="434"/>
        <v>1.72045</v>
      </c>
      <c r="BB119" s="36">
        <f t="shared" si="434"/>
        <v>1.72045</v>
      </c>
      <c r="BC119" s="36">
        <f t="shared" si="434"/>
        <v>1.72045</v>
      </c>
      <c r="BD119" s="36">
        <f t="shared" si="434"/>
        <v>1.72045</v>
      </c>
      <c r="BE119" s="36">
        <f t="shared" si="434"/>
        <v>1.72045</v>
      </c>
      <c r="BF119" s="36">
        <f t="shared" si="434"/>
        <v>1.72045</v>
      </c>
      <c r="BG119" s="36">
        <f t="shared" si="434"/>
        <v>1.72045</v>
      </c>
      <c r="BH119" s="36">
        <f t="shared" si="434"/>
        <v>1.72045</v>
      </c>
      <c r="BI119" s="36">
        <f t="shared" si="434"/>
        <v>1.72045</v>
      </c>
      <c r="BJ119" s="36">
        <f t="shared" si="434"/>
        <v>1.72045</v>
      </c>
      <c r="BK119" s="36">
        <f t="shared" si="434"/>
        <v>1.72045</v>
      </c>
      <c r="BL119" s="36">
        <f t="shared" si="434"/>
        <v>1.72045</v>
      </c>
      <c r="BM119" s="36">
        <f t="shared" si="434"/>
        <v>1.72045</v>
      </c>
      <c r="BN119" s="36">
        <f t="shared" si="434"/>
        <v>1.72045</v>
      </c>
      <c r="BO119" s="36">
        <f t="shared" si="434"/>
        <v>1.72045</v>
      </c>
      <c r="BP119" s="36">
        <f t="shared" si="434"/>
        <v>1.72045</v>
      </c>
      <c r="BQ119" s="36">
        <f t="shared" si="434"/>
        <v>1.72045</v>
      </c>
      <c r="BR119" s="36">
        <f t="shared" si="434"/>
        <v>1.72045</v>
      </c>
      <c r="BS119" s="36">
        <f t="shared" si="434"/>
        <v>1.72045</v>
      </c>
      <c r="BT119" s="36">
        <f t="shared" ref="BT119:CV119" si="435">BS119</f>
        <v>1.72045</v>
      </c>
      <c r="BU119" s="36">
        <f t="shared" si="435"/>
        <v>1.72045</v>
      </c>
      <c r="BV119" s="36">
        <f t="shared" si="435"/>
        <v>1.72045</v>
      </c>
      <c r="BW119" s="36">
        <f t="shared" si="435"/>
        <v>1.72045</v>
      </c>
      <c r="BX119" s="36">
        <f t="shared" si="435"/>
        <v>1.72045</v>
      </c>
      <c r="BY119" s="36">
        <f t="shared" si="435"/>
        <v>1.72045</v>
      </c>
      <c r="BZ119" s="37">
        <f t="shared" si="435"/>
        <v>1.72045</v>
      </c>
      <c r="CA119" s="37">
        <f t="shared" si="435"/>
        <v>1.72045</v>
      </c>
      <c r="CB119" s="37">
        <f t="shared" si="435"/>
        <v>1.72045</v>
      </c>
      <c r="CC119" s="37">
        <f t="shared" si="435"/>
        <v>1.72045</v>
      </c>
      <c r="CD119" s="37">
        <f t="shared" si="435"/>
        <v>1.72045</v>
      </c>
      <c r="CE119" s="37">
        <f t="shared" si="435"/>
        <v>1.72045</v>
      </c>
      <c r="CF119" s="37">
        <f t="shared" si="435"/>
        <v>1.72045</v>
      </c>
      <c r="CG119" s="37">
        <f t="shared" si="435"/>
        <v>1.72045</v>
      </c>
      <c r="CH119" s="37">
        <f t="shared" si="435"/>
        <v>1.72045</v>
      </c>
      <c r="CI119" s="37">
        <f t="shared" si="435"/>
        <v>1.72045</v>
      </c>
      <c r="CJ119" s="37">
        <f t="shared" si="435"/>
        <v>1.72045</v>
      </c>
      <c r="CK119" s="37">
        <f t="shared" si="435"/>
        <v>1.72045</v>
      </c>
      <c r="CL119" s="37">
        <f t="shared" si="435"/>
        <v>1.72045</v>
      </c>
      <c r="CM119" s="37">
        <f t="shared" si="435"/>
        <v>1.72045</v>
      </c>
      <c r="CN119" s="37">
        <f t="shared" si="435"/>
        <v>1.72045</v>
      </c>
      <c r="CO119" s="37">
        <f t="shared" si="435"/>
        <v>1.72045</v>
      </c>
      <c r="CP119" s="37">
        <f t="shared" si="435"/>
        <v>1.72045</v>
      </c>
      <c r="CQ119" s="37">
        <f t="shared" si="435"/>
        <v>1.72045</v>
      </c>
      <c r="CR119" s="37">
        <f t="shared" si="435"/>
        <v>1.72045</v>
      </c>
      <c r="CS119" s="37">
        <f t="shared" si="435"/>
        <v>1.72045</v>
      </c>
      <c r="CT119" s="37">
        <f t="shared" si="435"/>
        <v>1.72045</v>
      </c>
      <c r="CU119" s="37">
        <f t="shared" si="435"/>
        <v>1.72045</v>
      </c>
      <c r="CV119" s="37">
        <f t="shared" si="435"/>
        <v>1.72045</v>
      </c>
      <c r="CW119" s="37">
        <f>CV119</f>
        <v>1.72045</v>
      </c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FO119" s="2"/>
    </row>
    <row r="120" spans="1:171" s="25" customFormat="1" ht="21" customHeight="1" x14ac:dyDescent="0.3">
      <c r="A120" s="4" t="s">
        <v>98</v>
      </c>
      <c r="B120" s="7" t="s">
        <v>123</v>
      </c>
      <c r="C120" s="4" t="s">
        <v>126</v>
      </c>
      <c r="D120" s="32">
        <f>SUM(F120:CB120)</f>
        <v>3932540.208154975</v>
      </c>
      <c r="E120" s="32"/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f>K118*POWER((1+(K119/100)),K105)</f>
        <v>58711.815004546632</v>
      </c>
      <c r="L120" s="8">
        <f t="shared" ref="L120:BW120" si="436">L118*POWER((1+(L119/100)),L105)</f>
        <v>59721.922425792349</v>
      </c>
      <c r="M120" s="8">
        <f t="shared" si="436"/>
        <v>60749.408240166907</v>
      </c>
      <c r="N120" s="8">
        <f t="shared" si="436"/>
        <v>61794.571434234858</v>
      </c>
      <c r="O120" s="8">
        <f t="shared" si="436"/>
        <v>62857.716138475167</v>
      </c>
      <c r="P120" s="8">
        <f t="shared" si="436"/>
        <v>63939.151715779561</v>
      </c>
      <c r="Q120" s="8">
        <f t="shared" si="436"/>
        <v>65039.192851473701</v>
      </c>
      <c r="R120" s="8">
        <f t="shared" si="436"/>
        <v>66158.15964488688</v>
      </c>
      <c r="S120" s="8">
        <f t="shared" si="436"/>
        <v>67296.377702497353</v>
      </c>
      <c r="T120" s="8">
        <f t="shared" si="436"/>
        <v>68454.178232679988</v>
      </c>
      <c r="U120" s="8">
        <f t="shared" si="436"/>
        <v>69631.898142084145</v>
      </c>
      <c r="V120" s="8">
        <f t="shared" si="436"/>
        <v>70829.880133669634</v>
      </c>
      <c r="W120" s="8">
        <f t="shared" si="436"/>
        <v>72048.472806429359</v>
      </c>
      <c r="X120" s="8">
        <f t="shared" si="436"/>
        <v>73288.030756827575</v>
      </c>
      <c r="Y120" s="8">
        <f t="shared" si="436"/>
        <v>74548.914681983428</v>
      </c>
      <c r="Z120" s="8">
        <f t="shared" si="436"/>
        <v>75831.491484629616</v>
      </c>
      <c r="AA120" s="8">
        <f t="shared" si="436"/>
        <v>77136.134379876938</v>
      </c>
      <c r="AB120" s="8">
        <f t="shared" si="436"/>
        <v>78463.223003815539</v>
      </c>
      <c r="AC120" s="8">
        <f t="shared" si="436"/>
        <v>79813.143523984691</v>
      </c>
      <c r="AD120" s="8">
        <f t="shared" si="436"/>
        <v>81186.288751743094</v>
      </c>
      <c r="AE120" s="8">
        <f t="shared" si="436"/>
        <v>82583.058256572476</v>
      </c>
      <c r="AF120" s="8">
        <f t="shared" si="436"/>
        <v>84003.858482347685</v>
      </c>
      <c r="AG120" s="8">
        <f t="shared" si="436"/>
        <v>85449.102865607245</v>
      </c>
      <c r="AH120" s="8">
        <f t="shared" si="436"/>
        <v>86919.211955858584</v>
      </c>
      <c r="AI120" s="8">
        <f t="shared" si="436"/>
        <v>88414.613537953177</v>
      </c>
      <c r="AJ120" s="8">
        <f t="shared" si="436"/>
        <v>89935.742756566906</v>
      </c>
      <c r="AK120" s="8">
        <f t="shared" si="436"/>
        <v>91483.042242822281</v>
      </c>
      <c r="AL120" s="8">
        <f t="shared" si="436"/>
        <v>93056.962243088914</v>
      </c>
      <c r="AM120" s="8">
        <f t="shared" si="436"/>
        <v>94657.960750000158</v>
      </c>
      <c r="AN120" s="8">
        <f t="shared" si="436"/>
        <v>96286.503635723537</v>
      </c>
      <c r="AO120" s="8">
        <f t="shared" si="436"/>
        <v>171862.35896678802</v>
      </c>
      <c r="AP120" s="8">
        <f t="shared" si="436"/>
        <v>174819.16492163212</v>
      </c>
      <c r="AQ120" s="8">
        <f t="shared" si="436"/>
        <v>177826.84124452641</v>
      </c>
      <c r="AR120" s="8">
        <f t="shared" si="436"/>
        <v>180886.26313471785</v>
      </c>
      <c r="AS120" s="8">
        <f t="shared" si="436"/>
        <v>183998.32084881916</v>
      </c>
      <c r="AT120" s="8">
        <f t="shared" si="436"/>
        <v>16100.12214708496</v>
      </c>
      <c r="AU120" s="8">
        <f t="shared" si="436"/>
        <v>16377.116698564485</v>
      </c>
      <c r="AV120" s="8">
        <f t="shared" si="436"/>
        <v>16658.876802804942</v>
      </c>
      <c r="AW120" s="8">
        <f t="shared" si="436"/>
        <v>16945.484448758802</v>
      </c>
      <c r="AX120" s="8">
        <f t="shared" si="436"/>
        <v>17237.023035957471</v>
      </c>
      <c r="AY120" s="8">
        <f t="shared" si="436"/>
        <v>17533.577398779606</v>
      </c>
      <c r="AZ120" s="8">
        <f t="shared" si="436"/>
        <v>17835.233831136909</v>
      </c>
      <c r="BA120" s="8">
        <f t="shared" si="436"/>
        <v>18142.08011158471</v>
      </c>
      <c r="BB120" s="8">
        <f t="shared" si="436"/>
        <v>18454.20552886447</v>
      </c>
      <c r="BC120" s="8">
        <f t="shared" si="436"/>
        <v>18771.700907885821</v>
      </c>
      <c r="BD120" s="8">
        <f t="shared" si="436"/>
        <v>19094.658636155542</v>
      </c>
      <c r="BE120" s="8">
        <f t="shared" si="436"/>
        <v>19423.172690661286</v>
      </c>
      <c r="BF120" s="8">
        <f t="shared" si="436"/>
        <v>19757.338665217769</v>
      </c>
      <c r="BG120" s="8">
        <f t="shared" si="436"/>
        <v>20097.253798283509</v>
      </c>
      <c r="BH120" s="8">
        <f t="shared" si="436"/>
        <v>20443.017001256081</v>
      </c>
      <c r="BI120" s="8">
        <f t="shared" si="436"/>
        <v>20794.728887254194</v>
      </c>
      <c r="BJ120" s="8">
        <f t="shared" si="436"/>
        <v>21152.491800394957</v>
      </c>
      <c r="BK120" s="8">
        <f t="shared" si="436"/>
        <v>21516.409845574861</v>
      </c>
      <c r="BL120" s="8">
        <f t="shared" si="436"/>
        <v>21886.588918763053</v>
      </c>
      <c r="BM120" s="8">
        <f t="shared" si="436"/>
        <v>22263.136737815916</v>
      </c>
      <c r="BN120" s="8">
        <f t="shared" si="436"/>
        <v>22646.162873821671</v>
      </c>
      <c r="BO120" s="8">
        <f t="shared" si="436"/>
        <v>23035.77878298434</v>
      </c>
      <c r="BP120" s="8">
        <f t="shared" si="436"/>
        <v>23432.097839056198</v>
      </c>
      <c r="BQ120" s="8">
        <f t="shared" si="436"/>
        <v>23835.235366328245</v>
      </c>
      <c r="BR120" s="8">
        <f t="shared" si="436"/>
        <v>24245.308673188239</v>
      </c>
      <c r="BS120" s="8">
        <f t="shared" si="436"/>
        <v>24662.437086256112</v>
      </c>
      <c r="BT120" s="8">
        <f t="shared" si="436"/>
        <v>25086.741985106604</v>
      </c>
      <c r="BU120" s="8">
        <f t="shared" si="436"/>
        <v>25518.346837589375</v>
      </c>
      <c r="BV120" s="8">
        <f t="shared" si="436"/>
        <v>25957.377235756685</v>
      </c>
      <c r="BW120" s="8">
        <f t="shared" si="436"/>
        <v>26403.960932409267</v>
      </c>
      <c r="BX120" s="8">
        <f t="shared" ref="BX120:CV120" si="437">BX118*POWER((1+(BX119/100)),BX105)</f>
        <v>26858.227878270904</v>
      </c>
      <c r="BY120" s="8">
        <f t="shared" si="437"/>
        <v>27320.310259802616</v>
      </c>
      <c r="BZ120" s="33">
        <f t="shared" si="437"/>
        <v>27790.342537667391</v>
      </c>
      <c r="CA120" s="33">
        <f t="shared" si="437"/>
        <v>27790.342537667391</v>
      </c>
      <c r="CB120" s="33">
        <f t="shared" si="437"/>
        <v>27790.342537667391</v>
      </c>
      <c r="CC120" s="33">
        <f t="shared" si="437"/>
        <v>27790.342537667391</v>
      </c>
      <c r="CD120" s="33">
        <f t="shared" si="437"/>
        <v>27790.342537667391</v>
      </c>
      <c r="CE120" s="33">
        <f t="shared" si="437"/>
        <v>27790.342537667391</v>
      </c>
      <c r="CF120" s="33">
        <f t="shared" si="437"/>
        <v>27790.342537667391</v>
      </c>
      <c r="CG120" s="33">
        <f t="shared" si="437"/>
        <v>27790.342537667391</v>
      </c>
      <c r="CH120" s="33">
        <f t="shared" si="437"/>
        <v>27790.342537667391</v>
      </c>
      <c r="CI120" s="33">
        <f t="shared" si="437"/>
        <v>27790.342537667391</v>
      </c>
      <c r="CJ120" s="33">
        <f t="shared" si="437"/>
        <v>27790.342537667391</v>
      </c>
      <c r="CK120" s="33">
        <f t="shared" si="437"/>
        <v>27790.342537667391</v>
      </c>
      <c r="CL120" s="33">
        <f t="shared" si="437"/>
        <v>27790.342537667391</v>
      </c>
      <c r="CM120" s="33">
        <f t="shared" si="437"/>
        <v>27790.342537667391</v>
      </c>
      <c r="CN120" s="33">
        <f t="shared" si="437"/>
        <v>27790.342537667391</v>
      </c>
      <c r="CO120" s="33">
        <f t="shared" si="437"/>
        <v>27790.342537667391</v>
      </c>
      <c r="CP120" s="33">
        <f t="shared" si="437"/>
        <v>27790.342537667391</v>
      </c>
      <c r="CQ120" s="33">
        <f t="shared" si="437"/>
        <v>27790.342537667391</v>
      </c>
      <c r="CR120" s="33">
        <f t="shared" si="437"/>
        <v>27790.342537667391</v>
      </c>
      <c r="CS120" s="33">
        <f t="shared" si="437"/>
        <v>27790.342537667391</v>
      </c>
      <c r="CT120" s="33">
        <f t="shared" si="437"/>
        <v>24316.549720458966</v>
      </c>
      <c r="CU120" s="33">
        <f t="shared" si="437"/>
        <v>20842.756903250545</v>
      </c>
      <c r="CV120" s="33">
        <f t="shared" si="437"/>
        <v>17368.96408604212</v>
      </c>
      <c r="CW120" s="33">
        <f>CW118*POWER((1+(CW119/100)),CW105)</f>
        <v>0</v>
      </c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FO120" s="2"/>
    </row>
    <row r="121" spans="1:171" s="25" customFormat="1" ht="30.6" customHeight="1" x14ac:dyDescent="0.3">
      <c r="A121" s="4" t="s">
        <v>127</v>
      </c>
      <c r="B121" s="4" t="s">
        <v>96</v>
      </c>
      <c r="C121" s="36">
        <v>1.97</v>
      </c>
      <c r="D121" s="32"/>
      <c r="E121" s="32"/>
      <c r="F121" s="36">
        <f>C121</f>
        <v>1.97</v>
      </c>
      <c r="G121" s="36">
        <f>F121</f>
        <v>1.97</v>
      </c>
      <c r="H121" s="36">
        <f t="shared" ref="H121:BS121" si="438">G121</f>
        <v>1.97</v>
      </c>
      <c r="I121" s="36">
        <f t="shared" si="438"/>
        <v>1.97</v>
      </c>
      <c r="J121" s="36">
        <f t="shared" si="438"/>
        <v>1.97</v>
      </c>
      <c r="K121" s="36">
        <f t="shared" si="438"/>
        <v>1.97</v>
      </c>
      <c r="L121" s="36">
        <f t="shared" si="438"/>
        <v>1.97</v>
      </c>
      <c r="M121" s="36">
        <f t="shared" si="438"/>
        <v>1.97</v>
      </c>
      <c r="N121" s="36">
        <f t="shared" si="438"/>
        <v>1.97</v>
      </c>
      <c r="O121" s="36">
        <f t="shared" si="438"/>
        <v>1.97</v>
      </c>
      <c r="P121" s="36">
        <f t="shared" si="438"/>
        <v>1.97</v>
      </c>
      <c r="Q121" s="36">
        <f t="shared" si="438"/>
        <v>1.97</v>
      </c>
      <c r="R121" s="36">
        <f t="shared" si="438"/>
        <v>1.97</v>
      </c>
      <c r="S121" s="36">
        <f t="shared" si="438"/>
        <v>1.97</v>
      </c>
      <c r="T121" s="36">
        <f t="shared" si="438"/>
        <v>1.97</v>
      </c>
      <c r="U121" s="36">
        <f t="shared" si="438"/>
        <v>1.97</v>
      </c>
      <c r="V121" s="36">
        <f t="shared" si="438"/>
        <v>1.97</v>
      </c>
      <c r="W121" s="36">
        <f t="shared" si="438"/>
        <v>1.97</v>
      </c>
      <c r="X121" s="36">
        <f t="shared" si="438"/>
        <v>1.97</v>
      </c>
      <c r="Y121" s="36">
        <f t="shared" si="438"/>
        <v>1.97</v>
      </c>
      <c r="Z121" s="36">
        <f t="shared" si="438"/>
        <v>1.97</v>
      </c>
      <c r="AA121" s="36">
        <f t="shared" si="438"/>
        <v>1.97</v>
      </c>
      <c r="AB121" s="36">
        <f t="shared" si="438"/>
        <v>1.97</v>
      </c>
      <c r="AC121" s="36">
        <f t="shared" si="438"/>
        <v>1.97</v>
      </c>
      <c r="AD121" s="36">
        <f t="shared" si="438"/>
        <v>1.97</v>
      </c>
      <c r="AE121" s="36">
        <f t="shared" si="438"/>
        <v>1.97</v>
      </c>
      <c r="AF121" s="36">
        <f t="shared" si="438"/>
        <v>1.97</v>
      </c>
      <c r="AG121" s="36">
        <f t="shared" si="438"/>
        <v>1.97</v>
      </c>
      <c r="AH121" s="36">
        <f t="shared" si="438"/>
        <v>1.97</v>
      </c>
      <c r="AI121" s="36">
        <f t="shared" si="438"/>
        <v>1.97</v>
      </c>
      <c r="AJ121" s="36">
        <f t="shared" si="438"/>
        <v>1.97</v>
      </c>
      <c r="AK121" s="36">
        <f t="shared" si="438"/>
        <v>1.97</v>
      </c>
      <c r="AL121" s="36">
        <f t="shared" si="438"/>
        <v>1.97</v>
      </c>
      <c r="AM121" s="36">
        <f t="shared" si="438"/>
        <v>1.97</v>
      </c>
      <c r="AN121" s="36">
        <f t="shared" si="438"/>
        <v>1.97</v>
      </c>
      <c r="AO121" s="36">
        <f t="shared" si="438"/>
        <v>1.97</v>
      </c>
      <c r="AP121" s="36">
        <f t="shared" si="438"/>
        <v>1.97</v>
      </c>
      <c r="AQ121" s="36">
        <f t="shared" si="438"/>
        <v>1.97</v>
      </c>
      <c r="AR121" s="36">
        <f t="shared" si="438"/>
        <v>1.97</v>
      </c>
      <c r="AS121" s="36">
        <f t="shared" si="438"/>
        <v>1.97</v>
      </c>
      <c r="AT121" s="36">
        <f t="shared" si="438"/>
        <v>1.97</v>
      </c>
      <c r="AU121" s="36">
        <f t="shared" si="438"/>
        <v>1.97</v>
      </c>
      <c r="AV121" s="36">
        <f t="shared" si="438"/>
        <v>1.97</v>
      </c>
      <c r="AW121" s="36">
        <f t="shared" si="438"/>
        <v>1.97</v>
      </c>
      <c r="AX121" s="36">
        <f t="shared" si="438"/>
        <v>1.97</v>
      </c>
      <c r="AY121" s="36">
        <f t="shared" si="438"/>
        <v>1.97</v>
      </c>
      <c r="AZ121" s="36">
        <f t="shared" si="438"/>
        <v>1.97</v>
      </c>
      <c r="BA121" s="36">
        <f t="shared" si="438"/>
        <v>1.97</v>
      </c>
      <c r="BB121" s="36">
        <f t="shared" si="438"/>
        <v>1.97</v>
      </c>
      <c r="BC121" s="36">
        <f t="shared" si="438"/>
        <v>1.97</v>
      </c>
      <c r="BD121" s="36">
        <f t="shared" si="438"/>
        <v>1.97</v>
      </c>
      <c r="BE121" s="36">
        <f t="shared" si="438"/>
        <v>1.97</v>
      </c>
      <c r="BF121" s="36">
        <f t="shared" si="438"/>
        <v>1.97</v>
      </c>
      <c r="BG121" s="36">
        <f t="shared" si="438"/>
        <v>1.97</v>
      </c>
      <c r="BH121" s="36">
        <f t="shared" si="438"/>
        <v>1.97</v>
      </c>
      <c r="BI121" s="36">
        <f t="shared" si="438"/>
        <v>1.97</v>
      </c>
      <c r="BJ121" s="36">
        <f t="shared" si="438"/>
        <v>1.97</v>
      </c>
      <c r="BK121" s="36">
        <f t="shared" si="438"/>
        <v>1.97</v>
      </c>
      <c r="BL121" s="36">
        <f t="shared" si="438"/>
        <v>1.97</v>
      </c>
      <c r="BM121" s="36">
        <f t="shared" si="438"/>
        <v>1.97</v>
      </c>
      <c r="BN121" s="36">
        <f t="shared" si="438"/>
        <v>1.97</v>
      </c>
      <c r="BO121" s="36">
        <f t="shared" si="438"/>
        <v>1.97</v>
      </c>
      <c r="BP121" s="36">
        <f t="shared" si="438"/>
        <v>1.97</v>
      </c>
      <c r="BQ121" s="36">
        <f t="shared" si="438"/>
        <v>1.97</v>
      </c>
      <c r="BR121" s="36">
        <f t="shared" si="438"/>
        <v>1.97</v>
      </c>
      <c r="BS121" s="36">
        <f t="shared" si="438"/>
        <v>1.97</v>
      </c>
      <c r="BT121" s="36">
        <f t="shared" ref="BT121:CV121" si="439">BS121</f>
        <v>1.97</v>
      </c>
      <c r="BU121" s="36">
        <f t="shared" si="439"/>
        <v>1.97</v>
      </c>
      <c r="BV121" s="36">
        <f t="shared" si="439"/>
        <v>1.97</v>
      </c>
      <c r="BW121" s="36">
        <f t="shared" si="439"/>
        <v>1.97</v>
      </c>
      <c r="BX121" s="36">
        <f t="shared" si="439"/>
        <v>1.97</v>
      </c>
      <c r="BY121" s="36">
        <f t="shared" si="439"/>
        <v>1.97</v>
      </c>
      <c r="BZ121" s="37">
        <f t="shared" si="439"/>
        <v>1.97</v>
      </c>
      <c r="CA121" s="37">
        <f t="shared" si="439"/>
        <v>1.97</v>
      </c>
      <c r="CB121" s="37">
        <f t="shared" si="439"/>
        <v>1.97</v>
      </c>
      <c r="CC121" s="37">
        <f t="shared" si="439"/>
        <v>1.97</v>
      </c>
      <c r="CD121" s="37">
        <f t="shared" si="439"/>
        <v>1.97</v>
      </c>
      <c r="CE121" s="37">
        <f t="shared" si="439"/>
        <v>1.97</v>
      </c>
      <c r="CF121" s="37">
        <f t="shared" si="439"/>
        <v>1.97</v>
      </c>
      <c r="CG121" s="37">
        <f t="shared" si="439"/>
        <v>1.97</v>
      </c>
      <c r="CH121" s="37">
        <f t="shared" si="439"/>
        <v>1.97</v>
      </c>
      <c r="CI121" s="37">
        <f t="shared" si="439"/>
        <v>1.97</v>
      </c>
      <c r="CJ121" s="37">
        <f t="shared" si="439"/>
        <v>1.97</v>
      </c>
      <c r="CK121" s="37">
        <f t="shared" si="439"/>
        <v>1.97</v>
      </c>
      <c r="CL121" s="37">
        <f t="shared" si="439"/>
        <v>1.97</v>
      </c>
      <c r="CM121" s="37">
        <f t="shared" si="439"/>
        <v>1.97</v>
      </c>
      <c r="CN121" s="37">
        <f t="shared" si="439"/>
        <v>1.97</v>
      </c>
      <c r="CO121" s="37">
        <f t="shared" si="439"/>
        <v>1.97</v>
      </c>
      <c r="CP121" s="37">
        <f t="shared" si="439"/>
        <v>1.97</v>
      </c>
      <c r="CQ121" s="37">
        <f t="shared" si="439"/>
        <v>1.97</v>
      </c>
      <c r="CR121" s="37">
        <f t="shared" si="439"/>
        <v>1.97</v>
      </c>
      <c r="CS121" s="37">
        <f t="shared" si="439"/>
        <v>1.97</v>
      </c>
      <c r="CT121" s="37">
        <f t="shared" si="439"/>
        <v>1.97</v>
      </c>
      <c r="CU121" s="37">
        <f t="shared" si="439"/>
        <v>1.97</v>
      </c>
      <c r="CV121" s="37">
        <f t="shared" si="439"/>
        <v>1.97</v>
      </c>
      <c r="CW121" s="37">
        <f>CV121</f>
        <v>1.97</v>
      </c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FO121" s="2"/>
    </row>
    <row r="122" spans="1:171" s="25" customFormat="1" ht="27.75" customHeight="1" x14ac:dyDescent="0.3">
      <c r="A122" s="4" t="s">
        <v>98</v>
      </c>
      <c r="B122" s="7" t="s">
        <v>123</v>
      </c>
      <c r="C122" s="4" t="s">
        <v>128</v>
      </c>
      <c r="D122" s="32">
        <f>SUM(F122:CB122)</f>
        <v>9594281.6005135551</v>
      </c>
      <c r="E122" s="32"/>
      <c r="F122" s="8">
        <v>362418</v>
      </c>
      <c r="G122" s="8">
        <v>376362</v>
      </c>
      <c r="H122" s="8">
        <v>341195</v>
      </c>
      <c r="I122" s="8">
        <v>325815</v>
      </c>
      <c r="J122" s="8">
        <v>299973</v>
      </c>
      <c r="K122" s="8">
        <f>K120*POWER((1+(K121/100)),K105)</f>
        <v>66002.444727703143</v>
      </c>
      <c r="L122" s="8">
        <f t="shared" ref="L122:BW122" si="440">L120*POWER((1+(L121/100)),L105)</f>
        <v>68460.602068644905</v>
      </c>
      <c r="M122" s="8">
        <f t="shared" si="440"/>
        <v>71010.309617124556</v>
      </c>
      <c r="N122" s="8">
        <f t="shared" si="440"/>
        <v>73654.977016764344</v>
      </c>
      <c r="O122" s="8">
        <f t="shared" si="440"/>
        <v>76398.140898005615</v>
      </c>
      <c r="P122" s="8">
        <f t="shared" si="440"/>
        <v>79243.46960753313</v>
      </c>
      <c r="Q122" s="8">
        <f t="shared" si="440"/>
        <v>82194.768113839775</v>
      </c>
      <c r="R122" s="8">
        <f t="shared" si="440"/>
        <v>85255.983095490854</v>
      </c>
      <c r="S122" s="8">
        <f t="shared" si="440"/>
        <v>88431.2082188934</v>
      </c>
      <c r="T122" s="8">
        <f t="shared" si="440"/>
        <v>91724.689612627059</v>
      </c>
      <c r="U122" s="8">
        <f t="shared" si="440"/>
        <v>95140.831545658366</v>
      </c>
      <c r="V122" s="8">
        <f t="shared" si="440"/>
        <v>98684.202317030766</v>
      </c>
      <c r="W122" s="8">
        <f t="shared" si="440"/>
        <v>102359.54036490727</v>
      </c>
      <c r="X122" s="8">
        <f t="shared" si="440"/>
        <v>106171.76060313449</v>
      </c>
      <c r="Y122" s="8">
        <f t="shared" si="440"/>
        <v>110125.96099380225</v>
      </c>
      <c r="Z122" s="8">
        <f t="shared" si="440"/>
        <v>114227.42936458762</v>
      </c>
      <c r="AA122" s="8">
        <f t="shared" si="440"/>
        <v>118481.65048000056</v>
      </c>
      <c r="AB122" s="8">
        <f t="shared" si="440"/>
        <v>122894.31337598672</v>
      </c>
      <c r="AC122" s="8">
        <f t="shared" si="440"/>
        <v>127471.31896769605</v>
      </c>
      <c r="AD122" s="8">
        <f t="shared" si="440"/>
        <v>132218.78794059085</v>
      </c>
      <c r="AE122" s="8">
        <f t="shared" si="440"/>
        <v>137143.06893544574</v>
      </c>
      <c r="AF122" s="8">
        <f t="shared" si="440"/>
        <v>142250.74703818507</v>
      </c>
      <c r="AG122" s="8">
        <f t="shared" si="440"/>
        <v>147548.65258591095</v>
      </c>
      <c r="AH122" s="8">
        <f t="shared" si="440"/>
        <v>153043.87030089795</v>
      </c>
      <c r="AI122" s="8">
        <f t="shared" si="440"/>
        <v>158743.74876476938</v>
      </c>
      <c r="AJ122" s="8">
        <f t="shared" si="440"/>
        <v>164655.91024552358</v>
      </c>
      <c r="AK122" s="8">
        <f t="shared" si="440"/>
        <v>170788.26089055359</v>
      </c>
      <c r="AL122" s="8">
        <f t="shared" si="440"/>
        <v>177149.0012992885</v>
      </c>
      <c r="AM122" s="8">
        <f t="shared" si="440"/>
        <v>183746.63748959737</v>
      </c>
      <c r="AN122" s="8">
        <f t="shared" si="440"/>
        <v>190589.99227261861</v>
      </c>
      <c r="AO122" s="8">
        <f t="shared" si="440"/>
        <v>346886.87142951327</v>
      </c>
      <c r="AP122" s="8">
        <f t="shared" si="440"/>
        <v>359806.12787522009</v>
      </c>
      <c r="AQ122" s="8">
        <f t="shared" si="440"/>
        <v>373206.54172657372</v>
      </c>
      <c r="AR122" s="8">
        <f t="shared" si="440"/>
        <v>387106.03293508058</v>
      </c>
      <c r="AS122" s="8">
        <f t="shared" si="440"/>
        <v>401523.18885268294</v>
      </c>
      <c r="AT122" s="8">
        <f t="shared" si="440"/>
        <v>35826.003362411902</v>
      </c>
      <c r="AU122" s="8">
        <f t="shared" si="440"/>
        <v>37160.286562454552</v>
      </c>
      <c r="AV122" s="8">
        <f t="shared" si="440"/>
        <v>38544.263043656887</v>
      </c>
      <c r="AW122" s="8">
        <f t="shared" si="440"/>
        <v>39979.783554190166</v>
      </c>
      <c r="AX122" s="8">
        <f t="shared" si="440"/>
        <v>41468.767770433093</v>
      </c>
      <c r="AY122" s="8">
        <f t="shared" si="440"/>
        <v>43013.206864094645</v>
      </c>
      <c r="AZ122" s="8">
        <f t="shared" si="440"/>
        <v>44615.166164945236</v>
      </c>
      <c r="BA122" s="8">
        <f t="shared" si="440"/>
        <v>46276.787922717296</v>
      </c>
      <c r="BB122" s="8">
        <f t="shared" si="440"/>
        <v>48000.294171868198</v>
      </c>
      <c r="BC122" s="8">
        <f t="shared" si="440"/>
        <v>49787.989703037187</v>
      </c>
      <c r="BD122" s="8">
        <f t="shared" si="440"/>
        <v>51642.265145169193</v>
      </c>
      <c r="BE122" s="8">
        <f t="shared" si="440"/>
        <v>53565.600162427698</v>
      </c>
      <c r="BF122" s="8">
        <f t="shared" si="440"/>
        <v>55560.566770171514</v>
      </c>
      <c r="BG122" s="8">
        <f t="shared" si="440"/>
        <v>57629.832774429953</v>
      </c>
      <c r="BH122" s="8">
        <f t="shared" si="440"/>
        <v>59776.165339475883</v>
      </c>
      <c r="BI122" s="8">
        <f t="shared" si="440"/>
        <v>62002.434688267269</v>
      </c>
      <c r="BJ122" s="8">
        <f t="shared" si="440"/>
        <v>64311.617940706034</v>
      </c>
      <c r="BK122" s="8">
        <f t="shared" si="440"/>
        <v>66706.803094846808</v>
      </c>
      <c r="BL122" s="8">
        <f t="shared" si="440"/>
        <v>69191.193156379333</v>
      </c>
      <c r="BM122" s="8">
        <f t="shared" si="440"/>
        <v>71768.110421907346</v>
      </c>
      <c r="BN122" s="8">
        <f t="shared" si="440"/>
        <v>74441.000921750965</v>
      </c>
      <c r="BO122" s="8">
        <f t="shared" si="440"/>
        <v>77213.439028214794</v>
      </c>
      <c r="BP122" s="8">
        <f t="shared" si="440"/>
        <v>80089.132235483252</v>
      </c>
      <c r="BQ122" s="8">
        <f t="shared" si="440"/>
        <v>83071.926117535913</v>
      </c>
      <c r="BR122" s="8">
        <f t="shared" si="440"/>
        <v>86165.80947071244</v>
      </c>
      <c r="BS122" s="8">
        <f t="shared" si="440"/>
        <v>89374.919647804432</v>
      </c>
      <c r="BT122" s="8">
        <f t="shared" si="440"/>
        <v>92703.548090806915</v>
      </c>
      <c r="BU122" s="8">
        <f t="shared" si="440"/>
        <v>96156.146069728755</v>
      </c>
      <c r="BV122" s="8">
        <f t="shared" si="440"/>
        <v>99737.330635135688</v>
      </c>
      <c r="BW122" s="8">
        <f t="shared" si="440"/>
        <v>103451.89079238684</v>
      </c>
      <c r="BX122" s="8">
        <f t="shared" ref="BX122:CV122" si="441">BX120*POWER((1+(BX121/100)),BX105)</f>
        <v>107304.7939058207</v>
      </c>
      <c r="BY122" s="8">
        <f t="shared" si="441"/>
        <v>111301.1923414551</v>
      </c>
      <c r="BZ122" s="33">
        <f t="shared" si="441"/>
        <v>115446.43035708401</v>
      </c>
      <c r="CA122" s="33">
        <f t="shared" si="441"/>
        <v>115446.43035708401</v>
      </c>
      <c r="CB122" s="33">
        <f t="shared" si="441"/>
        <v>115446.43035708401</v>
      </c>
      <c r="CC122" s="33">
        <f t="shared" si="441"/>
        <v>115446.43035708401</v>
      </c>
      <c r="CD122" s="33">
        <f t="shared" si="441"/>
        <v>115446.43035708401</v>
      </c>
      <c r="CE122" s="33">
        <f t="shared" si="441"/>
        <v>115446.43035708401</v>
      </c>
      <c r="CF122" s="33">
        <f t="shared" si="441"/>
        <v>115446.43035708401</v>
      </c>
      <c r="CG122" s="33">
        <f t="shared" si="441"/>
        <v>115446.43035708401</v>
      </c>
      <c r="CH122" s="33">
        <f t="shared" si="441"/>
        <v>115446.43035708401</v>
      </c>
      <c r="CI122" s="33">
        <f t="shared" si="441"/>
        <v>115446.43035708401</v>
      </c>
      <c r="CJ122" s="33">
        <f t="shared" si="441"/>
        <v>115446.43035708401</v>
      </c>
      <c r="CK122" s="33">
        <f t="shared" si="441"/>
        <v>115446.43035708401</v>
      </c>
      <c r="CL122" s="33">
        <f t="shared" si="441"/>
        <v>115446.43035708401</v>
      </c>
      <c r="CM122" s="33">
        <f t="shared" si="441"/>
        <v>115446.43035708401</v>
      </c>
      <c r="CN122" s="33">
        <f t="shared" si="441"/>
        <v>115446.43035708401</v>
      </c>
      <c r="CO122" s="33">
        <f t="shared" si="441"/>
        <v>115446.43035708401</v>
      </c>
      <c r="CP122" s="33">
        <f t="shared" si="441"/>
        <v>115446.43035708401</v>
      </c>
      <c r="CQ122" s="33">
        <f t="shared" si="441"/>
        <v>115446.43035708401</v>
      </c>
      <c r="CR122" s="33">
        <f t="shared" si="441"/>
        <v>115446.43035708401</v>
      </c>
      <c r="CS122" s="33">
        <f t="shared" si="441"/>
        <v>115446.43035708401</v>
      </c>
      <c r="CT122" s="33">
        <f t="shared" si="441"/>
        <v>101015.62656244851</v>
      </c>
      <c r="CU122" s="33">
        <f t="shared" si="441"/>
        <v>86584.822767813006</v>
      </c>
      <c r="CV122" s="33">
        <f t="shared" si="441"/>
        <v>72154.018973177503</v>
      </c>
      <c r="CW122" s="33">
        <f>CW120*POWER((1+(CW121/100)),CW105)</f>
        <v>0</v>
      </c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FO122" s="2"/>
    </row>
    <row r="123" spans="1:171" s="44" customFormat="1" ht="21" customHeight="1" x14ac:dyDescent="0.3">
      <c r="A123" s="38" t="s">
        <v>172</v>
      </c>
      <c r="B123" s="38" t="s">
        <v>121</v>
      </c>
      <c r="C123" s="38"/>
      <c r="D123" s="39"/>
      <c r="E123" s="39"/>
      <c r="F123" s="41">
        <v>1</v>
      </c>
      <c r="G123" s="41">
        <v>2</v>
      </c>
      <c r="H123" s="41">
        <v>3</v>
      </c>
      <c r="I123" s="41">
        <v>4</v>
      </c>
      <c r="J123" s="41">
        <v>5</v>
      </c>
      <c r="K123" s="41">
        <v>6</v>
      </c>
      <c r="L123" s="41">
        <v>7</v>
      </c>
      <c r="M123" s="41">
        <v>8</v>
      </c>
      <c r="N123" s="41">
        <v>9</v>
      </c>
      <c r="O123" s="41">
        <v>10</v>
      </c>
      <c r="P123" s="41">
        <v>11</v>
      </c>
      <c r="Q123" s="41">
        <v>12</v>
      </c>
      <c r="R123" s="41">
        <v>13</v>
      </c>
      <c r="S123" s="41">
        <v>14</v>
      </c>
      <c r="T123" s="41">
        <v>15</v>
      </c>
      <c r="U123" s="41">
        <v>16</v>
      </c>
      <c r="V123" s="41">
        <v>17</v>
      </c>
      <c r="W123" s="41">
        <v>18</v>
      </c>
      <c r="X123" s="41">
        <v>19</v>
      </c>
      <c r="Y123" s="41">
        <v>20</v>
      </c>
      <c r="Z123" s="41">
        <v>21</v>
      </c>
      <c r="AA123" s="41">
        <v>22</v>
      </c>
      <c r="AB123" s="41">
        <v>23</v>
      </c>
      <c r="AC123" s="41">
        <v>24</v>
      </c>
      <c r="AD123" s="41">
        <v>25</v>
      </c>
      <c r="AE123" s="41">
        <v>26</v>
      </c>
      <c r="AF123" s="41">
        <v>27</v>
      </c>
      <c r="AG123" s="41">
        <v>28</v>
      </c>
      <c r="AH123" s="41">
        <v>29</v>
      </c>
      <c r="AI123" s="41">
        <v>30</v>
      </c>
      <c r="AJ123" s="41">
        <v>31</v>
      </c>
      <c r="AK123" s="41">
        <v>32</v>
      </c>
      <c r="AL123" s="41">
        <v>33</v>
      </c>
      <c r="AM123" s="41">
        <v>34</v>
      </c>
      <c r="AN123" s="41">
        <v>35</v>
      </c>
      <c r="AO123" s="41">
        <v>36</v>
      </c>
      <c r="AP123" s="41">
        <v>37</v>
      </c>
      <c r="AQ123" s="41">
        <v>38</v>
      </c>
      <c r="AR123" s="41">
        <v>39</v>
      </c>
      <c r="AS123" s="41">
        <v>40</v>
      </c>
      <c r="AT123" s="41">
        <v>41</v>
      </c>
      <c r="AU123" s="41">
        <v>42</v>
      </c>
      <c r="AV123" s="41">
        <v>43</v>
      </c>
      <c r="AW123" s="41">
        <v>44</v>
      </c>
      <c r="AX123" s="41">
        <v>45</v>
      </c>
      <c r="AY123" s="41">
        <v>46</v>
      </c>
      <c r="AZ123" s="41">
        <v>47</v>
      </c>
      <c r="BA123" s="41">
        <v>48</v>
      </c>
      <c r="BB123" s="41">
        <v>49</v>
      </c>
      <c r="BC123" s="41">
        <v>50</v>
      </c>
      <c r="BD123" s="41">
        <v>51</v>
      </c>
      <c r="BE123" s="41">
        <v>52</v>
      </c>
      <c r="BF123" s="41">
        <v>53</v>
      </c>
      <c r="BG123" s="41">
        <v>54</v>
      </c>
      <c r="BH123" s="41">
        <v>55</v>
      </c>
      <c r="BI123" s="41">
        <v>56</v>
      </c>
      <c r="BJ123" s="41">
        <v>57</v>
      </c>
      <c r="BK123" s="41">
        <v>58</v>
      </c>
      <c r="BL123" s="41">
        <v>59</v>
      </c>
      <c r="BM123" s="41">
        <v>60</v>
      </c>
      <c r="BN123" s="41">
        <v>61</v>
      </c>
      <c r="BO123" s="41">
        <v>62</v>
      </c>
      <c r="BP123" s="41">
        <v>63</v>
      </c>
      <c r="BQ123" s="41">
        <v>64</v>
      </c>
      <c r="BR123" s="41">
        <v>65</v>
      </c>
      <c r="BS123" s="41">
        <v>66</v>
      </c>
      <c r="BT123" s="41">
        <v>67</v>
      </c>
      <c r="BU123" s="41">
        <v>68</v>
      </c>
      <c r="BV123" s="41">
        <v>69</v>
      </c>
      <c r="BW123" s="41">
        <v>70</v>
      </c>
      <c r="BX123" s="41">
        <v>71</v>
      </c>
      <c r="BY123" s="41">
        <v>72</v>
      </c>
      <c r="BZ123" s="42">
        <v>73</v>
      </c>
      <c r="CA123" s="42">
        <v>73</v>
      </c>
      <c r="CB123" s="42">
        <v>73</v>
      </c>
      <c r="CC123" s="42">
        <v>73</v>
      </c>
      <c r="CD123" s="42">
        <v>73</v>
      </c>
      <c r="CE123" s="42">
        <v>73</v>
      </c>
      <c r="CF123" s="42">
        <v>73</v>
      </c>
      <c r="CG123" s="42">
        <v>73</v>
      </c>
      <c r="CH123" s="42">
        <v>73</v>
      </c>
      <c r="CI123" s="42">
        <v>73</v>
      </c>
      <c r="CJ123" s="42">
        <v>73</v>
      </c>
      <c r="CK123" s="42">
        <v>73</v>
      </c>
      <c r="CL123" s="42">
        <v>73</v>
      </c>
      <c r="CM123" s="42">
        <v>73</v>
      </c>
      <c r="CN123" s="42">
        <v>73</v>
      </c>
      <c r="CO123" s="42">
        <v>73</v>
      </c>
      <c r="CP123" s="42">
        <v>73</v>
      </c>
      <c r="CQ123" s="42">
        <v>73</v>
      </c>
      <c r="CR123" s="42">
        <v>73</v>
      </c>
      <c r="CS123" s="42">
        <v>73</v>
      </c>
      <c r="CT123" s="42">
        <v>73</v>
      </c>
      <c r="CU123" s="42">
        <v>73</v>
      </c>
      <c r="CV123" s="42">
        <v>73</v>
      </c>
      <c r="CW123" s="42">
        <v>73</v>
      </c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  <c r="DS123" s="70"/>
      <c r="DT123" s="70"/>
      <c r="DU123" s="70"/>
      <c r="DV123" s="70"/>
      <c r="DW123" s="70"/>
      <c r="DX123" s="70"/>
      <c r="DY123" s="70"/>
      <c r="DZ123" s="70"/>
      <c r="EA123" s="70"/>
      <c r="EB123" s="70"/>
      <c r="EC123" s="70"/>
      <c r="ED123" s="70"/>
      <c r="FO123" s="2"/>
    </row>
    <row r="124" spans="1:171" s="25" customFormat="1" ht="73.2" customHeight="1" x14ac:dyDescent="0.3">
      <c r="A124" s="31" t="s">
        <v>171</v>
      </c>
      <c r="B124" s="7" t="s">
        <v>123</v>
      </c>
      <c r="C124" s="4" t="s">
        <v>124</v>
      </c>
      <c r="D124" s="32">
        <f>SUM(F124:CB124)</f>
        <v>2001000</v>
      </c>
      <c r="E124" s="32"/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50000</v>
      </c>
      <c r="R124" s="8">
        <v>49000</v>
      </c>
      <c r="S124" s="8">
        <v>49000</v>
      </c>
      <c r="T124" s="8">
        <v>49000</v>
      </c>
      <c r="U124" s="8">
        <v>49000</v>
      </c>
      <c r="V124" s="8">
        <v>27000</v>
      </c>
      <c r="W124" s="8">
        <v>27000</v>
      </c>
      <c r="X124" s="8">
        <v>7000</v>
      </c>
      <c r="Y124" s="8">
        <v>7000</v>
      </c>
      <c r="Z124" s="8">
        <v>7000</v>
      </c>
      <c r="AA124" s="8">
        <v>7000</v>
      </c>
      <c r="AB124" s="8">
        <v>7000</v>
      </c>
      <c r="AC124" s="8">
        <v>48000</v>
      </c>
      <c r="AD124" s="8">
        <v>105000</v>
      </c>
      <c r="AE124" s="8">
        <v>156000</v>
      </c>
      <c r="AF124" s="8">
        <v>207000</v>
      </c>
      <c r="AG124" s="8">
        <v>207000</v>
      </c>
      <c r="AH124" s="8">
        <v>156000</v>
      </c>
      <c r="AI124" s="8">
        <v>105000</v>
      </c>
      <c r="AJ124" s="8">
        <v>65000</v>
      </c>
      <c r="AK124" s="8">
        <v>86000</v>
      </c>
      <c r="AL124" s="8">
        <v>106000</v>
      </c>
      <c r="AM124" s="8">
        <v>107000</v>
      </c>
      <c r="AN124" s="8">
        <v>106000</v>
      </c>
      <c r="AO124" s="8">
        <v>106000</v>
      </c>
      <c r="AP124" s="8">
        <v>106000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33">
        <v>0</v>
      </c>
      <c r="CS124" s="33">
        <v>0</v>
      </c>
      <c r="CT124" s="33">
        <v>0</v>
      </c>
      <c r="CU124" s="33">
        <v>0</v>
      </c>
      <c r="CV124" s="33">
        <v>0</v>
      </c>
      <c r="CW124" s="33">
        <v>0</v>
      </c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FO124" s="2"/>
    </row>
    <row r="125" spans="1:171" s="25" customFormat="1" ht="21" customHeight="1" x14ac:dyDescent="0.3">
      <c r="A125" s="4" t="s">
        <v>125</v>
      </c>
      <c r="B125" s="4" t="s">
        <v>96</v>
      </c>
      <c r="C125" s="36">
        <v>1.72045</v>
      </c>
      <c r="D125" s="32"/>
      <c r="E125" s="32"/>
      <c r="F125" s="36">
        <f>C125</f>
        <v>1.72045</v>
      </c>
      <c r="G125" s="36">
        <f>F125</f>
        <v>1.72045</v>
      </c>
      <c r="H125" s="36">
        <f t="shared" ref="H125:BS125" si="442">G125</f>
        <v>1.72045</v>
      </c>
      <c r="I125" s="36">
        <f t="shared" si="442"/>
        <v>1.72045</v>
      </c>
      <c r="J125" s="36">
        <f t="shared" si="442"/>
        <v>1.72045</v>
      </c>
      <c r="K125" s="36">
        <f t="shared" si="442"/>
        <v>1.72045</v>
      </c>
      <c r="L125" s="36">
        <f t="shared" si="442"/>
        <v>1.72045</v>
      </c>
      <c r="M125" s="36">
        <f t="shared" si="442"/>
        <v>1.72045</v>
      </c>
      <c r="N125" s="36">
        <f t="shared" si="442"/>
        <v>1.72045</v>
      </c>
      <c r="O125" s="36">
        <f t="shared" si="442"/>
        <v>1.72045</v>
      </c>
      <c r="P125" s="36">
        <f t="shared" si="442"/>
        <v>1.72045</v>
      </c>
      <c r="Q125" s="36">
        <f t="shared" si="442"/>
        <v>1.72045</v>
      </c>
      <c r="R125" s="36">
        <f t="shared" si="442"/>
        <v>1.72045</v>
      </c>
      <c r="S125" s="36">
        <f t="shared" si="442"/>
        <v>1.72045</v>
      </c>
      <c r="T125" s="36">
        <f t="shared" si="442"/>
        <v>1.72045</v>
      </c>
      <c r="U125" s="36">
        <f t="shared" si="442"/>
        <v>1.72045</v>
      </c>
      <c r="V125" s="36">
        <f t="shared" si="442"/>
        <v>1.72045</v>
      </c>
      <c r="W125" s="36">
        <f t="shared" si="442"/>
        <v>1.72045</v>
      </c>
      <c r="X125" s="36">
        <f t="shared" si="442"/>
        <v>1.72045</v>
      </c>
      <c r="Y125" s="36">
        <f t="shared" si="442"/>
        <v>1.72045</v>
      </c>
      <c r="Z125" s="36">
        <f t="shared" si="442"/>
        <v>1.72045</v>
      </c>
      <c r="AA125" s="36">
        <f t="shared" si="442"/>
        <v>1.72045</v>
      </c>
      <c r="AB125" s="36">
        <f t="shared" si="442"/>
        <v>1.72045</v>
      </c>
      <c r="AC125" s="36">
        <f t="shared" si="442"/>
        <v>1.72045</v>
      </c>
      <c r="AD125" s="36">
        <f t="shared" si="442"/>
        <v>1.72045</v>
      </c>
      <c r="AE125" s="36">
        <f t="shared" si="442"/>
        <v>1.72045</v>
      </c>
      <c r="AF125" s="36">
        <f t="shared" si="442"/>
        <v>1.72045</v>
      </c>
      <c r="AG125" s="36">
        <f t="shared" si="442"/>
        <v>1.72045</v>
      </c>
      <c r="AH125" s="36">
        <f t="shared" si="442"/>
        <v>1.72045</v>
      </c>
      <c r="AI125" s="36">
        <f t="shared" si="442"/>
        <v>1.72045</v>
      </c>
      <c r="AJ125" s="36">
        <f t="shared" si="442"/>
        <v>1.72045</v>
      </c>
      <c r="AK125" s="36">
        <f t="shared" si="442"/>
        <v>1.72045</v>
      </c>
      <c r="AL125" s="36">
        <f t="shared" si="442"/>
        <v>1.72045</v>
      </c>
      <c r="AM125" s="36">
        <f t="shared" si="442"/>
        <v>1.72045</v>
      </c>
      <c r="AN125" s="36">
        <f t="shared" si="442"/>
        <v>1.72045</v>
      </c>
      <c r="AO125" s="36">
        <f t="shared" si="442"/>
        <v>1.72045</v>
      </c>
      <c r="AP125" s="36">
        <f t="shared" si="442"/>
        <v>1.72045</v>
      </c>
      <c r="AQ125" s="36">
        <f t="shared" si="442"/>
        <v>1.72045</v>
      </c>
      <c r="AR125" s="36">
        <f t="shared" si="442"/>
        <v>1.72045</v>
      </c>
      <c r="AS125" s="36">
        <f t="shared" si="442"/>
        <v>1.72045</v>
      </c>
      <c r="AT125" s="36">
        <f t="shared" si="442"/>
        <v>1.72045</v>
      </c>
      <c r="AU125" s="36">
        <f t="shared" si="442"/>
        <v>1.72045</v>
      </c>
      <c r="AV125" s="36">
        <f t="shared" si="442"/>
        <v>1.72045</v>
      </c>
      <c r="AW125" s="36">
        <f t="shared" si="442"/>
        <v>1.72045</v>
      </c>
      <c r="AX125" s="36">
        <f t="shared" si="442"/>
        <v>1.72045</v>
      </c>
      <c r="AY125" s="36">
        <f t="shared" si="442"/>
        <v>1.72045</v>
      </c>
      <c r="AZ125" s="36">
        <f t="shared" si="442"/>
        <v>1.72045</v>
      </c>
      <c r="BA125" s="36">
        <f t="shared" si="442"/>
        <v>1.72045</v>
      </c>
      <c r="BB125" s="36">
        <f t="shared" si="442"/>
        <v>1.72045</v>
      </c>
      <c r="BC125" s="36">
        <f t="shared" si="442"/>
        <v>1.72045</v>
      </c>
      <c r="BD125" s="36">
        <f t="shared" si="442"/>
        <v>1.72045</v>
      </c>
      <c r="BE125" s="36">
        <f t="shared" si="442"/>
        <v>1.72045</v>
      </c>
      <c r="BF125" s="36">
        <f t="shared" si="442"/>
        <v>1.72045</v>
      </c>
      <c r="BG125" s="36">
        <f t="shared" si="442"/>
        <v>1.72045</v>
      </c>
      <c r="BH125" s="36">
        <f t="shared" si="442"/>
        <v>1.72045</v>
      </c>
      <c r="BI125" s="36">
        <f t="shared" si="442"/>
        <v>1.72045</v>
      </c>
      <c r="BJ125" s="36">
        <f t="shared" si="442"/>
        <v>1.72045</v>
      </c>
      <c r="BK125" s="36">
        <f t="shared" si="442"/>
        <v>1.72045</v>
      </c>
      <c r="BL125" s="36">
        <f t="shared" si="442"/>
        <v>1.72045</v>
      </c>
      <c r="BM125" s="36">
        <f t="shared" si="442"/>
        <v>1.72045</v>
      </c>
      <c r="BN125" s="36">
        <f t="shared" si="442"/>
        <v>1.72045</v>
      </c>
      <c r="BO125" s="36">
        <f t="shared" si="442"/>
        <v>1.72045</v>
      </c>
      <c r="BP125" s="36">
        <f t="shared" si="442"/>
        <v>1.72045</v>
      </c>
      <c r="BQ125" s="36">
        <f t="shared" si="442"/>
        <v>1.72045</v>
      </c>
      <c r="BR125" s="36">
        <f t="shared" si="442"/>
        <v>1.72045</v>
      </c>
      <c r="BS125" s="36">
        <f t="shared" si="442"/>
        <v>1.72045</v>
      </c>
      <c r="BT125" s="36">
        <f t="shared" ref="BT125:CV125" si="443">BS125</f>
        <v>1.72045</v>
      </c>
      <c r="BU125" s="36">
        <f t="shared" si="443"/>
        <v>1.72045</v>
      </c>
      <c r="BV125" s="36">
        <f t="shared" si="443"/>
        <v>1.72045</v>
      </c>
      <c r="BW125" s="36">
        <f t="shared" si="443"/>
        <v>1.72045</v>
      </c>
      <c r="BX125" s="36">
        <f t="shared" si="443"/>
        <v>1.72045</v>
      </c>
      <c r="BY125" s="36">
        <f t="shared" si="443"/>
        <v>1.72045</v>
      </c>
      <c r="BZ125" s="37">
        <f t="shared" si="443"/>
        <v>1.72045</v>
      </c>
      <c r="CA125" s="37">
        <f t="shared" si="443"/>
        <v>1.72045</v>
      </c>
      <c r="CB125" s="37">
        <f t="shared" si="443"/>
        <v>1.72045</v>
      </c>
      <c r="CC125" s="37">
        <f t="shared" si="443"/>
        <v>1.72045</v>
      </c>
      <c r="CD125" s="37">
        <f t="shared" si="443"/>
        <v>1.72045</v>
      </c>
      <c r="CE125" s="37">
        <f t="shared" si="443"/>
        <v>1.72045</v>
      </c>
      <c r="CF125" s="37">
        <f t="shared" si="443"/>
        <v>1.72045</v>
      </c>
      <c r="CG125" s="37">
        <f t="shared" si="443"/>
        <v>1.72045</v>
      </c>
      <c r="CH125" s="37">
        <f t="shared" si="443"/>
        <v>1.72045</v>
      </c>
      <c r="CI125" s="37">
        <f t="shared" si="443"/>
        <v>1.72045</v>
      </c>
      <c r="CJ125" s="37">
        <f t="shared" si="443"/>
        <v>1.72045</v>
      </c>
      <c r="CK125" s="37">
        <f t="shared" si="443"/>
        <v>1.72045</v>
      </c>
      <c r="CL125" s="37">
        <f t="shared" si="443"/>
        <v>1.72045</v>
      </c>
      <c r="CM125" s="37">
        <f t="shared" si="443"/>
        <v>1.72045</v>
      </c>
      <c r="CN125" s="37">
        <f t="shared" si="443"/>
        <v>1.72045</v>
      </c>
      <c r="CO125" s="37">
        <f t="shared" si="443"/>
        <v>1.72045</v>
      </c>
      <c r="CP125" s="37">
        <f t="shared" si="443"/>
        <v>1.72045</v>
      </c>
      <c r="CQ125" s="37">
        <f t="shared" si="443"/>
        <v>1.72045</v>
      </c>
      <c r="CR125" s="37">
        <f t="shared" si="443"/>
        <v>1.72045</v>
      </c>
      <c r="CS125" s="37">
        <f t="shared" si="443"/>
        <v>1.72045</v>
      </c>
      <c r="CT125" s="37">
        <f t="shared" si="443"/>
        <v>1.72045</v>
      </c>
      <c r="CU125" s="37">
        <f t="shared" si="443"/>
        <v>1.72045</v>
      </c>
      <c r="CV125" s="37">
        <f t="shared" si="443"/>
        <v>1.72045</v>
      </c>
      <c r="CW125" s="37">
        <f>CV125</f>
        <v>1.72045</v>
      </c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FO125" s="2"/>
    </row>
    <row r="126" spans="1:171" s="25" customFormat="1" ht="21" customHeight="1" x14ac:dyDescent="0.3">
      <c r="A126" s="4" t="s">
        <v>98</v>
      </c>
      <c r="B126" s="7" t="s">
        <v>123</v>
      </c>
      <c r="C126" s="4" t="s">
        <v>126</v>
      </c>
      <c r="D126" s="32">
        <f>SUM(F126:CB126)</f>
        <v>3227981.187381288</v>
      </c>
      <c r="E126" s="32"/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f>K124*POWER((1+(K125/100)),K111)</f>
        <v>0</v>
      </c>
      <c r="L126" s="8">
        <f t="shared" ref="L126:BW126" si="444">L124*POWER((1+(L125/100)),L111)</f>
        <v>0</v>
      </c>
      <c r="M126" s="8">
        <f t="shared" si="444"/>
        <v>0</v>
      </c>
      <c r="N126" s="8">
        <f t="shared" si="444"/>
        <v>0</v>
      </c>
      <c r="O126" s="8">
        <f t="shared" si="444"/>
        <v>0</v>
      </c>
      <c r="P126" s="8">
        <f t="shared" si="444"/>
        <v>0</v>
      </c>
      <c r="Q126" s="8">
        <f t="shared" si="444"/>
        <v>61357.729105163875</v>
      </c>
      <c r="R126" s="8">
        <f t="shared" si="444"/>
        <v>61165.090992442594</v>
      </c>
      <c r="S126" s="8">
        <f t="shared" si="444"/>
        <v>62217.405800422086</v>
      </c>
      <c r="T126" s="8">
        <f t="shared" si="444"/>
        <v>63287.825158515458</v>
      </c>
      <c r="U126" s="8">
        <f t="shared" si="444"/>
        <v>64376.660546455147</v>
      </c>
      <c r="V126" s="8">
        <f t="shared" si="444"/>
        <v>36083.14648319019</v>
      </c>
      <c r="W126" s="8">
        <f t="shared" si="444"/>
        <v>36703.938976860241</v>
      </c>
      <c r="X126" s="8">
        <f t="shared" si="444"/>
        <v>9679.5512320338312</v>
      </c>
      <c r="Y126" s="8">
        <f t="shared" si="444"/>
        <v>9846.0830712053594</v>
      </c>
      <c r="Z126" s="8">
        <f t="shared" si="444"/>
        <v>10015.480007403912</v>
      </c>
      <c r="AA126" s="8">
        <f t="shared" si="444"/>
        <v>10187.791333191295</v>
      </c>
      <c r="AB126" s="8">
        <f t="shared" si="444"/>
        <v>10363.067189183184</v>
      </c>
      <c r="AC126" s="8">
        <f t="shared" si="444"/>
        <v>72283.601682099354</v>
      </c>
      <c r="AD126" s="8">
        <f t="shared" si="444"/>
        <v>160840.76073458538</v>
      </c>
      <c r="AE126" s="8">
        <f t="shared" si="444"/>
        <v>243074.66203821331</v>
      </c>
      <c r="AF126" s="8">
        <f t="shared" si="444"/>
        <v>328090.54161973525</v>
      </c>
      <c r="AG126" s="8">
        <f t="shared" si="444"/>
        <v>333735.17534303205</v>
      </c>
      <c r="AH126" s="8">
        <f t="shared" si="444"/>
        <v>255837.6804738479</v>
      </c>
      <c r="AI126" s="8">
        <f t="shared" si="444"/>
        <v>175161.02682047329</v>
      </c>
      <c r="AJ126" s="8">
        <f t="shared" si="444"/>
        <v>110298.55243729903</v>
      </c>
      <c r="AK126" s="8">
        <f t="shared" si="444"/>
        <v>148444.18175250408</v>
      </c>
      <c r="AL126" s="8">
        <f t="shared" si="444"/>
        <v>186113.92448617783</v>
      </c>
      <c r="AM126" s="8">
        <f t="shared" si="444"/>
        <v>191101.92075943429</v>
      </c>
      <c r="AN126" s="8">
        <f t="shared" si="444"/>
        <v>192573.00727144707</v>
      </c>
      <c r="AO126" s="8">
        <f t="shared" si="444"/>
        <v>195886.12957504872</v>
      </c>
      <c r="AP126" s="8">
        <f t="shared" si="444"/>
        <v>199256.25249132264</v>
      </c>
      <c r="AQ126" s="8">
        <f t="shared" si="444"/>
        <v>0</v>
      </c>
      <c r="AR126" s="8">
        <f t="shared" si="444"/>
        <v>0</v>
      </c>
      <c r="AS126" s="8">
        <f t="shared" si="444"/>
        <v>0</v>
      </c>
      <c r="AT126" s="8">
        <f t="shared" si="444"/>
        <v>0</v>
      </c>
      <c r="AU126" s="8">
        <f t="shared" si="444"/>
        <v>0</v>
      </c>
      <c r="AV126" s="8">
        <f t="shared" si="444"/>
        <v>0</v>
      </c>
      <c r="AW126" s="8">
        <f t="shared" si="444"/>
        <v>0</v>
      </c>
      <c r="AX126" s="8">
        <f t="shared" si="444"/>
        <v>0</v>
      </c>
      <c r="AY126" s="8">
        <f t="shared" si="444"/>
        <v>0</v>
      </c>
      <c r="AZ126" s="8">
        <f t="shared" si="444"/>
        <v>0</v>
      </c>
      <c r="BA126" s="8">
        <f t="shared" si="444"/>
        <v>0</v>
      </c>
      <c r="BB126" s="8">
        <f t="shared" si="444"/>
        <v>0</v>
      </c>
      <c r="BC126" s="8">
        <f t="shared" si="444"/>
        <v>0</v>
      </c>
      <c r="BD126" s="8">
        <f t="shared" si="444"/>
        <v>0</v>
      </c>
      <c r="BE126" s="8">
        <f t="shared" si="444"/>
        <v>0</v>
      </c>
      <c r="BF126" s="8">
        <f t="shared" si="444"/>
        <v>0</v>
      </c>
      <c r="BG126" s="8">
        <f t="shared" si="444"/>
        <v>0</v>
      </c>
      <c r="BH126" s="8">
        <f t="shared" si="444"/>
        <v>0</v>
      </c>
      <c r="BI126" s="8">
        <f t="shared" si="444"/>
        <v>0</v>
      </c>
      <c r="BJ126" s="8">
        <f t="shared" si="444"/>
        <v>0</v>
      </c>
      <c r="BK126" s="8">
        <f t="shared" si="444"/>
        <v>0</v>
      </c>
      <c r="BL126" s="8">
        <f t="shared" si="444"/>
        <v>0</v>
      </c>
      <c r="BM126" s="8">
        <f t="shared" si="444"/>
        <v>0</v>
      </c>
      <c r="BN126" s="8">
        <f t="shared" si="444"/>
        <v>0</v>
      </c>
      <c r="BO126" s="8">
        <f t="shared" si="444"/>
        <v>0</v>
      </c>
      <c r="BP126" s="8">
        <f t="shared" si="444"/>
        <v>0</v>
      </c>
      <c r="BQ126" s="8">
        <f t="shared" si="444"/>
        <v>0</v>
      </c>
      <c r="BR126" s="8">
        <f t="shared" si="444"/>
        <v>0</v>
      </c>
      <c r="BS126" s="8">
        <f t="shared" si="444"/>
        <v>0</v>
      </c>
      <c r="BT126" s="8">
        <f t="shared" si="444"/>
        <v>0</v>
      </c>
      <c r="BU126" s="8">
        <f t="shared" si="444"/>
        <v>0</v>
      </c>
      <c r="BV126" s="8">
        <f t="shared" si="444"/>
        <v>0</v>
      </c>
      <c r="BW126" s="8">
        <f t="shared" si="444"/>
        <v>0</v>
      </c>
      <c r="BX126" s="8">
        <f t="shared" ref="BX126:CV126" si="445">BX124*POWER((1+(BX125/100)),BX111)</f>
        <v>0</v>
      </c>
      <c r="BY126" s="8">
        <f t="shared" si="445"/>
        <v>0</v>
      </c>
      <c r="BZ126" s="33">
        <f t="shared" si="445"/>
        <v>0</v>
      </c>
      <c r="CA126" s="33">
        <f t="shared" si="445"/>
        <v>0</v>
      </c>
      <c r="CB126" s="33">
        <f t="shared" si="445"/>
        <v>0</v>
      </c>
      <c r="CC126" s="33">
        <f t="shared" si="445"/>
        <v>0</v>
      </c>
      <c r="CD126" s="33">
        <f t="shared" si="445"/>
        <v>0</v>
      </c>
      <c r="CE126" s="33">
        <f t="shared" si="445"/>
        <v>0</v>
      </c>
      <c r="CF126" s="33">
        <f t="shared" si="445"/>
        <v>0</v>
      </c>
      <c r="CG126" s="33">
        <f t="shared" si="445"/>
        <v>0</v>
      </c>
      <c r="CH126" s="33">
        <f t="shared" si="445"/>
        <v>0</v>
      </c>
      <c r="CI126" s="33">
        <f t="shared" si="445"/>
        <v>0</v>
      </c>
      <c r="CJ126" s="33">
        <f t="shared" si="445"/>
        <v>0</v>
      </c>
      <c r="CK126" s="33">
        <f t="shared" si="445"/>
        <v>0</v>
      </c>
      <c r="CL126" s="33">
        <f t="shared" si="445"/>
        <v>0</v>
      </c>
      <c r="CM126" s="33">
        <f t="shared" si="445"/>
        <v>0</v>
      </c>
      <c r="CN126" s="33">
        <f t="shared" si="445"/>
        <v>0</v>
      </c>
      <c r="CO126" s="33">
        <f t="shared" si="445"/>
        <v>0</v>
      </c>
      <c r="CP126" s="33">
        <f t="shared" si="445"/>
        <v>0</v>
      </c>
      <c r="CQ126" s="33">
        <f t="shared" si="445"/>
        <v>0</v>
      </c>
      <c r="CR126" s="33">
        <f t="shared" si="445"/>
        <v>0</v>
      </c>
      <c r="CS126" s="33">
        <f t="shared" si="445"/>
        <v>0</v>
      </c>
      <c r="CT126" s="33">
        <f t="shared" si="445"/>
        <v>0</v>
      </c>
      <c r="CU126" s="33">
        <f t="shared" si="445"/>
        <v>0</v>
      </c>
      <c r="CV126" s="33">
        <f t="shared" si="445"/>
        <v>0</v>
      </c>
      <c r="CW126" s="33">
        <f>CW124*POWER((1+(CW125/100)),CW111)</f>
        <v>0</v>
      </c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FO126" s="2"/>
    </row>
    <row r="127" spans="1:171" s="25" customFormat="1" ht="30.6" customHeight="1" x14ac:dyDescent="0.3">
      <c r="A127" s="4" t="s">
        <v>127</v>
      </c>
      <c r="B127" s="4" t="s">
        <v>96</v>
      </c>
      <c r="C127" s="36">
        <v>1.97</v>
      </c>
      <c r="D127" s="32"/>
      <c r="E127" s="32"/>
      <c r="F127" s="36">
        <f>C127</f>
        <v>1.97</v>
      </c>
      <c r="G127" s="36">
        <f>F127</f>
        <v>1.97</v>
      </c>
      <c r="H127" s="36">
        <f t="shared" ref="H127:BS127" si="446">G127</f>
        <v>1.97</v>
      </c>
      <c r="I127" s="36">
        <f t="shared" si="446"/>
        <v>1.97</v>
      </c>
      <c r="J127" s="36">
        <f t="shared" si="446"/>
        <v>1.97</v>
      </c>
      <c r="K127" s="36">
        <f t="shared" si="446"/>
        <v>1.97</v>
      </c>
      <c r="L127" s="36">
        <f t="shared" si="446"/>
        <v>1.97</v>
      </c>
      <c r="M127" s="36">
        <f t="shared" si="446"/>
        <v>1.97</v>
      </c>
      <c r="N127" s="36">
        <f t="shared" si="446"/>
        <v>1.97</v>
      </c>
      <c r="O127" s="36">
        <f t="shared" si="446"/>
        <v>1.97</v>
      </c>
      <c r="P127" s="36">
        <f t="shared" si="446"/>
        <v>1.97</v>
      </c>
      <c r="Q127" s="36">
        <f t="shared" si="446"/>
        <v>1.97</v>
      </c>
      <c r="R127" s="36">
        <f t="shared" si="446"/>
        <v>1.97</v>
      </c>
      <c r="S127" s="36">
        <f t="shared" si="446"/>
        <v>1.97</v>
      </c>
      <c r="T127" s="36">
        <f t="shared" si="446"/>
        <v>1.97</v>
      </c>
      <c r="U127" s="36">
        <f t="shared" si="446"/>
        <v>1.97</v>
      </c>
      <c r="V127" s="36">
        <f t="shared" si="446"/>
        <v>1.97</v>
      </c>
      <c r="W127" s="36">
        <f t="shared" si="446"/>
        <v>1.97</v>
      </c>
      <c r="X127" s="36">
        <f t="shared" si="446"/>
        <v>1.97</v>
      </c>
      <c r="Y127" s="36">
        <f t="shared" si="446"/>
        <v>1.97</v>
      </c>
      <c r="Z127" s="36">
        <f t="shared" si="446"/>
        <v>1.97</v>
      </c>
      <c r="AA127" s="36">
        <f t="shared" si="446"/>
        <v>1.97</v>
      </c>
      <c r="AB127" s="36">
        <f t="shared" si="446"/>
        <v>1.97</v>
      </c>
      <c r="AC127" s="36">
        <f t="shared" si="446"/>
        <v>1.97</v>
      </c>
      <c r="AD127" s="36">
        <f t="shared" si="446"/>
        <v>1.97</v>
      </c>
      <c r="AE127" s="36">
        <f t="shared" si="446"/>
        <v>1.97</v>
      </c>
      <c r="AF127" s="36">
        <f t="shared" si="446"/>
        <v>1.97</v>
      </c>
      <c r="AG127" s="36">
        <f t="shared" si="446"/>
        <v>1.97</v>
      </c>
      <c r="AH127" s="36">
        <f t="shared" si="446"/>
        <v>1.97</v>
      </c>
      <c r="AI127" s="36">
        <f t="shared" si="446"/>
        <v>1.97</v>
      </c>
      <c r="AJ127" s="36">
        <f t="shared" si="446"/>
        <v>1.97</v>
      </c>
      <c r="AK127" s="36">
        <f t="shared" si="446"/>
        <v>1.97</v>
      </c>
      <c r="AL127" s="36">
        <f t="shared" si="446"/>
        <v>1.97</v>
      </c>
      <c r="AM127" s="36">
        <f t="shared" si="446"/>
        <v>1.97</v>
      </c>
      <c r="AN127" s="36">
        <f t="shared" si="446"/>
        <v>1.97</v>
      </c>
      <c r="AO127" s="36">
        <f t="shared" si="446"/>
        <v>1.97</v>
      </c>
      <c r="AP127" s="36">
        <f t="shared" si="446"/>
        <v>1.97</v>
      </c>
      <c r="AQ127" s="36">
        <f t="shared" si="446"/>
        <v>1.97</v>
      </c>
      <c r="AR127" s="36">
        <f t="shared" si="446"/>
        <v>1.97</v>
      </c>
      <c r="AS127" s="36">
        <f t="shared" si="446"/>
        <v>1.97</v>
      </c>
      <c r="AT127" s="36">
        <f t="shared" si="446"/>
        <v>1.97</v>
      </c>
      <c r="AU127" s="36">
        <f t="shared" si="446"/>
        <v>1.97</v>
      </c>
      <c r="AV127" s="36">
        <f t="shared" si="446"/>
        <v>1.97</v>
      </c>
      <c r="AW127" s="36">
        <f t="shared" si="446"/>
        <v>1.97</v>
      </c>
      <c r="AX127" s="36">
        <f t="shared" si="446"/>
        <v>1.97</v>
      </c>
      <c r="AY127" s="36">
        <f t="shared" si="446"/>
        <v>1.97</v>
      </c>
      <c r="AZ127" s="36">
        <f t="shared" si="446"/>
        <v>1.97</v>
      </c>
      <c r="BA127" s="36">
        <f t="shared" si="446"/>
        <v>1.97</v>
      </c>
      <c r="BB127" s="36">
        <f t="shared" si="446"/>
        <v>1.97</v>
      </c>
      <c r="BC127" s="36">
        <f t="shared" si="446"/>
        <v>1.97</v>
      </c>
      <c r="BD127" s="36">
        <f t="shared" si="446"/>
        <v>1.97</v>
      </c>
      <c r="BE127" s="36">
        <f t="shared" si="446"/>
        <v>1.97</v>
      </c>
      <c r="BF127" s="36">
        <f t="shared" si="446"/>
        <v>1.97</v>
      </c>
      <c r="BG127" s="36">
        <f t="shared" si="446"/>
        <v>1.97</v>
      </c>
      <c r="BH127" s="36">
        <f t="shared" si="446"/>
        <v>1.97</v>
      </c>
      <c r="BI127" s="36">
        <f t="shared" si="446"/>
        <v>1.97</v>
      </c>
      <c r="BJ127" s="36">
        <f t="shared" si="446"/>
        <v>1.97</v>
      </c>
      <c r="BK127" s="36">
        <f t="shared" si="446"/>
        <v>1.97</v>
      </c>
      <c r="BL127" s="36">
        <f t="shared" si="446"/>
        <v>1.97</v>
      </c>
      <c r="BM127" s="36">
        <f t="shared" si="446"/>
        <v>1.97</v>
      </c>
      <c r="BN127" s="36">
        <f t="shared" si="446"/>
        <v>1.97</v>
      </c>
      <c r="BO127" s="36">
        <f t="shared" si="446"/>
        <v>1.97</v>
      </c>
      <c r="BP127" s="36">
        <f t="shared" si="446"/>
        <v>1.97</v>
      </c>
      <c r="BQ127" s="36">
        <f t="shared" si="446"/>
        <v>1.97</v>
      </c>
      <c r="BR127" s="36">
        <f t="shared" si="446"/>
        <v>1.97</v>
      </c>
      <c r="BS127" s="36">
        <f t="shared" si="446"/>
        <v>1.97</v>
      </c>
      <c r="BT127" s="36">
        <f t="shared" ref="BT127:CV127" si="447">BS127</f>
        <v>1.97</v>
      </c>
      <c r="BU127" s="36">
        <f t="shared" si="447"/>
        <v>1.97</v>
      </c>
      <c r="BV127" s="36">
        <f t="shared" si="447"/>
        <v>1.97</v>
      </c>
      <c r="BW127" s="36">
        <f t="shared" si="447"/>
        <v>1.97</v>
      </c>
      <c r="BX127" s="36">
        <f t="shared" si="447"/>
        <v>1.97</v>
      </c>
      <c r="BY127" s="36">
        <f t="shared" si="447"/>
        <v>1.97</v>
      </c>
      <c r="BZ127" s="37">
        <f t="shared" si="447"/>
        <v>1.97</v>
      </c>
      <c r="CA127" s="37">
        <f t="shared" si="447"/>
        <v>1.97</v>
      </c>
      <c r="CB127" s="37">
        <f t="shared" si="447"/>
        <v>1.97</v>
      </c>
      <c r="CC127" s="37">
        <f t="shared" si="447"/>
        <v>1.97</v>
      </c>
      <c r="CD127" s="37">
        <f t="shared" si="447"/>
        <v>1.97</v>
      </c>
      <c r="CE127" s="37">
        <f t="shared" si="447"/>
        <v>1.97</v>
      </c>
      <c r="CF127" s="37">
        <f t="shared" si="447"/>
        <v>1.97</v>
      </c>
      <c r="CG127" s="37">
        <f t="shared" si="447"/>
        <v>1.97</v>
      </c>
      <c r="CH127" s="37">
        <f t="shared" si="447"/>
        <v>1.97</v>
      </c>
      <c r="CI127" s="37">
        <f t="shared" si="447"/>
        <v>1.97</v>
      </c>
      <c r="CJ127" s="37">
        <f t="shared" si="447"/>
        <v>1.97</v>
      </c>
      <c r="CK127" s="37">
        <f t="shared" si="447"/>
        <v>1.97</v>
      </c>
      <c r="CL127" s="37">
        <f t="shared" si="447"/>
        <v>1.97</v>
      </c>
      <c r="CM127" s="37">
        <f t="shared" si="447"/>
        <v>1.97</v>
      </c>
      <c r="CN127" s="37">
        <f t="shared" si="447"/>
        <v>1.97</v>
      </c>
      <c r="CO127" s="37">
        <f t="shared" si="447"/>
        <v>1.97</v>
      </c>
      <c r="CP127" s="37">
        <f t="shared" si="447"/>
        <v>1.97</v>
      </c>
      <c r="CQ127" s="37">
        <f t="shared" si="447"/>
        <v>1.97</v>
      </c>
      <c r="CR127" s="37">
        <f t="shared" si="447"/>
        <v>1.97</v>
      </c>
      <c r="CS127" s="37">
        <f t="shared" si="447"/>
        <v>1.97</v>
      </c>
      <c r="CT127" s="37">
        <f t="shared" si="447"/>
        <v>1.97</v>
      </c>
      <c r="CU127" s="37">
        <f t="shared" si="447"/>
        <v>1.97</v>
      </c>
      <c r="CV127" s="37">
        <f t="shared" si="447"/>
        <v>1.97</v>
      </c>
      <c r="CW127" s="37">
        <f>CV127</f>
        <v>1.97</v>
      </c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FO127" s="2"/>
    </row>
    <row r="128" spans="1:171" s="25" customFormat="1" ht="27.75" customHeight="1" x14ac:dyDescent="0.3">
      <c r="A128" s="4" t="s">
        <v>98</v>
      </c>
      <c r="B128" s="7" t="s">
        <v>123</v>
      </c>
      <c r="C128" s="4" t="s">
        <v>128</v>
      </c>
      <c r="D128" s="32">
        <f>SUM(F128:CB128)</f>
        <v>7363453.989635529</v>
      </c>
      <c r="E128" s="32"/>
      <c r="F128" s="8">
        <v>362418</v>
      </c>
      <c r="G128" s="8">
        <v>376362</v>
      </c>
      <c r="H128" s="8">
        <v>341195</v>
      </c>
      <c r="I128" s="8">
        <v>325815</v>
      </c>
      <c r="J128" s="8">
        <v>299973</v>
      </c>
      <c r="K128" s="8">
        <f>K126*POWER((1+(K127/100)),K111)</f>
        <v>0</v>
      </c>
      <c r="L128" s="8">
        <f t="shared" ref="L128:BW128" si="448">L126*POWER((1+(L127/100)),L111)</f>
        <v>0</v>
      </c>
      <c r="M128" s="8">
        <f t="shared" si="448"/>
        <v>0</v>
      </c>
      <c r="N128" s="8">
        <f t="shared" si="448"/>
        <v>0</v>
      </c>
      <c r="O128" s="8">
        <f t="shared" si="448"/>
        <v>0</v>
      </c>
      <c r="P128" s="8">
        <f>P126*POWER((1+(P127/100)),P111)</f>
        <v>0</v>
      </c>
      <c r="Q128" s="8">
        <f t="shared" si="448"/>
        <v>77542.23406966016</v>
      </c>
      <c r="R128" s="8">
        <f t="shared" si="448"/>
        <v>78821.569276963244</v>
      </c>
      <c r="S128" s="8">
        <f t="shared" si="448"/>
        <v>81757.154768410881</v>
      </c>
      <c r="T128" s="8">
        <f t="shared" si="448"/>
        <v>84802.0715286552</v>
      </c>
      <c r="U128" s="8">
        <f t="shared" si="448"/>
        <v>87960.3914290049</v>
      </c>
      <c r="V128" s="8">
        <f t="shared" si="448"/>
        <v>50273.08419924209</v>
      </c>
      <c r="W128" s="8">
        <f t="shared" si="448"/>
        <v>52145.426223632006</v>
      </c>
      <c r="X128" s="8">
        <f t="shared" si="448"/>
        <v>14022.685362678141</v>
      </c>
      <c r="Y128" s="8">
        <f t="shared" si="448"/>
        <v>14544.938244464449</v>
      </c>
      <c r="Z128" s="8">
        <f t="shared" si="448"/>
        <v>15086.641614190819</v>
      </c>
      <c r="AA128" s="8">
        <f t="shared" si="448"/>
        <v>15648.519874717058</v>
      </c>
      <c r="AB128" s="8">
        <f t="shared" si="448"/>
        <v>16231.324408149188</v>
      </c>
      <c r="AC128" s="8">
        <f t="shared" si="448"/>
        <v>115445.72283866814</v>
      </c>
      <c r="AD128" s="8">
        <f t="shared" si="448"/>
        <v>261942.88176909505</v>
      </c>
      <c r="AE128" s="8">
        <f t="shared" si="448"/>
        <v>403666.3915835761</v>
      </c>
      <c r="AF128" s="8">
        <f t="shared" si="448"/>
        <v>555583.10635668505</v>
      </c>
      <c r="AG128" s="8">
        <f t="shared" si="448"/>
        <v>576274.92613742582</v>
      </c>
      <c r="AH128" s="8">
        <f t="shared" si="448"/>
        <v>450468.75031962415</v>
      </c>
      <c r="AI128" s="8">
        <f t="shared" si="448"/>
        <v>314492.33245850535</v>
      </c>
      <c r="AJ128" s="8">
        <f t="shared" si="448"/>
        <v>201936.49369734025</v>
      </c>
      <c r="AK128" s="8">
        <f t="shared" si="448"/>
        <v>277128.12144504924</v>
      </c>
      <c r="AL128" s="8">
        <f t="shared" si="448"/>
        <v>354298.002598577</v>
      </c>
      <c r="AM128" s="8">
        <f t="shared" si="448"/>
        <v>370960.19266767771</v>
      </c>
      <c r="AN128" s="8">
        <f t="shared" si="448"/>
        <v>381179.98454523721</v>
      </c>
      <c r="AO128" s="8">
        <f t="shared" si="448"/>
        <v>395376.43410245597</v>
      </c>
      <c r="AP128" s="8">
        <f t="shared" si="448"/>
        <v>410101.60811584227</v>
      </c>
      <c r="AQ128" s="8">
        <f t="shared" si="448"/>
        <v>0</v>
      </c>
      <c r="AR128" s="8">
        <f t="shared" si="448"/>
        <v>0</v>
      </c>
      <c r="AS128" s="8">
        <f t="shared" si="448"/>
        <v>0</v>
      </c>
      <c r="AT128" s="8">
        <f t="shared" si="448"/>
        <v>0</v>
      </c>
      <c r="AU128" s="8">
        <f t="shared" si="448"/>
        <v>0</v>
      </c>
      <c r="AV128" s="8">
        <f t="shared" si="448"/>
        <v>0</v>
      </c>
      <c r="AW128" s="8">
        <f t="shared" si="448"/>
        <v>0</v>
      </c>
      <c r="AX128" s="8">
        <f t="shared" si="448"/>
        <v>0</v>
      </c>
      <c r="AY128" s="8">
        <f t="shared" si="448"/>
        <v>0</v>
      </c>
      <c r="AZ128" s="8">
        <f t="shared" si="448"/>
        <v>0</v>
      </c>
      <c r="BA128" s="8">
        <f t="shared" si="448"/>
        <v>0</v>
      </c>
      <c r="BB128" s="8">
        <f t="shared" si="448"/>
        <v>0</v>
      </c>
      <c r="BC128" s="8">
        <f t="shared" si="448"/>
        <v>0</v>
      </c>
      <c r="BD128" s="8">
        <f t="shared" si="448"/>
        <v>0</v>
      </c>
      <c r="BE128" s="8">
        <f t="shared" si="448"/>
        <v>0</v>
      </c>
      <c r="BF128" s="8">
        <f t="shared" si="448"/>
        <v>0</v>
      </c>
      <c r="BG128" s="8">
        <f t="shared" si="448"/>
        <v>0</v>
      </c>
      <c r="BH128" s="8">
        <f t="shared" si="448"/>
        <v>0</v>
      </c>
      <c r="BI128" s="8">
        <f t="shared" si="448"/>
        <v>0</v>
      </c>
      <c r="BJ128" s="8">
        <f t="shared" si="448"/>
        <v>0</v>
      </c>
      <c r="BK128" s="8">
        <f t="shared" si="448"/>
        <v>0</v>
      </c>
      <c r="BL128" s="8">
        <f t="shared" si="448"/>
        <v>0</v>
      </c>
      <c r="BM128" s="8">
        <f t="shared" si="448"/>
        <v>0</v>
      </c>
      <c r="BN128" s="8">
        <f t="shared" si="448"/>
        <v>0</v>
      </c>
      <c r="BO128" s="8">
        <f t="shared" si="448"/>
        <v>0</v>
      </c>
      <c r="BP128" s="8">
        <f t="shared" si="448"/>
        <v>0</v>
      </c>
      <c r="BQ128" s="8">
        <f t="shared" si="448"/>
        <v>0</v>
      </c>
      <c r="BR128" s="8">
        <f t="shared" si="448"/>
        <v>0</v>
      </c>
      <c r="BS128" s="8">
        <f t="shared" si="448"/>
        <v>0</v>
      </c>
      <c r="BT128" s="8">
        <f t="shared" si="448"/>
        <v>0</v>
      </c>
      <c r="BU128" s="8">
        <f t="shared" si="448"/>
        <v>0</v>
      </c>
      <c r="BV128" s="8">
        <f t="shared" si="448"/>
        <v>0</v>
      </c>
      <c r="BW128" s="8">
        <f t="shared" si="448"/>
        <v>0</v>
      </c>
      <c r="BX128" s="8">
        <f t="shared" ref="BX128:CV128" si="449">BX126*POWER((1+(BX127/100)),BX111)</f>
        <v>0</v>
      </c>
      <c r="BY128" s="8">
        <f t="shared" si="449"/>
        <v>0</v>
      </c>
      <c r="BZ128" s="33">
        <f t="shared" si="449"/>
        <v>0</v>
      </c>
      <c r="CA128" s="33">
        <f t="shared" si="449"/>
        <v>0</v>
      </c>
      <c r="CB128" s="33">
        <f t="shared" si="449"/>
        <v>0</v>
      </c>
      <c r="CC128" s="33">
        <f t="shared" si="449"/>
        <v>0</v>
      </c>
      <c r="CD128" s="33">
        <f t="shared" si="449"/>
        <v>0</v>
      </c>
      <c r="CE128" s="33">
        <f t="shared" si="449"/>
        <v>0</v>
      </c>
      <c r="CF128" s="33">
        <f t="shared" si="449"/>
        <v>0</v>
      </c>
      <c r="CG128" s="33">
        <f t="shared" si="449"/>
        <v>0</v>
      </c>
      <c r="CH128" s="33">
        <f t="shared" si="449"/>
        <v>0</v>
      </c>
      <c r="CI128" s="33">
        <f t="shared" si="449"/>
        <v>0</v>
      </c>
      <c r="CJ128" s="33">
        <f t="shared" si="449"/>
        <v>0</v>
      </c>
      <c r="CK128" s="33">
        <f t="shared" si="449"/>
        <v>0</v>
      </c>
      <c r="CL128" s="33">
        <f t="shared" si="449"/>
        <v>0</v>
      </c>
      <c r="CM128" s="33">
        <f t="shared" si="449"/>
        <v>0</v>
      </c>
      <c r="CN128" s="33">
        <f t="shared" si="449"/>
        <v>0</v>
      </c>
      <c r="CO128" s="33">
        <f t="shared" si="449"/>
        <v>0</v>
      </c>
      <c r="CP128" s="33">
        <f t="shared" si="449"/>
        <v>0</v>
      </c>
      <c r="CQ128" s="33">
        <f t="shared" si="449"/>
        <v>0</v>
      </c>
      <c r="CR128" s="33">
        <f t="shared" si="449"/>
        <v>0</v>
      </c>
      <c r="CS128" s="33">
        <f t="shared" si="449"/>
        <v>0</v>
      </c>
      <c r="CT128" s="33">
        <f t="shared" si="449"/>
        <v>0</v>
      </c>
      <c r="CU128" s="33">
        <f t="shared" si="449"/>
        <v>0</v>
      </c>
      <c r="CV128" s="33">
        <f t="shared" si="449"/>
        <v>0</v>
      </c>
      <c r="CW128" s="33">
        <f>CW126*POWER((1+(CW127/100)),CW111)</f>
        <v>0</v>
      </c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FO128" s="2"/>
    </row>
    <row r="129" spans="1:171" s="44" customFormat="1" ht="21" customHeight="1" x14ac:dyDescent="0.3">
      <c r="A129" s="38"/>
      <c r="B129" s="38" t="s">
        <v>121</v>
      </c>
      <c r="C129" s="38"/>
      <c r="D129" s="39"/>
      <c r="E129" s="39"/>
      <c r="F129" s="41">
        <v>1</v>
      </c>
      <c r="G129" s="41">
        <v>2</v>
      </c>
      <c r="H129" s="41">
        <v>3</v>
      </c>
      <c r="I129" s="41">
        <v>4</v>
      </c>
      <c r="J129" s="41">
        <v>5</v>
      </c>
      <c r="K129" s="41">
        <v>6</v>
      </c>
      <c r="L129" s="41">
        <v>7</v>
      </c>
      <c r="M129" s="41">
        <v>8</v>
      </c>
      <c r="N129" s="41">
        <v>9</v>
      </c>
      <c r="O129" s="41">
        <v>10</v>
      </c>
      <c r="P129" s="41">
        <v>11</v>
      </c>
      <c r="Q129" s="41">
        <v>12</v>
      </c>
      <c r="R129" s="41">
        <v>13</v>
      </c>
      <c r="S129" s="41">
        <v>14</v>
      </c>
      <c r="T129" s="41">
        <v>15</v>
      </c>
      <c r="U129" s="41">
        <v>16</v>
      </c>
      <c r="V129" s="41">
        <v>17</v>
      </c>
      <c r="W129" s="41">
        <v>18</v>
      </c>
      <c r="X129" s="41">
        <v>19</v>
      </c>
      <c r="Y129" s="41">
        <v>20</v>
      </c>
      <c r="Z129" s="41">
        <v>21</v>
      </c>
      <c r="AA129" s="41">
        <v>22</v>
      </c>
      <c r="AB129" s="41">
        <v>23</v>
      </c>
      <c r="AC129" s="41">
        <v>24</v>
      </c>
      <c r="AD129" s="41">
        <v>25</v>
      </c>
      <c r="AE129" s="41">
        <v>26</v>
      </c>
      <c r="AF129" s="41">
        <v>27</v>
      </c>
      <c r="AG129" s="41">
        <v>28</v>
      </c>
      <c r="AH129" s="41">
        <v>29</v>
      </c>
      <c r="AI129" s="41">
        <v>30</v>
      </c>
      <c r="AJ129" s="41">
        <v>31</v>
      </c>
      <c r="AK129" s="41">
        <v>32</v>
      </c>
      <c r="AL129" s="41">
        <v>33</v>
      </c>
      <c r="AM129" s="41">
        <v>34</v>
      </c>
      <c r="AN129" s="41">
        <v>35</v>
      </c>
      <c r="AO129" s="41">
        <v>36</v>
      </c>
      <c r="AP129" s="41">
        <v>37</v>
      </c>
      <c r="AQ129" s="41">
        <v>38</v>
      </c>
      <c r="AR129" s="41">
        <v>39</v>
      </c>
      <c r="AS129" s="41">
        <v>40</v>
      </c>
      <c r="AT129" s="41">
        <v>41</v>
      </c>
      <c r="AU129" s="41">
        <v>42</v>
      </c>
      <c r="AV129" s="41">
        <v>43</v>
      </c>
      <c r="AW129" s="41">
        <v>44</v>
      </c>
      <c r="AX129" s="41">
        <v>45</v>
      </c>
      <c r="AY129" s="41">
        <v>46</v>
      </c>
      <c r="AZ129" s="41">
        <v>47</v>
      </c>
      <c r="BA129" s="41">
        <v>48</v>
      </c>
      <c r="BB129" s="41">
        <v>49</v>
      </c>
      <c r="BC129" s="41">
        <v>50</v>
      </c>
      <c r="BD129" s="41">
        <v>51</v>
      </c>
      <c r="BE129" s="41">
        <v>52</v>
      </c>
      <c r="BF129" s="41">
        <v>53</v>
      </c>
      <c r="BG129" s="41">
        <v>54</v>
      </c>
      <c r="BH129" s="41">
        <v>55</v>
      </c>
      <c r="BI129" s="41">
        <v>56</v>
      </c>
      <c r="BJ129" s="41">
        <v>57</v>
      </c>
      <c r="BK129" s="41">
        <v>58</v>
      </c>
      <c r="BL129" s="41">
        <v>59</v>
      </c>
      <c r="BM129" s="41">
        <v>60</v>
      </c>
      <c r="BN129" s="41">
        <v>61</v>
      </c>
      <c r="BO129" s="41">
        <v>62</v>
      </c>
      <c r="BP129" s="41">
        <v>63</v>
      </c>
      <c r="BQ129" s="41">
        <v>64</v>
      </c>
      <c r="BR129" s="41">
        <v>65</v>
      </c>
      <c r="BS129" s="41">
        <v>66</v>
      </c>
      <c r="BT129" s="41">
        <v>67</v>
      </c>
      <c r="BU129" s="41">
        <v>68</v>
      </c>
      <c r="BV129" s="41">
        <v>69</v>
      </c>
      <c r="BW129" s="41">
        <v>70</v>
      </c>
      <c r="BX129" s="41">
        <v>71</v>
      </c>
      <c r="BY129" s="41">
        <v>72</v>
      </c>
      <c r="BZ129" s="41">
        <v>73</v>
      </c>
      <c r="CA129" s="41">
        <v>74</v>
      </c>
      <c r="CB129" s="41">
        <v>75</v>
      </c>
      <c r="CC129" s="41">
        <v>76</v>
      </c>
      <c r="CD129" s="41">
        <v>77</v>
      </c>
      <c r="CE129" s="41">
        <v>78</v>
      </c>
      <c r="CF129" s="41">
        <v>79</v>
      </c>
      <c r="CG129" s="41">
        <v>80</v>
      </c>
      <c r="CH129" s="41">
        <v>81</v>
      </c>
      <c r="CI129" s="41">
        <v>82</v>
      </c>
      <c r="CJ129" s="41">
        <v>83</v>
      </c>
      <c r="CK129" s="41">
        <v>84</v>
      </c>
      <c r="CL129" s="41">
        <v>85</v>
      </c>
      <c r="CM129" s="41">
        <v>86</v>
      </c>
      <c r="CN129" s="41">
        <v>87</v>
      </c>
      <c r="CO129" s="41">
        <v>88</v>
      </c>
      <c r="CP129" s="41">
        <v>89</v>
      </c>
      <c r="CQ129" s="41">
        <v>90</v>
      </c>
      <c r="CR129" s="41">
        <v>91</v>
      </c>
      <c r="CS129" s="41">
        <v>92</v>
      </c>
      <c r="CT129" s="41">
        <v>93</v>
      </c>
      <c r="CU129" s="41">
        <v>94</v>
      </c>
      <c r="CV129" s="41">
        <v>95</v>
      </c>
      <c r="CW129" s="41">
        <v>96</v>
      </c>
      <c r="CX129" s="41">
        <v>97</v>
      </c>
      <c r="CY129" s="41">
        <v>98</v>
      </c>
      <c r="CZ129" s="41">
        <v>99</v>
      </c>
      <c r="DA129" s="41">
        <v>100</v>
      </c>
      <c r="DB129" s="41">
        <v>101</v>
      </c>
      <c r="DC129" s="41">
        <v>102</v>
      </c>
      <c r="DD129" s="41">
        <v>103</v>
      </c>
      <c r="DE129" s="41">
        <v>104</v>
      </c>
      <c r="DF129" s="41">
        <v>105</v>
      </c>
      <c r="DG129" s="41">
        <v>106</v>
      </c>
      <c r="DH129" s="41">
        <v>107</v>
      </c>
      <c r="DI129" s="41">
        <v>108</v>
      </c>
      <c r="DJ129" s="41">
        <v>109</v>
      </c>
      <c r="DK129" s="41">
        <v>110</v>
      </c>
      <c r="DL129" s="41">
        <v>111</v>
      </c>
      <c r="DM129" s="41">
        <v>112</v>
      </c>
      <c r="DN129" s="41">
        <v>113</v>
      </c>
      <c r="DO129" s="41">
        <v>114</v>
      </c>
      <c r="DP129" s="41">
        <v>115</v>
      </c>
      <c r="DQ129" s="41">
        <v>116</v>
      </c>
      <c r="DR129" s="41">
        <v>117</v>
      </c>
      <c r="DS129" s="41">
        <v>118</v>
      </c>
      <c r="DT129" s="41">
        <v>119</v>
      </c>
      <c r="DU129" s="41">
        <v>120</v>
      </c>
      <c r="DV129" s="41">
        <v>121</v>
      </c>
      <c r="DW129" s="41">
        <v>122</v>
      </c>
      <c r="DX129" s="41">
        <v>123</v>
      </c>
      <c r="DY129" s="41">
        <v>124</v>
      </c>
      <c r="DZ129" s="41">
        <v>125</v>
      </c>
      <c r="EA129" s="41">
        <v>126</v>
      </c>
      <c r="EB129" s="41">
        <v>127</v>
      </c>
      <c r="EC129" s="41">
        <v>128</v>
      </c>
      <c r="ED129" s="41">
        <v>129</v>
      </c>
      <c r="EE129" s="41">
        <v>130</v>
      </c>
      <c r="EF129" s="41">
        <v>131</v>
      </c>
      <c r="EG129" s="41">
        <v>132</v>
      </c>
      <c r="EH129" s="41">
        <v>133</v>
      </c>
      <c r="EI129" s="41">
        <v>134</v>
      </c>
      <c r="EJ129" s="41">
        <v>135</v>
      </c>
      <c r="EK129" s="41">
        <v>136</v>
      </c>
      <c r="EL129" s="41">
        <v>137</v>
      </c>
      <c r="EM129" s="41">
        <v>138</v>
      </c>
      <c r="EN129" s="41">
        <v>139</v>
      </c>
      <c r="EO129" s="41">
        <v>140</v>
      </c>
      <c r="EP129" s="41">
        <v>141</v>
      </c>
      <c r="EQ129" s="41">
        <v>142</v>
      </c>
      <c r="ER129" s="41">
        <v>143</v>
      </c>
      <c r="ES129" s="41">
        <v>144</v>
      </c>
      <c r="ET129" s="41">
        <v>145</v>
      </c>
      <c r="EU129" s="41">
        <v>146</v>
      </c>
      <c r="EV129" s="41">
        <v>147</v>
      </c>
      <c r="EW129" s="41">
        <v>148</v>
      </c>
      <c r="EX129" s="41">
        <v>149</v>
      </c>
      <c r="EY129" s="41">
        <v>150</v>
      </c>
      <c r="EZ129" s="41">
        <v>151</v>
      </c>
      <c r="FA129" s="41">
        <v>152</v>
      </c>
      <c r="FB129" s="41">
        <v>153</v>
      </c>
      <c r="FC129" s="41">
        <v>154</v>
      </c>
      <c r="FD129" s="41">
        <v>155</v>
      </c>
      <c r="FE129" s="41">
        <v>156</v>
      </c>
      <c r="FF129" s="41">
        <v>157</v>
      </c>
      <c r="FG129" s="41">
        <v>158</v>
      </c>
      <c r="FO129" s="2"/>
    </row>
    <row r="130" spans="1:171" s="25" customFormat="1" ht="35.4" customHeight="1" x14ac:dyDescent="0.3">
      <c r="A130" s="31" t="s">
        <v>131</v>
      </c>
      <c r="B130" s="7" t="s">
        <v>123</v>
      </c>
      <c r="C130" s="4" t="s">
        <v>124</v>
      </c>
      <c r="D130" s="32">
        <f>SUM(M130:CI130)</f>
        <v>3386000</v>
      </c>
      <c r="E130" s="32"/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27000</v>
      </c>
      <c r="AO130" s="8">
        <v>27000</v>
      </c>
      <c r="AP130" s="8">
        <v>27000</v>
      </c>
      <c r="AQ130" s="8">
        <v>27000</v>
      </c>
      <c r="AR130" s="8">
        <v>27000</v>
      </c>
      <c r="AS130" s="8">
        <v>27000</v>
      </c>
      <c r="AT130" s="8">
        <v>27000</v>
      </c>
      <c r="AU130" s="8">
        <v>27000</v>
      </c>
      <c r="AV130" s="8">
        <v>27000</v>
      </c>
      <c r="AW130" s="8">
        <v>27000</v>
      </c>
      <c r="AX130" s="8">
        <v>27000</v>
      </c>
      <c r="AY130" s="8">
        <v>27000</v>
      </c>
      <c r="AZ130" s="8">
        <v>27000</v>
      </c>
      <c r="BA130" s="8">
        <v>27000</v>
      </c>
      <c r="BB130" s="8">
        <v>27000</v>
      </c>
      <c r="BC130" s="8">
        <v>27000</v>
      </c>
      <c r="BD130" s="8">
        <v>27000</v>
      </c>
      <c r="BE130" s="8">
        <v>27000</v>
      </c>
      <c r="BF130" s="8">
        <v>27000</v>
      </c>
      <c r="BG130" s="8">
        <v>27000</v>
      </c>
      <c r="BH130" s="8">
        <v>70000</v>
      </c>
      <c r="BI130" s="8">
        <v>70000</v>
      </c>
      <c r="BJ130" s="8">
        <v>79000</v>
      </c>
      <c r="BK130" s="8">
        <v>274000</v>
      </c>
      <c r="BL130" s="8">
        <v>274000</v>
      </c>
      <c r="BM130" s="8">
        <v>274000</v>
      </c>
      <c r="BN130" s="8">
        <v>209000</v>
      </c>
      <c r="BO130" s="8">
        <v>76000</v>
      </c>
      <c r="BP130" s="8">
        <v>76000</v>
      </c>
      <c r="BQ130" s="8">
        <v>76000</v>
      </c>
      <c r="BR130" s="8">
        <v>76000</v>
      </c>
      <c r="BS130" s="8">
        <v>76000</v>
      </c>
      <c r="BT130" s="8">
        <v>76000</v>
      </c>
      <c r="BU130" s="8">
        <v>76000</v>
      </c>
      <c r="BV130" s="8">
        <v>76000</v>
      </c>
      <c r="BW130" s="8">
        <v>76000</v>
      </c>
      <c r="BX130" s="8">
        <v>76000</v>
      </c>
      <c r="BY130" s="8">
        <v>76000</v>
      </c>
      <c r="BZ130" s="8">
        <v>76000</v>
      </c>
      <c r="CA130" s="8">
        <v>76000</v>
      </c>
      <c r="CB130" s="8">
        <v>76000</v>
      </c>
      <c r="CC130" s="8">
        <v>76000</v>
      </c>
      <c r="CD130" s="8">
        <v>76000</v>
      </c>
      <c r="CE130" s="8">
        <v>76000</v>
      </c>
      <c r="CF130" s="8">
        <v>76000</v>
      </c>
      <c r="CG130" s="8">
        <v>76000</v>
      </c>
      <c r="CH130" s="8">
        <v>76000</v>
      </c>
      <c r="CI130" s="8">
        <v>76000</v>
      </c>
      <c r="CJ130" s="8">
        <v>76000</v>
      </c>
      <c r="CK130" s="8">
        <v>76000</v>
      </c>
      <c r="CL130" s="8">
        <v>76000</v>
      </c>
      <c r="CM130" s="8">
        <v>76000</v>
      </c>
      <c r="CN130" s="8">
        <v>76000</v>
      </c>
      <c r="CO130" s="8">
        <v>76000</v>
      </c>
      <c r="CP130" s="8">
        <v>76000</v>
      </c>
      <c r="CQ130" s="8">
        <v>76000</v>
      </c>
      <c r="CR130" s="8">
        <v>76000</v>
      </c>
      <c r="CS130" s="8">
        <v>76000</v>
      </c>
      <c r="CT130" s="8">
        <v>76000</v>
      </c>
      <c r="CU130" s="8">
        <v>76000</v>
      </c>
      <c r="CV130" s="8">
        <v>76000</v>
      </c>
      <c r="CW130" s="8">
        <v>76000</v>
      </c>
      <c r="CX130" s="8">
        <v>76000</v>
      </c>
      <c r="CY130" s="8">
        <v>76000</v>
      </c>
      <c r="CZ130" s="8">
        <v>76000</v>
      </c>
      <c r="DA130" s="8">
        <v>76000</v>
      </c>
      <c r="DB130" s="8">
        <v>76000</v>
      </c>
      <c r="DC130" s="8">
        <v>150000</v>
      </c>
      <c r="DD130" s="33">
        <v>150000</v>
      </c>
      <c r="DE130" s="34">
        <v>27000</v>
      </c>
      <c r="DF130" s="34">
        <v>27000</v>
      </c>
      <c r="DG130" s="34">
        <v>27000</v>
      </c>
      <c r="DH130" s="34">
        <v>27000</v>
      </c>
      <c r="DI130" s="34">
        <v>27000</v>
      </c>
      <c r="DJ130" s="34">
        <v>27000</v>
      </c>
      <c r="DK130" s="34">
        <v>27000</v>
      </c>
      <c r="DL130" s="34">
        <v>27000</v>
      </c>
      <c r="DM130" s="34">
        <v>27000</v>
      </c>
      <c r="DN130" s="34">
        <v>27000</v>
      </c>
      <c r="DO130" s="34">
        <v>27000</v>
      </c>
      <c r="DP130" s="34">
        <v>27000</v>
      </c>
      <c r="DQ130" s="34">
        <v>27000</v>
      </c>
      <c r="DR130" s="34">
        <v>27000</v>
      </c>
      <c r="DS130" s="34">
        <v>27000</v>
      </c>
      <c r="DT130" s="34">
        <v>76000</v>
      </c>
      <c r="DU130" s="34">
        <v>76000</v>
      </c>
      <c r="DV130" s="34">
        <v>76000</v>
      </c>
      <c r="DW130" s="34">
        <v>76000</v>
      </c>
      <c r="DX130" s="34">
        <v>76000</v>
      </c>
      <c r="DY130" s="34">
        <v>27000</v>
      </c>
      <c r="DZ130" s="34">
        <v>27000</v>
      </c>
      <c r="EA130" s="34">
        <v>27000</v>
      </c>
      <c r="EB130" s="34">
        <v>27000</v>
      </c>
      <c r="EC130" s="34">
        <v>27000</v>
      </c>
      <c r="ED130" s="34">
        <v>27001</v>
      </c>
      <c r="EE130" s="34">
        <v>27002</v>
      </c>
      <c r="EF130" s="34">
        <v>27003</v>
      </c>
      <c r="EG130" s="34">
        <v>27004</v>
      </c>
      <c r="EH130" s="34">
        <v>27007</v>
      </c>
      <c r="EI130" s="34">
        <v>27008</v>
      </c>
      <c r="EJ130" s="34">
        <v>27009</v>
      </c>
      <c r="EK130" s="34">
        <v>27010</v>
      </c>
      <c r="EL130" s="34">
        <v>27011</v>
      </c>
      <c r="EM130" s="34">
        <v>27012</v>
      </c>
      <c r="EN130" s="34">
        <v>27013</v>
      </c>
      <c r="EO130" s="34">
        <v>27014</v>
      </c>
      <c r="EP130" s="34">
        <v>27015</v>
      </c>
      <c r="EQ130" s="34">
        <v>27016</v>
      </c>
      <c r="ER130" s="34">
        <v>27017</v>
      </c>
      <c r="ES130" s="34">
        <v>27018</v>
      </c>
      <c r="ET130" s="34">
        <v>27019</v>
      </c>
      <c r="EU130" s="34">
        <v>27020</v>
      </c>
      <c r="EV130" s="34">
        <v>27021</v>
      </c>
      <c r="EW130" s="34">
        <v>27022</v>
      </c>
      <c r="EX130" s="34">
        <v>27023</v>
      </c>
      <c r="EY130" s="34">
        <v>27024</v>
      </c>
      <c r="EZ130" s="34">
        <v>27025</v>
      </c>
      <c r="FA130" s="34">
        <v>27026</v>
      </c>
      <c r="FB130" s="34">
        <v>27027</v>
      </c>
      <c r="FC130" s="4">
        <v>150000</v>
      </c>
      <c r="FD130" s="4">
        <v>150000</v>
      </c>
      <c r="FE130" s="4">
        <v>150000</v>
      </c>
      <c r="FF130" s="1">
        <v>150000</v>
      </c>
      <c r="FG130" s="1">
        <v>150000</v>
      </c>
      <c r="FO130" s="2"/>
    </row>
    <row r="131" spans="1:171" s="25" customFormat="1" ht="21" customHeight="1" x14ac:dyDescent="0.3">
      <c r="A131" s="4" t="s">
        <v>125</v>
      </c>
      <c r="B131" s="4" t="s">
        <v>96</v>
      </c>
      <c r="C131" s="36">
        <v>1.72045</v>
      </c>
      <c r="D131" s="32"/>
      <c r="E131" s="32"/>
      <c r="F131" s="36">
        <f>C131</f>
        <v>1.72045</v>
      </c>
      <c r="G131" s="36">
        <f>F131</f>
        <v>1.72045</v>
      </c>
      <c r="H131" s="36">
        <f t="shared" ref="H131:BS131" si="450">G131</f>
        <v>1.72045</v>
      </c>
      <c r="I131" s="36">
        <f t="shared" si="450"/>
        <v>1.72045</v>
      </c>
      <c r="J131" s="36">
        <f t="shared" si="450"/>
        <v>1.72045</v>
      </c>
      <c r="K131" s="36">
        <f t="shared" si="450"/>
        <v>1.72045</v>
      </c>
      <c r="L131" s="36">
        <f t="shared" si="450"/>
        <v>1.72045</v>
      </c>
      <c r="M131" s="36">
        <f t="shared" si="450"/>
        <v>1.72045</v>
      </c>
      <c r="N131" s="36">
        <f t="shared" si="450"/>
        <v>1.72045</v>
      </c>
      <c r="O131" s="36">
        <f t="shared" si="450"/>
        <v>1.72045</v>
      </c>
      <c r="P131" s="36">
        <f t="shared" si="450"/>
        <v>1.72045</v>
      </c>
      <c r="Q131" s="36">
        <f t="shared" si="450"/>
        <v>1.72045</v>
      </c>
      <c r="R131" s="36">
        <f t="shared" si="450"/>
        <v>1.72045</v>
      </c>
      <c r="S131" s="36">
        <f t="shared" si="450"/>
        <v>1.72045</v>
      </c>
      <c r="T131" s="36">
        <f t="shared" si="450"/>
        <v>1.72045</v>
      </c>
      <c r="U131" s="36">
        <f t="shared" si="450"/>
        <v>1.72045</v>
      </c>
      <c r="V131" s="36">
        <f t="shared" si="450"/>
        <v>1.72045</v>
      </c>
      <c r="W131" s="36">
        <f t="shared" si="450"/>
        <v>1.72045</v>
      </c>
      <c r="X131" s="36">
        <f t="shared" si="450"/>
        <v>1.72045</v>
      </c>
      <c r="Y131" s="36">
        <f t="shared" si="450"/>
        <v>1.72045</v>
      </c>
      <c r="Z131" s="36">
        <f t="shared" si="450"/>
        <v>1.72045</v>
      </c>
      <c r="AA131" s="36">
        <f t="shared" si="450"/>
        <v>1.72045</v>
      </c>
      <c r="AB131" s="36">
        <f t="shared" si="450"/>
        <v>1.72045</v>
      </c>
      <c r="AC131" s="36">
        <f t="shared" si="450"/>
        <v>1.72045</v>
      </c>
      <c r="AD131" s="36">
        <f t="shared" si="450"/>
        <v>1.72045</v>
      </c>
      <c r="AE131" s="36">
        <f t="shared" si="450"/>
        <v>1.72045</v>
      </c>
      <c r="AF131" s="36">
        <f t="shared" si="450"/>
        <v>1.72045</v>
      </c>
      <c r="AG131" s="36">
        <f t="shared" si="450"/>
        <v>1.72045</v>
      </c>
      <c r="AH131" s="36">
        <f t="shared" si="450"/>
        <v>1.72045</v>
      </c>
      <c r="AI131" s="36">
        <f t="shared" si="450"/>
        <v>1.72045</v>
      </c>
      <c r="AJ131" s="36">
        <f t="shared" si="450"/>
        <v>1.72045</v>
      </c>
      <c r="AK131" s="36">
        <f t="shared" si="450"/>
        <v>1.72045</v>
      </c>
      <c r="AL131" s="36">
        <f t="shared" si="450"/>
        <v>1.72045</v>
      </c>
      <c r="AM131" s="36">
        <f t="shared" si="450"/>
        <v>1.72045</v>
      </c>
      <c r="AN131" s="36">
        <f t="shared" si="450"/>
        <v>1.72045</v>
      </c>
      <c r="AO131" s="36">
        <f t="shared" si="450"/>
        <v>1.72045</v>
      </c>
      <c r="AP131" s="36">
        <f t="shared" si="450"/>
        <v>1.72045</v>
      </c>
      <c r="AQ131" s="36">
        <f t="shared" si="450"/>
        <v>1.72045</v>
      </c>
      <c r="AR131" s="36">
        <f t="shared" si="450"/>
        <v>1.72045</v>
      </c>
      <c r="AS131" s="36">
        <f t="shared" si="450"/>
        <v>1.72045</v>
      </c>
      <c r="AT131" s="36">
        <f t="shared" si="450"/>
        <v>1.72045</v>
      </c>
      <c r="AU131" s="36">
        <f t="shared" si="450"/>
        <v>1.72045</v>
      </c>
      <c r="AV131" s="36">
        <f t="shared" si="450"/>
        <v>1.72045</v>
      </c>
      <c r="AW131" s="36">
        <f t="shared" si="450"/>
        <v>1.72045</v>
      </c>
      <c r="AX131" s="36">
        <f t="shared" si="450"/>
        <v>1.72045</v>
      </c>
      <c r="AY131" s="36">
        <f t="shared" si="450"/>
        <v>1.72045</v>
      </c>
      <c r="AZ131" s="36">
        <f t="shared" si="450"/>
        <v>1.72045</v>
      </c>
      <c r="BA131" s="36">
        <f t="shared" si="450"/>
        <v>1.72045</v>
      </c>
      <c r="BB131" s="36">
        <f t="shared" si="450"/>
        <v>1.72045</v>
      </c>
      <c r="BC131" s="36">
        <f t="shared" si="450"/>
        <v>1.72045</v>
      </c>
      <c r="BD131" s="36">
        <f t="shared" si="450"/>
        <v>1.72045</v>
      </c>
      <c r="BE131" s="36">
        <f t="shared" si="450"/>
        <v>1.72045</v>
      </c>
      <c r="BF131" s="36">
        <f t="shared" si="450"/>
        <v>1.72045</v>
      </c>
      <c r="BG131" s="36">
        <f t="shared" si="450"/>
        <v>1.72045</v>
      </c>
      <c r="BH131" s="36">
        <f t="shared" si="450"/>
        <v>1.72045</v>
      </c>
      <c r="BI131" s="36">
        <f t="shared" si="450"/>
        <v>1.72045</v>
      </c>
      <c r="BJ131" s="36">
        <f t="shared" si="450"/>
        <v>1.72045</v>
      </c>
      <c r="BK131" s="36">
        <f t="shared" si="450"/>
        <v>1.72045</v>
      </c>
      <c r="BL131" s="36">
        <f t="shared" si="450"/>
        <v>1.72045</v>
      </c>
      <c r="BM131" s="36">
        <f t="shared" si="450"/>
        <v>1.72045</v>
      </c>
      <c r="BN131" s="36">
        <f t="shared" si="450"/>
        <v>1.72045</v>
      </c>
      <c r="BO131" s="36">
        <f t="shared" si="450"/>
        <v>1.72045</v>
      </c>
      <c r="BP131" s="36">
        <f t="shared" si="450"/>
        <v>1.72045</v>
      </c>
      <c r="BQ131" s="36">
        <f t="shared" si="450"/>
        <v>1.72045</v>
      </c>
      <c r="BR131" s="36">
        <f t="shared" si="450"/>
        <v>1.72045</v>
      </c>
      <c r="BS131" s="36">
        <f t="shared" si="450"/>
        <v>1.72045</v>
      </c>
      <c r="BT131" s="36">
        <f t="shared" ref="BT131:EB131" si="451">BS131</f>
        <v>1.72045</v>
      </c>
      <c r="BU131" s="36">
        <f t="shared" si="451"/>
        <v>1.72045</v>
      </c>
      <c r="BV131" s="36">
        <f t="shared" si="451"/>
        <v>1.72045</v>
      </c>
      <c r="BW131" s="36">
        <f t="shared" si="451"/>
        <v>1.72045</v>
      </c>
      <c r="BX131" s="36">
        <f t="shared" si="451"/>
        <v>1.72045</v>
      </c>
      <c r="BY131" s="36">
        <f t="shared" si="451"/>
        <v>1.72045</v>
      </c>
      <c r="BZ131" s="37">
        <f t="shared" si="451"/>
        <v>1.72045</v>
      </c>
      <c r="CA131" s="37">
        <f t="shared" si="451"/>
        <v>1.72045</v>
      </c>
      <c r="CB131" s="37">
        <f t="shared" si="451"/>
        <v>1.72045</v>
      </c>
      <c r="CC131" s="37">
        <f t="shared" si="451"/>
        <v>1.72045</v>
      </c>
      <c r="CD131" s="37">
        <f t="shared" si="451"/>
        <v>1.72045</v>
      </c>
      <c r="CE131" s="37">
        <f t="shared" si="451"/>
        <v>1.72045</v>
      </c>
      <c r="CF131" s="37">
        <f t="shared" si="451"/>
        <v>1.72045</v>
      </c>
      <c r="CG131" s="37">
        <f t="shared" si="451"/>
        <v>1.72045</v>
      </c>
      <c r="CH131" s="37">
        <f t="shared" si="451"/>
        <v>1.72045</v>
      </c>
      <c r="CI131" s="37">
        <f t="shared" si="451"/>
        <v>1.72045</v>
      </c>
      <c r="CJ131" s="37">
        <f t="shared" si="451"/>
        <v>1.72045</v>
      </c>
      <c r="CK131" s="37">
        <f t="shared" si="451"/>
        <v>1.72045</v>
      </c>
      <c r="CL131" s="37">
        <f t="shared" si="451"/>
        <v>1.72045</v>
      </c>
      <c r="CM131" s="37">
        <f t="shared" si="451"/>
        <v>1.72045</v>
      </c>
      <c r="CN131" s="37">
        <f t="shared" si="451"/>
        <v>1.72045</v>
      </c>
      <c r="CO131" s="37">
        <f t="shared" si="451"/>
        <v>1.72045</v>
      </c>
      <c r="CP131" s="37">
        <f t="shared" si="451"/>
        <v>1.72045</v>
      </c>
      <c r="CQ131" s="37">
        <f t="shared" si="451"/>
        <v>1.72045</v>
      </c>
      <c r="CR131" s="37">
        <f t="shared" si="451"/>
        <v>1.72045</v>
      </c>
      <c r="CS131" s="37">
        <f t="shared" si="451"/>
        <v>1.72045</v>
      </c>
      <c r="CT131" s="37">
        <f t="shared" si="451"/>
        <v>1.72045</v>
      </c>
      <c r="CU131" s="37">
        <f t="shared" si="451"/>
        <v>1.72045</v>
      </c>
      <c r="CV131" s="37">
        <f t="shared" si="451"/>
        <v>1.72045</v>
      </c>
      <c r="CW131" s="37">
        <f t="shared" si="451"/>
        <v>1.72045</v>
      </c>
      <c r="CX131" s="37">
        <f t="shared" si="451"/>
        <v>1.72045</v>
      </c>
      <c r="CY131" s="37">
        <f t="shared" si="451"/>
        <v>1.72045</v>
      </c>
      <c r="CZ131" s="37">
        <f t="shared" si="451"/>
        <v>1.72045</v>
      </c>
      <c r="DA131" s="37">
        <f t="shared" si="451"/>
        <v>1.72045</v>
      </c>
      <c r="DB131" s="37">
        <f t="shared" si="451"/>
        <v>1.72045</v>
      </c>
      <c r="DC131" s="37">
        <f t="shared" si="451"/>
        <v>1.72045</v>
      </c>
      <c r="DD131" s="37">
        <f t="shared" si="451"/>
        <v>1.72045</v>
      </c>
      <c r="DE131" s="37">
        <f t="shared" si="451"/>
        <v>1.72045</v>
      </c>
      <c r="DF131" s="37">
        <f t="shared" si="451"/>
        <v>1.72045</v>
      </c>
      <c r="DG131" s="37">
        <f t="shared" si="451"/>
        <v>1.72045</v>
      </c>
      <c r="DH131" s="37">
        <f t="shared" si="451"/>
        <v>1.72045</v>
      </c>
      <c r="DI131" s="37">
        <f t="shared" si="451"/>
        <v>1.72045</v>
      </c>
      <c r="DJ131" s="37">
        <f t="shared" si="451"/>
        <v>1.72045</v>
      </c>
      <c r="DK131" s="37">
        <f t="shared" si="451"/>
        <v>1.72045</v>
      </c>
      <c r="DL131" s="37">
        <f t="shared" si="451"/>
        <v>1.72045</v>
      </c>
      <c r="DM131" s="37">
        <f t="shared" si="451"/>
        <v>1.72045</v>
      </c>
      <c r="DN131" s="37">
        <f t="shared" si="451"/>
        <v>1.72045</v>
      </c>
      <c r="DO131" s="37">
        <f t="shared" si="451"/>
        <v>1.72045</v>
      </c>
      <c r="DP131" s="37">
        <f t="shared" si="451"/>
        <v>1.72045</v>
      </c>
      <c r="DQ131" s="37">
        <f t="shared" si="451"/>
        <v>1.72045</v>
      </c>
      <c r="DR131" s="37">
        <f t="shared" si="451"/>
        <v>1.72045</v>
      </c>
      <c r="DS131" s="37">
        <f t="shared" si="451"/>
        <v>1.72045</v>
      </c>
      <c r="DT131" s="37">
        <f t="shared" si="451"/>
        <v>1.72045</v>
      </c>
      <c r="DU131" s="37">
        <f t="shared" si="451"/>
        <v>1.72045</v>
      </c>
      <c r="DV131" s="37">
        <f t="shared" si="451"/>
        <v>1.72045</v>
      </c>
      <c r="DW131" s="37">
        <f t="shared" si="451"/>
        <v>1.72045</v>
      </c>
      <c r="DX131" s="37">
        <f t="shared" si="451"/>
        <v>1.72045</v>
      </c>
      <c r="DY131" s="37">
        <f t="shared" si="451"/>
        <v>1.72045</v>
      </c>
      <c r="DZ131" s="37">
        <f t="shared" si="451"/>
        <v>1.72045</v>
      </c>
      <c r="EA131" s="37">
        <f t="shared" si="451"/>
        <v>1.72045</v>
      </c>
      <c r="EB131" s="37">
        <f t="shared" si="451"/>
        <v>1.72045</v>
      </c>
      <c r="EC131" s="37">
        <f>EB131</f>
        <v>1.72045</v>
      </c>
      <c r="ED131" s="37">
        <f t="shared" ref="ED131:FG131" si="452">EC131</f>
        <v>1.72045</v>
      </c>
      <c r="EE131" s="37">
        <f t="shared" si="452"/>
        <v>1.72045</v>
      </c>
      <c r="EF131" s="37">
        <f t="shared" si="452"/>
        <v>1.72045</v>
      </c>
      <c r="EG131" s="37">
        <f t="shared" si="452"/>
        <v>1.72045</v>
      </c>
      <c r="EH131" s="37">
        <f t="shared" si="452"/>
        <v>1.72045</v>
      </c>
      <c r="EI131" s="37">
        <f t="shared" si="452"/>
        <v>1.72045</v>
      </c>
      <c r="EJ131" s="37">
        <f t="shared" si="452"/>
        <v>1.72045</v>
      </c>
      <c r="EK131" s="37">
        <f t="shared" si="452"/>
        <v>1.72045</v>
      </c>
      <c r="EL131" s="37">
        <f t="shared" si="452"/>
        <v>1.72045</v>
      </c>
      <c r="EM131" s="37">
        <f t="shared" si="452"/>
        <v>1.72045</v>
      </c>
      <c r="EN131" s="37">
        <f t="shared" si="452"/>
        <v>1.72045</v>
      </c>
      <c r="EO131" s="37">
        <f t="shared" si="452"/>
        <v>1.72045</v>
      </c>
      <c r="EP131" s="37">
        <f t="shared" si="452"/>
        <v>1.72045</v>
      </c>
      <c r="EQ131" s="37">
        <f t="shared" si="452"/>
        <v>1.72045</v>
      </c>
      <c r="ER131" s="37">
        <f t="shared" si="452"/>
        <v>1.72045</v>
      </c>
      <c r="ES131" s="37">
        <f t="shared" si="452"/>
        <v>1.72045</v>
      </c>
      <c r="ET131" s="37">
        <f t="shared" si="452"/>
        <v>1.72045</v>
      </c>
      <c r="EU131" s="37">
        <f t="shared" si="452"/>
        <v>1.72045</v>
      </c>
      <c r="EV131" s="37">
        <f t="shared" si="452"/>
        <v>1.72045</v>
      </c>
      <c r="EW131" s="37">
        <f t="shared" si="452"/>
        <v>1.72045</v>
      </c>
      <c r="EX131" s="37">
        <f t="shared" si="452"/>
        <v>1.72045</v>
      </c>
      <c r="EY131" s="37">
        <f t="shared" si="452"/>
        <v>1.72045</v>
      </c>
      <c r="EZ131" s="37">
        <f t="shared" si="452"/>
        <v>1.72045</v>
      </c>
      <c r="FA131" s="37">
        <f t="shared" si="452"/>
        <v>1.72045</v>
      </c>
      <c r="FB131" s="37">
        <f t="shared" si="452"/>
        <v>1.72045</v>
      </c>
      <c r="FC131" s="37">
        <f t="shared" si="452"/>
        <v>1.72045</v>
      </c>
      <c r="FD131" s="37">
        <f t="shared" si="452"/>
        <v>1.72045</v>
      </c>
      <c r="FE131" s="37">
        <f t="shared" si="452"/>
        <v>1.72045</v>
      </c>
      <c r="FF131" s="37">
        <f>FE131</f>
        <v>1.72045</v>
      </c>
      <c r="FG131" s="37">
        <f t="shared" si="452"/>
        <v>1.72045</v>
      </c>
      <c r="FO131" s="2"/>
    </row>
    <row r="132" spans="1:171" s="25" customFormat="1" ht="21" customHeight="1" x14ac:dyDescent="0.3">
      <c r="A132" s="4" t="s">
        <v>98</v>
      </c>
      <c r="B132" s="7" t="s">
        <v>123</v>
      </c>
      <c r="C132" s="4" t="s">
        <v>126</v>
      </c>
      <c r="D132" s="32">
        <f>SUM(F132:CB132)</f>
        <v>9220446.6265209578</v>
      </c>
      <c r="E132" s="32"/>
      <c r="F132" s="8">
        <v>0</v>
      </c>
      <c r="G132" s="8">
        <v>0</v>
      </c>
      <c r="H132" s="8">
        <v>0</v>
      </c>
      <c r="I132" s="8">
        <v>0</v>
      </c>
      <c r="J132" s="8">
        <f t="shared" ref="J132:AG132" si="453">Q130*POWER((1+(J131/100)),J99)</f>
        <v>0</v>
      </c>
      <c r="K132" s="8">
        <f t="shared" si="453"/>
        <v>0</v>
      </c>
      <c r="L132" s="8">
        <f t="shared" si="453"/>
        <v>0</v>
      </c>
      <c r="M132" s="8">
        <f t="shared" si="453"/>
        <v>0</v>
      </c>
      <c r="N132" s="8">
        <f t="shared" si="453"/>
        <v>0</v>
      </c>
      <c r="O132" s="8">
        <f t="shared" si="453"/>
        <v>0</v>
      </c>
      <c r="P132" s="8">
        <f t="shared" si="453"/>
        <v>0</v>
      </c>
      <c r="Q132" s="8">
        <f t="shared" si="453"/>
        <v>0</v>
      </c>
      <c r="R132" s="8">
        <f t="shared" si="453"/>
        <v>0</v>
      </c>
      <c r="S132" s="8">
        <f t="shared" si="453"/>
        <v>0</v>
      </c>
      <c r="T132" s="8">
        <f t="shared" si="453"/>
        <v>0</v>
      </c>
      <c r="U132" s="8">
        <f t="shared" si="453"/>
        <v>0</v>
      </c>
      <c r="V132" s="8">
        <f t="shared" si="453"/>
        <v>0</v>
      </c>
      <c r="W132" s="8">
        <f t="shared" si="453"/>
        <v>0</v>
      </c>
      <c r="X132" s="8">
        <f t="shared" si="453"/>
        <v>0</v>
      </c>
      <c r="Y132" s="8">
        <f t="shared" si="453"/>
        <v>0</v>
      </c>
      <c r="Z132" s="8">
        <f t="shared" si="453"/>
        <v>0</v>
      </c>
      <c r="AA132" s="8">
        <f t="shared" si="453"/>
        <v>0</v>
      </c>
      <c r="AB132" s="8">
        <f t="shared" si="453"/>
        <v>0</v>
      </c>
      <c r="AC132" s="8">
        <f t="shared" si="453"/>
        <v>0</v>
      </c>
      <c r="AD132" s="8">
        <f t="shared" si="453"/>
        <v>0</v>
      </c>
      <c r="AE132" s="8">
        <f t="shared" si="453"/>
        <v>0</v>
      </c>
      <c r="AF132" s="8">
        <f t="shared" si="453"/>
        <v>0</v>
      </c>
      <c r="AG132" s="8">
        <f t="shared" si="453"/>
        <v>49895.523571002974</v>
      </c>
      <c r="AH132" s="8">
        <f>AH130*POWER((1+(AH131/100)),AH99)</f>
        <v>0</v>
      </c>
      <c r="AI132" s="8">
        <f t="shared" ref="AI132:AP132" si="454">AI130*POWER((1+(AI131/100)),AI99)</f>
        <v>0</v>
      </c>
      <c r="AJ132" s="8">
        <f t="shared" si="454"/>
        <v>0</v>
      </c>
      <c r="AK132" s="8">
        <f t="shared" si="454"/>
        <v>0</v>
      </c>
      <c r="AL132" s="8">
        <f t="shared" si="454"/>
        <v>0</v>
      </c>
      <c r="AM132" s="8">
        <f t="shared" si="454"/>
        <v>0</v>
      </c>
      <c r="AN132" s="8">
        <f t="shared" si="454"/>
        <v>56223.709209466673</v>
      </c>
      <c r="AO132" s="8">
        <f t="shared" si="454"/>
        <v>57191.010014560954</v>
      </c>
      <c r="AP132" s="8">
        <f t="shared" si="454"/>
        <v>58174.952746356466</v>
      </c>
      <c r="AQ132" s="8">
        <f t="shared" ref="AQ132" si="455">AQ130*POWER((1+(AQ131/100)),AQ99)</f>
        <v>59175.82372088117</v>
      </c>
      <c r="AR132" s="8">
        <f t="shared" ref="AR132" si="456">AR130*POWER((1+(AR131/100)),AR99)</f>
        <v>60193.914180087071</v>
      </c>
      <c r="AS132" s="8">
        <f t="shared" ref="AS132" si="457">AS130*POWER((1+(AS131/100)),AS99)</f>
        <v>61229.520376598397</v>
      </c>
      <c r="AT132" s="8">
        <f t="shared" ref="AT132" si="458">AT130*POWER((1+(AT131/100)),AT99)</f>
        <v>62282.94365991759</v>
      </c>
      <c r="AU132" s="8">
        <f t="shared" ref="AU132" si="459">AU130*POWER((1+(AU131/100)),AU99)</f>
        <v>63354.490564114654</v>
      </c>
      <c r="AV132" s="8">
        <f t="shared" ref="AV132" si="460">AV130*POWER((1+(AV131/100)),AV99)</f>
        <v>64444.472897024956</v>
      </c>
      <c r="AW132" s="8">
        <f t="shared" ref="AW132:AX132" si="461">AW130*POWER((1+(AW131/100)),AW99)</f>
        <v>65553.207830981832</v>
      </c>
      <c r="AX132" s="8">
        <f t="shared" si="461"/>
        <v>66681.017995109971</v>
      </c>
      <c r="AY132" s="8">
        <f t="shared" ref="AY132" si="462">AY130*POWER((1+(AY131/100)),AY99)</f>
        <v>67828.231569206851</v>
      </c>
      <c r="AZ132" s="8">
        <f t="shared" ref="AZ132" si="463">AZ130*POWER((1+(AZ131/100)),AZ99)</f>
        <v>68995.182379239268</v>
      </c>
      <c r="BA132" s="8">
        <f t="shared" ref="BA132" si="464">BA130*POWER((1+(BA131/100)),BA99)</f>
        <v>70182.20999448291</v>
      </c>
      <c r="BB132" s="8">
        <f t="shared" ref="BB132" si="465">BB130*POWER((1+(BB131/100)),BB99)</f>
        <v>71389.65982633298</v>
      </c>
      <c r="BC132" s="8">
        <f t="shared" ref="BC132" si="466">BC130*POWER((1+(BC131/100)),BC99)</f>
        <v>72617.883228815146</v>
      </c>
      <c r="BD132" s="8">
        <f t="shared" ref="BD132" si="467">BD130*POWER((1+(BD131/100)),BD99)</f>
        <v>73867.237600825305</v>
      </c>
      <c r="BE132" s="8">
        <f t="shared" ref="BE132:BF132" si="468">BE130*POWER((1+(BE131/100)),BE99)</f>
        <v>75138.086490128713</v>
      </c>
      <c r="BF132" s="8">
        <f t="shared" si="468"/>
        <v>76430.799699148134</v>
      </c>
      <c r="BG132" s="8">
        <f t="shared" ref="BG132" si="469">BG130*POWER((1+(BG131/100)),BG99)</f>
        <v>77745.753392572151</v>
      </c>
      <c r="BH132" s="8">
        <f t="shared" ref="BH132" si="470">BH130*POWER((1+(BH131/100)),BH99)</f>
        <v>205030.85609174173</v>
      </c>
      <c r="BI132" s="8">
        <f t="shared" ref="BI132" si="471">BI130*POWER((1+(BI131/100)),BI99)</f>
        <v>208558.30945537213</v>
      </c>
      <c r="BJ132" s="8">
        <f t="shared" ref="BJ132" si="472">BJ130*POWER((1+(BJ131/100)),BJ99)</f>
        <v>239422.42314773388</v>
      </c>
      <c r="BK132" s="8">
        <f t="shared" ref="BK132" si="473">BK130*POWER((1+(BK131/100)),BK99)</f>
        <v>844688.47020427184</v>
      </c>
      <c r="BL132" s="8">
        <f t="shared" ref="BL132" si="474">BL130*POWER((1+(BL131/100)),BL99)</f>
        <v>859220.91298990126</v>
      </c>
      <c r="BM132" s="8">
        <f t="shared" ref="BM132:BN132" si="475">BM130*POWER((1+(BM131/100)),BM99)</f>
        <v>874003.37918743619</v>
      </c>
      <c r="BN132" s="8">
        <f t="shared" si="475"/>
        <v>678136.48028414336</v>
      </c>
      <c r="BO132" s="8">
        <f t="shared" ref="BO132" si="476">BO130*POWER((1+(BO131/100)),BO99)</f>
        <v>250837.62885788802</v>
      </c>
      <c r="BP132" s="8">
        <f t="shared" ref="BP132" si="477">BP130*POWER((1+(BP131/100)),BP99)</f>
        <v>255153.16484357358</v>
      </c>
      <c r="BQ132" s="8">
        <f t="shared" ref="BQ132" si="478">BQ130*POWER((1+(BQ131/100)),BQ99)</f>
        <v>259542.94746812488</v>
      </c>
      <c r="BR132" s="8">
        <f t="shared" ref="BR132" si="479">BR130*POWER((1+(BR131/100)),BR99)</f>
        <v>264008.25410784024</v>
      </c>
      <c r="BS132" s="8">
        <f t="shared" ref="BS132" si="480">BS130*POWER((1+(BS131/100)),BS99)</f>
        <v>268550.38411563862</v>
      </c>
      <c r="BT132" s="8">
        <f t="shared" ref="BT132" si="481">BT130*POWER((1+(BT131/100)),BT99)</f>
        <v>273170.6591991561</v>
      </c>
      <c r="BU132" s="8">
        <f t="shared" ref="BU132:BV132" si="482">BU130*POWER((1+(BU131/100)),BU99)</f>
        <v>277870.42380534805</v>
      </c>
      <c r="BV132" s="8">
        <f t="shared" si="482"/>
        <v>282651.0455117072</v>
      </c>
      <c r="BW132" s="8">
        <f t="shared" ref="BW132" si="483">BW130*POWER((1+(BW131/100)),BW99)</f>
        <v>287513.91542421345</v>
      </c>
      <c r="BX132" s="8">
        <f t="shared" ref="BX132" si="484">BX130*POWER((1+(BX131/100)),BX99)</f>
        <v>292460.44858212932</v>
      </c>
      <c r="BY132" s="8">
        <f t="shared" ref="BY132" si="485">BY130*POWER((1+(BY131/100)),BY99)</f>
        <v>297492.08436976065</v>
      </c>
      <c r="BZ132" s="8">
        <f t="shared" ref="BZ132" si="486">BZ130*POWER((1+(BZ131/100)),BZ99)</f>
        <v>302610.28693530022</v>
      </c>
      <c r="CA132" s="8">
        <f t="shared" ref="CA132" si="487">CA130*POWER((1+(CA131/100)),CA99)</f>
        <v>307816.54561687866</v>
      </c>
      <c r="CB132" s="8">
        <f t="shared" ref="CB132" si="488">CB130*POWER((1+(CB131/100)),CB99)</f>
        <v>313112.37537594419</v>
      </c>
      <c r="CC132" s="8">
        <f t="shared" ref="CC132:CD132" si="489">CC130*POWER((1+(CC131/100)),CC99)</f>
        <v>318499.31723809976</v>
      </c>
      <c r="CD132" s="8">
        <f t="shared" si="489"/>
        <v>323978.93874152261</v>
      </c>
      <c r="CE132" s="8">
        <f t="shared" ref="CE132" si="490">CE130*POWER((1+(CE131/100)),CE99)</f>
        <v>329552.83439310116</v>
      </c>
      <c r="CF132" s="8">
        <f t="shared" ref="CF132" si="491">CF130*POWER((1+(CF131/100)),CF99)</f>
        <v>335222.62613241735</v>
      </c>
      <c r="CG132" s="8">
        <f t="shared" ref="CG132" si="492">CG130*POWER((1+(CG131/100)),CG99)</f>
        <v>340989.96380371257</v>
      </c>
      <c r="CH132" s="8">
        <f t="shared" ref="CH132" si="493">CH130*POWER((1+(CH131/100)),CH99)</f>
        <v>346856.52563597355</v>
      </c>
      <c r="CI132" s="8">
        <f t="shared" ref="CI132" si="494">CI130*POWER((1+(CI131/100)),CI99)</f>
        <v>352824.01873127773</v>
      </c>
      <c r="CJ132" s="8">
        <f t="shared" ref="CJ132" si="495">CJ130*POWER((1+(CJ131/100)),CJ99)</f>
        <v>358894.17956153996</v>
      </c>
      <c r="CK132" s="8">
        <f t="shared" ref="CK132:CL132" si="496">CK130*POWER((1+(CK131/100)),CK99)</f>
        <v>365068.77447380655</v>
      </c>
      <c r="CL132" s="8">
        <f t="shared" si="496"/>
        <v>371349.60020424117</v>
      </c>
      <c r="CM132" s="8">
        <f t="shared" ref="CM132" si="497">CM130*POWER((1+(CM131/100)),CM99)</f>
        <v>377738.48440095515</v>
      </c>
      <c r="CN132" s="8">
        <f t="shared" ref="CN132" si="498">CN130*POWER((1+(CN131/100)),CN99)</f>
        <v>384237.28615583142</v>
      </c>
      <c r="CO132" s="8">
        <f t="shared" ref="CO132" si="499">CO130*POWER((1+(CO131/100)),CO99)</f>
        <v>390847.89654549951</v>
      </c>
      <c r="CP132" s="8">
        <f t="shared" ref="CP132" si="500">CP130*POWER((1+(CP131/100)),CP99)</f>
        <v>397572.23918161658</v>
      </c>
      <c r="CQ132" s="8">
        <f t="shared" ref="CQ132" si="501">CQ130*POWER((1+(CQ131/100)),CQ99)</f>
        <v>404412.27077061683</v>
      </c>
      <c r="CR132" s="8">
        <f t="shared" ref="CR132" si="502">CR130*POWER((1+(CR131/100)),CR99)</f>
        <v>411369.98168308986</v>
      </c>
      <c r="CS132" s="8">
        <f t="shared" ref="CS132:CT132" si="503">CS130*POWER((1+(CS131/100)),CS99)</f>
        <v>418447.39653295669</v>
      </c>
      <c r="CT132" s="8">
        <f t="shared" si="503"/>
        <v>425646.5747666079</v>
      </c>
      <c r="CU132" s="8">
        <f t="shared" ref="CU132" si="504">CU130*POWER((1+(CU131/100)),CU99)</f>
        <v>432969.61126218014</v>
      </c>
      <c r="CV132" s="8">
        <f t="shared" ref="CV132" si="505">CV130*POWER((1+(CV131/100)),CV99)</f>
        <v>440418.63693914033</v>
      </c>
      <c r="CW132" s="8">
        <f t="shared" ref="CW132" si="506">CW130*POWER((1+(CW131/100)),CW99)</f>
        <v>447995.81937835983</v>
      </c>
      <c r="CX132" s="8">
        <f t="shared" ref="CX132" si="507">CX130*POWER((1+(CX131/100)),CX99)</f>
        <v>455703.36345285486</v>
      </c>
      <c r="CY132" s="8">
        <f t="shared" ref="CY132" si="508">CY130*POWER((1+(CY131/100)),CY99)</f>
        <v>463543.5119693795</v>
      </c>
      <c r="CZ132" s="8">
        <f t="shared" ref="CZ132" si="509">CZ130*POWER((1+(CZ131/100)),CZ99)</f>
        <v>471518.54632105678</v>
      </c>
      <c r="DA132" s="8">
        <f t="shared" ref="DA132:DB132" si="510">DA130*POWER((1+(DA131/100)),DA99)</f>
        <v>479630.78715123748</v>
      </c>
      <c r="DB132" s="8">
        <f t="shared" si="510"/>
        <v>487882.59502878092</v>
      </c>
      <c r="DC132" s="8">
        <f t="shared" ref="DC132" si="511">DC130*POWER((1+(DC131/100)),DC99)</f>
        <v>979492.83776635618</v>
      </c>
      <c r="DD132" s="8">
        <f t="shared" ref="DD132" si="512">DD130*POWER((1+(DD131/100)),DD99)</f>
        <v>996344.52229370747</v>
      </c>
      <c r="DE132" s="8">
        <f t="shared" ref="DE132" si="513">DE130*POWER((1+(DE131/100)),DE99)</f>
        <v>182427.50369295175</v>
      </c>
      <c r="DF132" s="8">
        <f t="shared" ref="DF132" si="514">DF130*POWER((1+(DF131/100)),DF99)</f>
        <v>185566.07768023715</v>
      </c>
      <c r="DG132" s="8">
        <f t="shared" ref="DG132" si="515">DG130*POWER((1+(DG131/100)),DG99)</f>
        <v>188758.64926368682</v>
      </c>
      <c r="DH132" s="8">
        <f t="shared" ref="DH132" si="516">DH130*POWER((1+(DH131/100)),DH99)</f>
        <v>192006.1474449439</v>
      </c>
      <c r="DI132" s="8">
        <f t="shared" ref="DI132:DJ132" si="517">DI130*POWER((1+(DI131/100)),DI99)</f>
        <v>195309.51720866052</v>
      </c>
      <c r="DJ132" s="8">
        <f t="shared" si="517"/>
        <v>198669.71979747692</v>
      </c>
      <c r="DK132" s="8">
        <f t="shared" ref="DK132" si="518">DK130*POWER((1+(DK131/100)),DK99)</f>
        <v>202087.73299173263</v>
      </c>
      <c r="DL132" s="8">
        <f t="shared" ref="DL132" si="519">DL130*POWER((1+(DL131/100)),DL99)</f>
        <v>205564.55139398892</v>
      </c>
      <c r="DM132" s="8">
        <f t="shared" ref="DM132" si="520">DM130*POWER((1+(DM131/100)),DM99)</f>
        <v>209101.18671844681</v>
      </c>
      <c r="DN132" s="8">
        <f t="shared" ref="DN132" si="521">DN130*POWER((1+(DN131/100)),DN99)</f>
        <v>212698.66808534434</v>
      </c>
      <c r="DO132" s="8">
        <f t="shared" ref="DO132" si="522">DO130*POWER((1+(DO131/100)),DO99)</f>
        <v>216358.0423204187</v>
      </c>
      <c r="DP132" s="8">
        <f t="shared" ref="DP132" si="523">DP130*POWER((1+(DP131/100)),DP99)</f>
        <v>220080.37425952032</v>
      </c>
      <c r="DQ132" s="8">
        <f t="shared" ref="DQ132:DR132" si="524">DQ130*POWER((1+(DQ131/100)),DQ99)</f>
        <v>223866.74705846832</v>
      </c>
      <c r="DR132" s="8">
        <f t="shared" si="524"/>
        <v>227718.2625082357</v>
      </c>
      <c r="DS132" s="8">
        <f t="shared" ref="DS132" si="525">DS130*POWER((1+(DS131/100)),DS99)</f>
        <v>231636.0413555587</v>
      </c>
      <c r="DT132" s="8">
        <f t="shared" ref="DT132" si="526">DT130*POWER((1+(DT131/100)),DT99)</f>
        <v>663230.11095587397</v>
      </c>
      <c r="DU132" s="8">
        <f t="shared" ref="DU132" si="527">DU130*POWER((1+(DU131/100)),DU99)</f>
        <v>674640.65339981439</v>
      </c>
      <c r="DV132" s="8">
        <f t="shared" ref="DV132" si="528">DV130*POWER((1+(DV131/100)),DV99)</f>
        <v>686247.50852123147</v>
      </c>
      <c r="DW132" s="8">
        <f t="shared" ref="DW132" si="529">DW130*POWER((1+(DW131/100)),DW99)</f>
        <v>698054.05378158507</v>
      </c>
      <c r="DX132" s="8">
        <f t="shared" ref="DX132" si="530">DX130*POWER((1+(DX131/100)),DX99)</f>
        <v>710063.72474987037</v>
      </c>
      <c r="DY132" s="8">
        <f t="shared" ref="DY132:DZ132" si="531">DY130*POWER((1+(DY131/100)),DY99)</f>
        <v>256599.47940477505</v>
      </c>
      <c r="DZ132" s="8">
        <f t="shared" si="531"/>
        <v>261014.14514819448</v>
      </c>
      <c r="EA132" s="8">
        <f t="shared" ref="EA132" si="532">EA130*POWER((1+(EA131/100)),EA99)</f>
        <v>265504.76300839667</v>
      </c>
      <c r="EB132" s="8">
        <f t="shared" ref="EB132" si="533">EB130*POWER((1+(EB131/100)),EB99)</f>
        <v>270072.63970357465</v>
      </c>
      <c r="EC132" s="8">
        <f t="shared" ref="EC132" si="534">EC130*POWER((1+(EC131/100)),EC99)</f>
        <v>274719.10443335486</v>
      </c>
      <c r="ED132" s="8">
        <f t="shared" ref="ED132" si="535">ED130*POWER((1+(ED131/100)),ED99)</f>
        <v>279455.859099255</v>
      </c>
      <c r="EE132" s="8">
        <f t="shared" ref="EE132" si="536">EE130*POWER((1+(EE131/100)),EE99)</f>
        <v>284274.28532451816</v>
      </c>
      <c r="EF132" s="8">
        <f t="shared" ref="EF132" si="537">EF130*POWER((1+(EF131/100)),EF99)</f>
        <v>289175.79129098449</v>
      </c>
      <c r="EG132" s="8">
        <f t="shared" ref="EG132:EH132" si="538">EG130*POWER((1+(EG131/100)),EG99)</f>
        <v>294161.80946026469</v>
      </c>
      <c r="EH132" s="8">
        <f t="shared" si="538"/>
        <v>299255.9583548556</v>
      </c>
      <c r="EI132" s="8">
        <f t="shared" ref="EI132" si="539">EI130*POWER((1+(EI131/100)),EI99)</f>
        <v>304415.7788091962</v>
      </c>
      <c r="EJ132" s="8">
        <f t="shared" ref="EJ132" si="540">EJ130*POWER((1+(EJ131/100)),EJ99)</f>
        <v>309664.56531194813</v>
      </c>
      <c r="EK132" s="8">
        <f t="shared" ref="EK132" si="541">EK130*POWER((1+(EK131/100)),EK99)</f>
        <v>315003.85181574343</v>
      </c>
      <c r="EL132" s="8">
        <f t="shared" ref="EL132" si="542">EL130*POWER((1+(EL131/100)),EL99)</f>
        <v>320435.19872150046</v>
      </c>
      <c r="EM132" s="8">
        <f t="shared" ref="EM132" si="543">EM130*POWER((1+(EM131/100)),EM99)</f>
        <v>325960.1933344414</v>
      </c>
      <c r="EN132" s="8">
        <f t="shared" ref="EN132" si="544">EN130*POWER((1+(EN131/100)),EN99)</f>
        <v>331580.45032797172</v>
      </c>
      <c r="EO132" s="8">
        <f t="shared" ref="EO132:EP132" si="545">EO130*POWER((1+(EO131/100)),EO99)</f>
        <v>337297.61221555778</v>
      </c>
      <c r="EP132" s="8">
        <f t="shared" si="545"/>
        <v>343113.34983074048</v>
      </c>
      <c r="EQ132" s="8">
        <f t="shared" ref="EQ132" si="546">EQ130*POWER((1+(EQ131/100)),EQ99)</f>
        <v>349029.36281542556</v>
      </c>
      <c r="ER132" s="8">
        <f t="shared" ref="ER132" si="547">ER130*POWER((1+(ER131/100)),ER99)</f>
        <v>355047.3801165921</v>
      </c>
      <c r="ES132" s="8">
        <f t="shared" ref="ES132" si="548">ES130*POWER((1+(ES131/100)),ES99)</f>
        <v>361169.160491566</v>
      </c>
      <c r="ET132" s="8">
        <f t="shared" ref="ET132" si="549">ET130*POWER((1+(ET131/100)),ET99)</f>
        <v>367396.49302200449</v>
      </c>
      <c r="EU132" s="8">
        <f t="shared" ref="EU132" si="550">EU130*POWER((1+(EU131/100)),EU99)</f>
        <v>373731.19763674331</v>
      </c>
      <c r="EV132" s="8">
        <f t="shared" ref="EV132" si="551">EV130*POWER((1+(EV131/100)),EV99)</f>
        <v>380175.1256436581</v>
      </c>
      <c r="EW132" s="8">
        <f t="shared" ref="EW132:EX132" si="552">EW130*POWER((1+(EW131/100)),EW99)</f>
        <v>386730.16027069656</v>
      </c>
      <c r="EX132" s="8">
        <f t="shared" si="552"/>
        <v>393398.21721623838</v>
      </c>
      <c r="EY132" s="8">
        <f t="shared" ref="EY132" si="553">EY130*POWER((1+(EY131/100)),EY99)</f>
        <v>400181.24520894483</v>
      </c>
      <c r="EZ132" s="8">
        <f t="shared" ref="EZ132" si="554">EZ130*POWER((1+(EZ131/100)),EZ99)</f>
        <v>407081.22657726071</v>
      </c>
      <c r="FA132" s="8">
        <f t="shared" ref="FA132" si="555">FA130*POWER((1+(FA131/100)),FA99)</f>
        <v>414100.17782873585</v>
      </c>
      <c r="FB132" s="8">
        <f t="shared" ref="FB132" si="556">FB130*POWER((1+(FB131/100)),FB99)</f>
        <v>421240.1502393352</v>
      </c>
      <c r="FC132" s="8">
        <f t="shared" ref="FC132" si="557">FC130*POWER((1+(FC131/100)),FC99)</f>
        <v>2378107.3171502268</v>
      </c>
      <c r="FD132" s="8">
        <f t="shared" ref="FD132" si="558">FD130*POWER((1+(FD131/100)),FD99)</f>
        <v>2419021.4644881375</v>
      </c>
      <c r="FE132" s="8">
        <f t="shared" ref="FE132:FF132" si="559">FE130*POWER((1+(FE131/100)),FE99)</f>
        <v>2460639.5192739242</v>
      </c>
      <c r="FF132" s="8">
        <f t="shared" si="559"/>
        <v>2502973.5918832724</v>
      </c>
      <c r="FG132" s="8">
        <f t="shared" ref="FG132" si="560">FG130*POWER((1+(FG131/100)),FG99)</f>
        <v>2546036.0010448289</v>
      </c>
      <c r="FO132" s="2"/>
    </row>
    <row r="133" spans="1:171" s="25" customFormat="1" ht="29.4" customHeight="1" x14ac:dyDescent="0.3">
      <c r="A133" s="4" t="s">
        <v>127</v>
      </c>
      <c r="B133" s="4" t="s">
        <v>96</v>
      </c>
      <c r="C133" s="36">
        <v>1.97</v>
      </c>
      <c r="D133" s="32"/>
      <c r="E133" s="32"/>
      <c r="F133" s="36">
        <f>C133</f>
        <v>1.97</v>
      </c>
      <c r="G133" s="36">
        <f>F133</f>
        <v>1.97</v>
      </c>
      <c r="H133" s="36">
        <f t="shared" ref="H133:BS133" si="561">G133</f>
        <v>1.97</v>
      </c>
      <c r="I133" s="36">
        <f t="shared" si="561"/>
        <v>1.97</v>
      </c>
      <c r="J133" s="36">
        <f t="shared" si="561"/>
        <v>1.97</v>
      </c>
      <c r="K133" s="36">
        <f t="shared" si="561"/>
        <v>1.97</v>
      </c>
      <c r="L133" s="36">
        <f t="shared" si="561"/>
        <v>1.97</v>
      </c>
      <c r="M133" s="36">
        <f t="shared" si="561"/>
        <v>1.97</v>
      </c>
      <c r="N133" s="36">
        <f t="shared" si="561"/>
        <v>1.97</v>
      </c>
      <c r="O133" s="36">
        <f t="shared" si="561"/>
        <v>1.97</v>
      </c>
      <c r="P133" s="36">
        <f t="shared" si="561"/>
        <v>1.97</v>
      </c>
      <c r="Q133" s="36">
        <f t="shared" si="561"/>
        <v>1.97</v>
      </c>
      <c r="R133" s="36">
        <f t="shared" si="561"/>
        <v>1.97</v>
      </c>
      <c r="S133" s="36">
        <f t="shared" si="561"/>
        <v>1.97</v>
      </c>
      <c r="T133" s="36">
        <f t="shared" si="561"/>
        <v>1.97</v>
      </c>
      <c r="U133" s="36">
        <f t="shared" si="561"/>
        <v>1.97</v>
      </c>
      <c r="V133" s="36">
        <f t="shared" si="561"/>
        <v>1.97</v>
      </c>
      <c r="W133" s="36">
        <f t="shared" si="561"/>
        <v>1.97</v>
      </c>
      <c r="X133" s="36">
        <f t="shared" si="561"/>
        <v>1.97</v>
      </c>
      <c r="Y133" s="36">
        <f t="shared" si="561"/>
        <v>1.97</v>
      </c>
      <c r="Z133" s="36">
        <f t="shared" si="561"/>
        <v>1.97</v>
      </c>
      <c r="AA133" s="36">
        <f t="shared" si="561"/>
        <v>1.97</v>
      </c>
      <c r="AB133" s="36">
        <f t="shared" si="561"/>
        <v>1.97</v>
      </c>
      <c r="AC133" s="36">
        <f t="shared" si="561"/>
        <v>1.97</v>
      </c>
      <c r="AD133" s="36">
        <f t="shared" si="561"/>
        <v>1.97</v>
      </c>
      <c r="AE133" s="36">
        <f t="shared" si="561"/>
        <v>1.97</v>
      </c>
      <c r="AF133" s="36">
        <f t="shared" si="561"/>
        <v>1.97</v>
      </c>
      <c r="AG133" s="36">
        <f t="shared" si="561"/>
        <v>1.97</v>
      </c>
      <c r="AH133" s="36">
        <f t="shared" si="561"/>
        <v>1.97</v>
      </c>
      <c r="AI133" s="36">
        <f t="shared" si="561"/>
        <v>1.97</v>
      </c>
      <c r="AJ133" s="36">
        <f t="shared" si="561"/>
        <v>1.97</v>
      </c>
      <c r="AK133" s="36">
        <f t="shared" si="561"/>
        <v>1.97</v>
      </c>
      <c r="AL133" s="36">
        <f t="shared" si="561"/>
        <v>1.97</v>
      </c>
      <c r="AM133" s="36">
        <f t="shared" si="561"/>
        <v>1.97</v>
      </c>
      <c r="AN133" s="36">
        <f t="shared" si="561"/>
        <v>1.97</v>
      </c>
      <c r="AO133" s="36">
        <f t="shared" si="561"/>
        <v>1.97</v>
      </c>
      <c r="AP133" s="36">
        <f t="shared" si="561"/>
        <v>1.97</v>
      </c>
      <c r="AQ133" s="36">
        <f t="shared" si="561"/>
        <v>1.97</v>
      </c>
      <c r="AR133" s="36">
        <f t="shared" si="561"/>
        <v>1.97</v>
      </c>
      <c r="AS133" s="36">
        <f t="shared" si="561"/>
        <v>1.97</v>
      </c>
      <c r="AT133" s="36">
        <f t="shared" si="561"/>
        <v>1.97</v>
      </c>
      <c r="AU133" s="36">
        <f t="shared" si="561"/>
        <v>1.97</v>
      </c>
      <c r="AV133" s="36">
        <f t="shared" si="561"/>
        <v>1.97</v>
      </c>
      <c r="AW133" s="36">
        <f t="shared" si="561"/>
        <v>1.97</v>
      </c>
      <c r="AX133" s="36">
        <f t="shared" si="561"/>
        <v>1.97</v>
      </c>
      <c r="AY133" s="36">
        <f t="shared" si="561"/>
        <v>1.97</v>
      </c>
      <c r="AZ133" s="36">
        <f t="shared" si="561"/>
        <v>1.97</v>
      </c>
      <c r="BA133" s="36">
        <f t="shared" si="561"/>
        <v>1.97</v>
      </c>
      <c r="BB133" s="36">
        <f t="shared" si="561"/>
        <v>1.97</v>
      </c>
      <c r="BC133" s="36">
        <f t="shared" si="561"/>
        <v>1.97</v>
      </c>
      <c r="BD133" s="36">
        <f t="shared" si="561"/>
        <v>1.97</v>
      </c>
      <c r="BE133" s="36">
        <f t="shared" si="561"/>
        <v>1.97</v>
      </c>
      <c r="BF133" s="36">
        <f t="shared" si="561"/>
        <v>1.97</v>
      </c>
      <c r="BG133" s="36">
        <f t="shared" si="561"/>
        <v>1.97</v>
      </c>
      <c r="BH133" s="36">
        <f t="shared" si="561"/>
        <v>1.97</v>
      </c>
      <c r="BI133" s="36">
        <f t="shared" si="561"/>
        <v>1.97</v>
      </c>
      <c r="BJ133" s="36">
        <f t="shared" si="561"/>
        <v>1.97</v>
      </c>
      <c r="BK133" s="36">
        <f t="shared" si="561"/>
        <v>1.97</v>
      </c>
      <c r="BL133" s="36">
        <f t="shared" si="561"/>
        <v>1.97</v>
      </c>
      <c r="BM133" s="36">
        <f t="shared" si="561"/>
        <v>1.97</v>
      </c>
      <c r="BN133" s="36">
        <f t="shared" si="561"/>
        <v>1.97</v>
      </c>
      <c r="BO133" s="36">
        <f t="shared" si="561"/>
        <v>1.97</v>
      </c>
      <c r="BP133" s="36">
        <f t="shared" si="561"/>
        <v>1.97</v>
      </c>
      <c r="BQ133" s="36">
        <f t="shared" si="561"/>
        <v>1.97</v>
      </c>
      <c r="BR133" s="36">
        <f t="shared" si="561"/>
        <v>1.97</v>
      </c>
      <c r="BS133" s="36">
        <f t="shared" si="561"/>
        <v>1.97</v>
      </c>
      <c r="BT133" s="36">
        <f t="shared" ref="BT133:EC133" si="562">BS133</f>
        <v>1.97</v>
      </c>
      <c r="BU133" s="36">
        <f t="shared" si="562"/>
        <v>1.97</v>
      </c>
      <c r="BV133" s="36">
        <f t="shared" si="562"/>
        <v>1.97</v>
      </c>
      <c r="BW133" s="36">
        <f t="shared" si="562"/>
        <v>1.97</v>
      </c>
      <c r="BX133" s="36">
        <f t="shared" si="562"/>
        <v>1.97</v>
      </c>
      <c r="BY133" s="36">
        <f t="shared" si="562"/>
        <v>1.97</v>
      </c>
      <c r="BZ133" s="37">
        <f t="shared" si="562"/>
        <v>1.97</v>
      </c>
      <c r="CA133" s="37">
        <f t="shared" si="562"/>
        <v>1.97</v>
      </c>
      <c r="CB133" s="37">
        <f t="shared" si="562"/>
        <v>1.97</v>
      </c>
      <c r="CC133" s="37">
        <f t="shared" si="562"/>
        <v>1.97</v>
      </c>
      <c r="CD133" s="37">
        <f t="shared" si="562"/>
        <v>1.97</v>
      </c>
      <c r="CE133" s="37">
        <f t="shared" si="562"/>
        <v>1.97</v>
      </c>
      <c r="CF133" s="37">
        <f t="shared" si="562"/>
        <v>1.97</v>
      </c>
      <c r="CG133" s="37">
        <f t="shared" si="562"/>
        <v>1.97</v>
      </c>
      <c r="CH133" s="37">
        <f t="shared" si="562"/>
        <v>1.97</v>
      </c>
      <c r="CI133" s="37">
        <f t="shared" si="562"/>
        <v>1.97</v>
      </c>
      <c r="CJ133" s="37">
        <f t="shared" si="562"/>
        <v>1.97</v>
      </c>
      <c r="CK133" s="37">
        <f t="shared" si="562"/>
        <v>1.97</v>
      </c>
      <c r="CL133" s="37">
        <f t="shared" si="562"/>
        <v>1.97</v>
      </c>
      <c r="CM133" s="37">
        <f t="shared" si="562"/>
        <v>1.97</v>
      </c>
      <c r="CN133" s="37">
        <f t="shared" si="562"/>
        <v>1.97</v>
      </c>
      <c r="CO133" s="37">
        <f t="shared" si="562"/>
        <v>1.97</v>
      </c>
      <c r="CP133" s="37">
        <f t="shared" si="562"/>
        <v>1.97</v>
      </c>
      <c r="CQ133" s="37">
        <f t="shared" si="562"/>
        <v>1.97</v>
      </c>
      <c r="CR133" s="37">
        <f t="shared" si="562"/>
        <v>1.97</v>
      </c>
      <c r="CS133" s="37">
        <f t="shared" si="562"/>
        <v>1.97</v>
      </c>
      <c r="CT133" s="37">
        <f t="shared" si="562"/>
        <v>1.97</v>
      </c>
      <c r="CU133" s="37">
        <f t="shared" si="562"/>
        <v>1.97</v>
      </c>
      <c r="CV133" s="37">
        <f t="shared" si="562"/>
        <v>1.97</v>
      </c>
      <c r="CW133" s="37">
        <f t="shared" si="562"/>
        <v>1.97</v>
      </c>
      <c r="CX133" s="37">
        <f t="shared" si="562"/>
        <v>1.97</v>
      </c>
      <c r="CY133" s="37">
        <f t="shared" si="562"/>
        <v>1.97</v>
      </c>
      <c r="CZ133" s="37">
        <f t="shared" si="562"/>
        <v>1.97</v>
      </c>
      <c r="DA133" s="37">
        <f t="shared" si="562"/>
        <v>1.97</v>
      </c>
      <c r="DB133" s="37">
        <f t="shared" si="562"/>
        <v>1.97</v>
      </c>
      <c r="DC133" s="37">
        <f t="shared" si="562"/>
        <v>1.97</v>
      </c>
      <c r="DD133" s="37">
        <f t="shared" si="562"/>
        <v>1.97</v>
      </c>
      <c r="DE133" s="37">
        <f t="shared" si="562"/>
        <v>1.97</v>
      </c>
      <c r="DF133" s="37">
        <f t="shared" si="562"/>
        <v>1.97</v>
      </c>
      <c r="DG133" s="37">
        <f t="shared" si="562"/>
        <v>1.97</v>
      </c>
      <c r="DH133" s="37">
        <f t="shared" si="562"/>
        <v>1.97</v>
      </c>
      <c r="DI133" s="37">
        <f t="shared" si="562"/>
        <v>1.97</v>
      </c>
      <c r="DJ133" s="37">
        <f t="shared" si="562"/>
        <v>1.97</v>
      </c>
      <c r="DK133" s="37">
        <f t="shared" si="562"/>
        <v>1.97</v>
      </c>
      <c r="DL133" s="37">
        <f t="shared" si="562"/>
        <v>1.97</v>
      </c>
      <c r="DM133" s="37">
        <f t="shared" si="562"/>
        <v>1.97</v>
      </c>
      <c r="DN133" s="37">
        <f t="shared" si="562"/>
        <v>1.97</v>
      </c>
      <c r="DO133" s="37">
        <f t="shared" si="562"/>
        <v>1.97</v>
      </c>
      <c r="DP133" s="37">
        <f t="shared" si="562"/>
        <v>1.97</v>
      </c>
      <c r="DQ133" s="37">
        <f t="shared" si="562"/>
        <v>1.97</v>
      </c>
      <c r="DR133" s="37">
        <f t="shared" si="562"/>
        <v>1.97</v>
      </c>
      <c r="DS133" s="37">
        <f t="shared" si="562"/>
        <v>1.97</v>
      </c>
      <c r="DT133" s="37">
        <f t="shared" si="562"/>
        <v>1.97</v>
      </c>
      <c r="DU133" s="37">
        <f t="shared" si="562"/>
        <v>1.97</v>
      </c>
      <c r="DV133" s="37">
        <f t="shared" si="562"/>
        <v>1.97</v>
      </c>
      <c r="DW133" s="37">
        <f t="shared" si="562"/>
        <v>1.97</v>
      </c>
      <c r="DX133" s="37">
        <f t="shared" si="562"/>
        <v>1.97</v>
      </c>
      <c r="DY133" s="37">
        <f t="shared" si="562"/>
        <v>1.97</v>
      </c>
      <c r="DZ133" s="37">
        <f t="shared" si="562"/>
        <v>1.97</v>
      </c>
      <c r="EA133" s="37">
        <f t="shared" si="562"/>
        <v>1.97</v>
      </c>
      <c r="EB133" s="37">
        <f t="shared" si="562"/>
        <v>1.97</v>
      </c>
      <c r="EC133" s="37">
        <f t="shared" si="562"/>
        <v>1.97</v>
      </c>
      <c r="ED133" s="37">
        <f t="shared" ref="ED133:ES133" si="563">EC133</f>
        <v>1.97</v>
      </c>
      <c r="EE133" s="37">
        <f t="shared" si="563"/>
        <v>1.97</v>
      </c>
      <c r="EF133" s="37">
        <f t="shared" si="563"/>
        <v>1.97</v>
      </c>
      <c r="EG133" s="37">
        <f t="shared" si="563"/>
        <v>1.97</v>
      </c>
      <c r="EH133" s="37">
        <f t="shared" si="563"/>
        <v>1.97</v>
      </c>
      <c r="EI133" s="37">
        <f t="shared" si="563"/>
        <v>1.97</v>
      </c>
      <c r="EJ133" s="37">
        <f t="shared" si="563"/>
        <v>1.97</v>
      </c>
      <c r="EK133" s="37">
        <f t="shared" si="563"/>
        <v>1.97</v>
      </c>
      <c r="EL133" s="37">
        <f t="shared" si="563"/>
        <v>1.97</v>
      </c>
      <c r="EM133" s="37">
        <f t="shared" si="563"/>
        <v>1.97</v>
      </c>
      <c r="EN133" s="37">
        <f t="shared" si="563"/>
        <v>1.97</v>
      </c>
      <c r="EO133" s="37">
        <f t="shared" si="563"/>
        <v>1.97</v>
      </c>
      <c r="EP133" s="37">
        <f t="shared" si="563"/>
        <v>1.97</v>
      </c>
      <c r="EQ133" s="37">
        <f t="shared" si="563"/>
        <v>1.97</v>
      </c>
      <c r="ER133" s="37">
        <f t="shared" si="563"/>
        <v>1.97</v>
      </c>
      <c r="ES133" s="37">
        <f t="shared" si="563"/>
        <v>1.97</v>
      </c>
      <c r="ET133" s="37">
        <f t="shared" ref="ET133:FG133" si="564">ES133</f>
        <v>1.97</v>
      </c>
      <c r="EU133" s="37">
        <f t="shared" si="564"/>
        <v>1.97</v>
      </c>
      <c r="EV133" s="37">
        <f t="shared" si="564"/>
        <v>1.97</v>
      </c>
      <c r="EW133" s="37">
        <f t="shared" si="564"/>
        <v>1.97</v>
      </c>
      <c r="EX133" s="37">
        <f t="shared" si="564"/>
        <v>1.97</v>
      </c>
      <c r="EY133" s="37">
        <f t="shared" si="564"/>
        <v>1.97</v>
      </c>
      <c r="EZ133" s="37">
        <f t="shared" si="564"/>
        <v>1.97</v>
      </c>
      <c r="FA133" s="37">
        <f t="shared" si="564"/>
        <v>1.97</v>
      </c>
      <c r="FB133" s="37">
        <f t="shared" si="564"/>
        <v>1.97</v>
      </c>
      <c r="FC133" s="37">
        <f t="shared" si="564"/>
        <v>1.97</v>
      </c>
      <c r="FD133" s="37">
        <f t="shared" si="564"/>
        <v>1.97</v>
      </c>
      <c r="FE133" s="37">
        <f t="shared" si="564"/>
        <v>1.97</v>
      </c>
      <c r="FF133" s="37">
        <f>FE133</f>
        <v>1.97</v>
      </c>
      <c r="FG133" s="37">
        <f t="shared" si="564"/>
        <v>1.97</v>
      </c>
      <c r="FO133" s="2"/>
    </row>
    <row r="134" spans="1:171" s="25" customFormat="1" ht="27.75" customHeight="1" x14ac:dyDescent="0.3">
      <c r="A134" s="4" t="s">
        <v>98</v>
      </c>
      <c r="B134" s="7" t="s">
        <v>123</v>
      </c>
      <c r="C134" s="4" t="s">
        <v>128</v>
      </c>
      <c r="D134" s="32">
        <f>SUM(F134:CB134)</f>
        <v>36385470.159607083</v>
      </c>
      <c r="E134" s="32"/>
      <c r="F134" s="8">
        <v>103156</v>
      </c>
      <c r="G134" s="8">
        <v>112597</v>
      </c>
      <c r="H134" s="8">
        <v>117773</v>
      </c>
      <c r="I134" s="8">
        <v>131748</v>
      </c>
      <c r="J134" s="8">
        <f>J132*POWER((1+(J133/100)),J99)</f>
        <v>0</v>
      </c>
      <c r="K134" s="8">
        <f>K132*POWER((1+(K133/100)),K99)</f>
        <v>0</v>
      </c>
      <c r="L134" s="8">
        <f t="shared" ref="L134:BW134" si="565">L132*POWER((1+(L133/100)),L99)</f>
        <v>0</v>
      </c>
      <c r="M134" s="8">
        <f t="shared" si="565"/>
        <v>0</v>
      </c>
      <c r="N134" s="8">
        <f t="shared" si="565"/>
        <v>0</v>
      </c>
      <c r="O134" s="8">
        <f t="shared" si="565"/>
        <v>0</v>
      </c>
      <c r="P134" s="8">
        <f t="shared" si="565"/>
        <v>0</v>
      </c>
      <c r="Q134" s="8">
        <f t="shared" si="565"/>
        <v>0</v>
      </c>
      <c r="R134" s="8">
        <f t="shared" si="565"/>
        <v>0</v>
      </c>
      <c r="S134" s="8">
        <f t="shared" si="565"/>
        <v>0</v>
      </c>
      <c r="T134" s="8">
        <f t="shared" si="565"/>
        <v>0</v>
      </c>
      <c r="U134" s="8">
        <f t="shared" si="565"/>
        <v>0</v>
      </c>
      <c r="V134" s="8">
        <f t="shared" si="565"/>
        <v>0</v>
      </c>
      <c r="W134" s="8">
        <f t="shared" si="565"/>
        <v>0</v>
      </c>
      <c r="X134" s="8">
        <f t="shared" si="565"/>
        <v>0</v>
      </c>
      <c r="Y134" s="8">
        <f t="shared" si="565"/>
        <v>0</v>
      </c>
      <c r="Z134" s="8">
        <f t="shared" si="565"/>
        <v>0</v>
      </c>
      <c r="AA134" s="8">
        <f t="shared" si="565"/>
        <v>0</v>
      </c>
      <c r="AB134" s="8">
        <f t="shared" si="565"/>
        <v>0</v>
      </c>
      <c r="AC134" s="8">
        <f t="shared" si="565"/>
        <v>0</v>
      </c>
      <c r="AD134" s="8">
        <f t="shared" si="565"/>
        <v>0</v>
      </c>
      <c r="AE134" s="8">
        <f t="shared" si="565"/>
        <v>0</v>
      </c>
      <c r="AF134" s="8">
        <f t="shared" si="565"/>
        <v>0</v>
      </c>
      <c r="AG134" s="8">
        <f t="shared" si="565"/>
        <v>100709.09170534255</v>
      </c>
      <c r="AH134" s="8">
        <f t="shared" si="565"/>
        <v>0</v>
      </c>
      <c r="AI134" s="8">
        <f t="shared" si="565"/>
        <v>0</v>
      </c>
      <c r="AJ134" s="8">
        <f t="shared" si="565"/>
        <v>0</v>
      </c>
      <c r="AK134" s="8">
        <f t="shared" si="565"/>
        <v>0</v>
      </c>
      <c r="AL134" s="8">
        <f t="shared" si="565"/>
        <v>0</v>
      </c>
      <c r="AM134" s="8">
        <f t="shared" si="565"/>
        <v>0</v>
      </c>
      <c r="AN134" s="8">
        <f t="shared" si="565"/>
        <v>130086.88777234199</v>
      </c>
      <c r="AO134" s="8">
        <f t="shared" si="565"/>
        <v>134931.76949539181</v>
      </c>
      <c r="AP134" s="8">
        <f t="shared" si="565"/>
        <v>139957.09122521168</v>
      </c>
      <c r="AQ134" s="8">
        <f t="shared" si="565"/>
        <v>145169.57316631943</v>
      </c>
      <c r="AR134" s="8">
        <f t="shared" si="565"/>
        <v>150576.18580669019</v>
      </c>
      <c r="AS134" s="8">
        <f t="shared" si="565"/>
        <v>156184.15923917087</v>
      </c>
      <c r="AT134" s="8">
        <f t="shared" si="565"/>
        <v>162000.99283005518</v>
      </c>
      <c r="AU134" s="8">
        <f t="shared" si="565"/>
        <v>168034.46524775054</v>
      </c>
      <c r="AV134" s="8">
        <f t="shared" si="565"/>
        <v>174292.64486494602</v>
      </c>
      <c r="AW134" s="8">
        <f t="shared" si="565"/>
        <v>180783.90054819346</v>
      </c>
      <c r="AX134" s="8">
        <f t="shared" si="565"/>
        <v>187516.91284932886</v>
      </c>
      <c r="AY134" s="8">
        <f t="shared" si="565"/>
        <v>194500.68561370112</v>
      </c>
      <c r="AZ134" s="8">
        <f t="shared" si="565"/>
        <v>201744.55802073108</v>
      </c>
      <c r="BA134" s="8">
        <f t="shared" si="565"/>
        <v>209258.21707290204</v>
      </c>
      <c r="BB134" s="8">
        <f t="shared" si="565"/>
        <v>217051.71054988285</v>
      </c>
      <c r="BC134" s="8">
        <f t="shared" si="565"/>
        <v>225135.46044510792</v>
      </c>
      <c r="BD134" s="8">
        <f t="shared" si="565"/>
        <v>233520.27690278026</v>
      </c>
      <c r="BE134" s="8">
        <f t="shared" si="565"/>
        <v>242217.37267393727</v>
      </c>
      <c r="BF134" s="8">
        <f t="shared" si="565"/>
        <v>251238.37811090949</v>
      </c>
      <c r="BG134" s="8">
        <f t="shared" si="565"/>
        <v>260595.35672022495</v>
      </c>
      <c r="BH134" s="8">
        <f t="shared" si="565"/>
        <v>700779.90706047846</v>
      </c>
      <c r="BI134" s="8">
        <f t="shared" si="565"/>
        <v>726879.35352843918</v>
      </c>
      <c r="BJ134" s="8">
        <f t="shared" si="565"/>
        <v>850887.36852328526</v>
      </c>
      <c r="BK134" s="8">
        <f t="shared" si="565"/>
        <v>3061090.9979373016</v>
      </c>
      <c r="BL134" s="8">
        <f t="shared" si="565"/>
        <v>3175096.5221101372</v>
      </c>
      <c r="BM134" s="8">
        <f t="shared" si="565"/>
        <v>3293348.0028882101</v>
      </c>
      <c r="BN134" s="8">
        <f t="shared" si="565"/>
        <v>2605637.7628429197</v>
      </c>
      <c r="BO134" s="8">
        <f t="shared" si="565"/>
        <v>982792.96252767486</v>
      </c>
      <c r="BP134" s="8">
        <f t="shared" si="565"/>
        <v>1019395.5421052965</v>
      </c>
      <c r="BQ134" s="8">
        <f t="shared" si="565"/>
        <v>1057361.3272438236</v>
      </c>
      <c r="BR134" s="8">
        <f t="shared" si="565"/>
        <v>1096741.0883922982</v>
      </c>
      <c r="BS134" s="8">
        <f t="shared" si="565"/>
        <v>1137587.4868653603</v>
      </c>
      <c r="BT134" s="8">
        <f t="shared" si="565"/>
        <v>1179955.1452655632</v>
      </c>
      <c r="BU134" s="8">
        <f t="shared" si="565"/>
        <v>1223900.720528462</v>
      </c>
      <c r="BV134" s="8">
        <f t="shared" si="565"/>
        <v>1269482.9796881475</v>
      </c>
      <c r="BW134" s="8">
        <f t="shared" si="565"/>
        <v>1316762.878464553</v>
      </c>
      <c r="BX134" s="8">
        <f t="shared" ref="BX134:EB134" si="566">BX132*POWER((1+(BX133/100)),BX99)</f>
        <v>1365803.6427776159</v>
      </c>
      <c r="BY134" s="8">
        <f t="shared" si="566"/>
        <v>1416670.8532973146</v>
      </c>
      <c r="BZ134" s="33">
        <f t="shared" si="566"/>
        <v>1469432.5331426279</v>
      </c>
      <c r="CA134" s="33">
        <f t="shared" si="566"/>
        <v>1524159.2388467144</v>
      </c>
      <c r="CB134" s="33">
        <f t="shared" si="566"/>
        <v>1580924.1547099403</v>
      </c>
      <c r="CC134" s="33">
        <f t="shared" si="566"/>
        <v>1639803.1906669422</v>
      </c>
      <c r="CD134" s="33">
        <f t="shared" si="566"/>
        <v>1700875.0837985887</v>
      </c>
      <c r="CE134" s="33">
        <f t="shared" si="566"/>
        <v>1764221.5036246043</v>
      </c>
      <c r="CF134" s="33">
        <f t="shared" si="566"/>
        <v>1829927.1613176435</v>
      </c>
      <c r="CG134" s="33">
        <f t="shared" si="566"/>
        <v>1898079.9229848746</v>
      </c>
      <c r="CH134" s="33">
        <f t="shared" si="566"/>
        <v>1968770.9271685595</v>
      </c>
      <c r="CI134" s="33">
        <f t="shared" si="566"/>
        <v>2042094.7067227564</v>
      </c>
      <c r="CJ134" s="33">
        <f t="shared" si="566"/>
        <v>2118149.3152291281</v>
      </c>
      <c r="CK134" s="33">
        <f t="shared" si="566"/>
        <v>2197036.4581209109</v>
      </c>
      <c r="CL134" s="33">
        <f t="shared" si="566"/>
        <v>2278861.6286903857</v>
      </c>
      <c r="CM134" s="33">
        <f t="shared" si="566"/>
        <v>2363734.2491617398</v>
      </c>
      <c r="CN134" s="33">
        <f t="shared" si="566"/>
        <v>2451767.8170179566</v>
      </c>
      <c r="CO134" s="33">
        <f t="shared" si="566"/>
        <v>2543080.0567774316</v>
      </c>
      <c r="CP134" s="33">
        <f t="shared" si="566"/>
        <v>2637793.0774232601</v>
      </c>
      <c r="CQ134" s="33">
        <f t="shared" si="566"/>
        <v>2736033.5356957386</v>
      </c>
      <c r="CR134" s="33">
        <f t="shared" si="566"/>
        <v>2837932.8054664293</v>
      </c>
      <c r="CS134" s="33">
        <f t="shared" si="566"/>
        <v>2943627.1534203142</v>
      </c>
      <c r="CT134" s="33">
        <f t="shared" si="566"/>
        <v>3053257.9212809261</v>
      </c>
      <c r="CU134" s="33">
        <f t="shared" si="566"/>
        <v>3166971.7148222001</v>
      </c>
      <c r="CV134" s="33">
        <f>CV132*POWER((1+(CV133/100)),CV99)</f>
        <v>3284920.599919749</v>
      </c>
      <c r="CW134" s="33">
        <f>CW132*POWER((1+(CW133/100)),CW99)</f>
        <v>3407262.3059037761</v>
      </c>
      <c r="CX134" s="33">
        <f>CX132*POWER((1+(CX133/100)),CX99)</f>
        <v>3534160.4364855383</v>
      </c>
      <c r="CY134" s="33">
        <f t="shared" si="566"/>
        <v>3665784.6885394403</v>
      </c>
      <c r="CZ134" s="33">
        <f t="shared" si="566"/>
        <v>3802311.0790333217</v>
      </c>
      <c r="DA134" s="33">
        <f t="shared" si="566"/>
        <v>3943922.1804104052</v>
      </c>
      <c r="DB134" s="33">
        <f t="shared" si="566"/>
        <v>4090807.3647376723</v>
      </c>
      <c r="DC134" s="33">
        <f t="shared" si="566"/>
        <v>8374663.9281852171</v>
      </c>
      <c r="DD134" s="33">
        <f t="shared" si="566"/>
        <v>8686565.1266623102</v>
      </c>
      <c r="DE134" s="33">
        <f t="shared" si="566"/>
        <v>1621814.8671307333</v>
      </c>
      <c r="DF134" s="33">
        <f t="shared" si="566"/>
        <v>1682216.8134182261</v>
      </c>
      <c r="DG134" s="33">
        <f t="shared" si="566"/>
        <v>1744868.3352825984</v>
      </c>
      <c r="DH134" s="33">
        <f t="shared" si="566"/>
        <v>1809853.2146313398</v>
      </c>
      <c r="DI134" s="33">
        <f t="shared" si="566"/>
        <v>1877258.3536974364</v>
      </c>
      <c r="DJ134" s="33">
        <f t="shared" si="566"/>
        <v>1947173.8912509833</v>
      </c>
      <c r="DK134" s="33">
        <f t="shared" si="566"/>
        <v>2019693.323138932</v>
      </c>
      <c r="DL134" s="33">
        <f t="shared" si="566"/>
        <v>2094913.6273141389</v>
      </c>
      <c r="DM134" s="33">
        <f>DM132*POWER((1+(DM133/100)),DM99)</f>
        <v>2172935.3935209261</v>
      </c>
      <c r="DN134" s="33">
        <f t="shared" si="566"/>
        <v>2253862.9578105826</v>
      </c>
      <c r="DO134" s="33">
        <f t="shared" si="566"/>
        <v>2337804.5420666793</v>
      </c>
      <c r="DP134" s="33">
        <f t="shared" si="566"/>
        <v>2424872.3987267856</v>
      </c>
      <c r="DQ134" s="33">
        <f t="shared" si="566"/>
        <v>2515182.9608941223</v>
      </c>
      <c r="DR134" s="33">
        <f t="shared" si="566"/>
        <v>2608856.9980398775</v>
      </c>
      <c r="DS134" s="33">
        <f t="shared" si="566"/>
        <v>2706019.7775044302</v>
      </c>
      <c r="DT134" s="33">
        <f t="shared" si="566"/>
        <v>7900625.6901118094</v>
      </c>
      <c r="DU134" s="33">
        <f t="shared" si="566"/>
        <v>8194872.0792918466</v>
      </c>
      <c r="DV134" s="33">
        <f t="shared" si="566"/>
        <v>8500077.2128728312</v>
      </c>
      <c r="DW134" s="33">
        <f t="shared" si="566"/>
        <v>8816649.2320699506</v>
      </c>
      <c r="DX134" s="33">
        <f>DX132*POWER((1+(DX133/100)),DX99)</f>
        <v>9145011.4786766265</v>
      </c>
      <c r="DY134" s="33">
        <f t="shared" si="566"/>
        <v>3369885.2980529754</v>
      </c>
      <c r="DZ134" s="33">
        <f t="shared" si="566"/>
        <v>3495391.3807096956</v>
      </c>
      <c r="EA134" s="33">
        <f t="shared" si="566"/>
        <v>3625571.7402009829</v>
      </c>
      <c r="EB134" s="33">
        <f t="shared" si="566"/>
        <v>3760600.4626226146</v>
      </c>
      <c r="EC134" s="33">
        <f>EC132*POWER((1+(EC133/100)),EC99)</f>
        <v>3900658.1176334587</v>
      </c>
      <c r="ED134" s="33">
        <f t="shared" ref="ED134:EF134" si="567">ED132*POWER((1+(ED133/100)),ED99)</f>
        <v>4046081.8492589137</v>
      </c>
      <c r="EE134" s="33">
        <f t="shared" si="567"/>
        <v>4196927.2401601337</v>
      </c>
      <c r="EF134" s="33">
        <f t="shared" si="567"/>
        <v>4353396.4193694796</v>
      </c>
      <c r="EG134" s="33">
        <f>EG132*POWER((1+(EG133/100)),EG99)</f>
        <v>4515699.0516386293</v>
      </c>
      <c r="EH134" s="33">
        <f t="shared" ref="EH134:EI134" si="568">EH132*POWER((1+(EH133/100)),EH99)</f>
        <v>4684399.5210022982</v>
      </c>
      <c r="EI134" s="33">
        <f t="shared" si="568"/>
        <v>4859042.5315620173</v>
      </c>
      <c r="EJ134" s="33">
        <f t="shared" ref="EJ134:EK134" si="569">EJ132*POWER((1+(EJ133/100)),EJ99)</f>
        <v>5040196.5471358383</v>
      </c>
      <c r="EK134" s="33">
        <f t="shared" si="569"/>
        <v>5228104.3094244553</v>
      </c>
      <c r="EL134" s="33">
        <f t="shared" ref="EL134:EM134" si="570">EL132*POWER((1+(EL133/100)),EL99)</f>
        <v>5423017.6099558622</v>
      </c>
      <c r="EM134" s="33">
        <f t="shared" si="570"/>
        <v>5625197.6274781059</v>
      </c>
      <c r="EN134" s="33">
        <f t="shared" ref="EN134:EO134" si="571">EN132*POWER((1+(EN133/100)),EN99)</f>
        <v>5834915.277930581</v>
      </c>
      <c r="EO134" s="33">
        <f t="shared" si="571"/>
        <v>6052451.577462825</v>
      </c>
      <c r="EP134" s="33">
        <f t="shared" ref="EP134:EQ134" si="572">EP132*POWER((1+(EP133/100)),EP99)</f>
        <v>6278098.0189872487</v>
      </c>
      <c r="EQ134" s="33">
        <f t="shared" si="572"/>
        <v>6512156.9627703764</v>
      </c>
      <c r="ER134" s="33">
        <f t="shared" ref="ER134:ES134" si="573">ER132*POWER((1+(ER133/100)),ER99)</f>
        <v>6754942.0415859586</v>
      </c>
      <c r="ES134" s="33">
        <f t="shared" si="573"/>
        <v>7006778.5809728485</v>
      </c>
      <c r="ET134" s="33">
        <f t="shared" ref="ET134:EU134" si="574">ET132*POWER((1+(ET133/100)),ET99)</f>
        <v>7268004.0351607855</v>
      </c>
      <c r="EU134" s="33">
        <f t="shared" si="574"/>
        <v>7538968.4392481986</v>
      </c>
      <c r="EV134" s="33">
        <f t="shared" ref="EV134:EW134" si="575">EV132*POWER((1+(EV133/100)),EV99)</f>
        <v>7820034.8782379357</v>
      </c>
      <c r="EW134" s="33">
        <f t="shared" si="575"/>
        <v>8111579.9735594038</v>
      </c>
      <c r="EX134" s="33">
        <f t="shared" ref="EX134:EY134" si="576">EX132*POWER((1+(EX133/100)),EX99)</f>
        <v>8413994.3877290431</v>
      </c>
      <c r="EY134" s="33">
        <f t="shared" si="576"/>
        <v>8727683.3478253726</v>
      </c>
      <c r="EZ134" s="33">
        <f t="shared" ref="EZ134:FA134" si="577">EZ132*POWER((1+(EZ133/100)),EZ99)</f>
        <v>9053067.1884800214</v>
      </c>
      <c r="FA134" s="33">
        <f t="shared" si="577"/>
        <v>9390581.9151123539</v>
      </c>
      <c r="FB134" s="33">
        <f t="shared" ref="FB134:FC134" si="578">FB132*POWER((1+(FB133/100)),FB99)</f>
        <v>9740679.7881623916</v>
      </c>
      <c r="FC134" s="33">
        <f t="shared" si="578"/>
        <v>56074237.433984429</v>
      </c>
      <c r="FD134" s="33">
        <f t="shared" ref="FD134:FE134" si="579">FD132*POWER((1+(FD133/100)),FD99)</f>
        <v>58162634.294960178</v>
      </c>
      <c r="FE134" s="33">
        <f t="shared" si="579"/>
        <v>60328810.215420589</v>
      </c>
      <c r="FF134" s="33">
        <f t="shared" ref="FF134:FG134" si="580">FF132*POWER((1+(FF133/100)),FF99)</f>
        <v>62575661.954218008</v>
      </c>
      <c r="FG134" s="33">
        <f t="shared" si="580"/>
        <v>64906194.155436456</v>
      </c>
      <c r="FO134" s="2"/>
    </row>
    <row r="135" spans="1:171" s="44" customFormat="1" ht="21" customHeight="1" x14ac:dyDescent="0.3">
      <c r="A135" s="38"/>
      <c r="B135" s="38" t="s">
        <v>121</v>
      </c>
      <c r="C135" s="38"/>
      <c r="D135" s="39"/>
      <c r="E135" s="39"/>
      <c r="F135" s="41">
        <v>1</v>
      </c>
      <c r="G135" s="41">
        <v>2</v>
      </c>
      <c r="H135" s="41">
        <v>3</v>
      </c>
      <c r="I135" s="41">
        <v>4</v>
      </c>
      <c r="J135" s="41">
        <v>5</v>
      </c>
      <c r="K135" s="41">
        <v>6</v>
      </c>
      <c r="L135" s="41">
        <v>7</v>
      </c>
      <c r="M135" s="41">
        <v>8</v>
      </c>
      <c r="N135" s="41">
        <v>9</v>
      </c>
      <c r="O135" s="41">
        <v>10</v>
      </c>
      <c r="P135" s="41">
        <v>11</v>
      </c>
      <c r="Q135" s="41">
        <v>12</v>
      </c>
      <c r="R135" s="41">
        <v>13</v>
      </c>
      <c r="S135" s="41">
        <v>14</v>
      </c>
      <c r="T135" s="41">
        <v>15</v>
      </c>
      <c r="U135" s="41">
        <v>16</v>
      </c>
      <c r="V135" s="41">
        <v>17</v>
      </c>
      <c r="W135" s="41">
        <v>18</v>
      </c>
      <c r="X135" s="41">
        <v>19</v>
      </c>
      <c r="Y135" s="41">
        <v>20</v>
      </c>
      <c r="Z135" s="41">
        <v>21</v>
      </c>
      <c r="AA135" s="41">
        <v>22</v>
      </c>
      <c r="AB135" s="41">
        <v>23</v>
      </c>
      <c r="AC135" s="41">
        <v>24</v>
      </c>
      <c r="AD135" s="41">
        <v>25</v>
      </c>
      <c r="AE135" s="41">
        <v>26</v>
      </c>
      <c r="AF135" s="41">
        <v>27</v>
      </c>
      <c r="AG135" s="41">
        <v>28</v>
      </c>
      <c r="AH135" s="41">
        <v>29</v>
      </c>
      <c r="AI135" s="41">
        <v>30</v>
      </c>
      <c r="AJ135" s="41">
        <v>31</v>
      </c>
      <c r="AK135" s="41">
        <v>32</v>
      </c>
      <c r="AL135" s="41">
        <v>33</v>
      </c>
      <c r="AM135" s="41">
        <v>34</v>
      </c>
      <c r="AN135" s="41">
        <v>35</v>
      </c>
      <c r="AO135" s="41">
        <v>36</v>
      </c>
      <c r="AP135" s="41">
        <v>37</v>
      </c>
      <c r="AQ135" s="41">
        <v>38</v>
      </c>
      <c r="AR135" s="41">
        <v>39</v>
      </c>
      <c r="AS135" s="41">
        <v>40</v>
      </c>
      <c r="AT135" s="41">
        <v>41</v>
      </c>
      <c r="AU135" s="41">
        <v>42</v>
      </c>
      <c r="AV135" s="41">
        <v>43</v>
      </c>
      <c r="AW135" s="41">
        <v>44</v>
      </c>
      <c r="AX135" s="41">
        <v>45</v>
      </c>
      <c r="AY135" s="41">
        <v>46</v>
      </c>
      <c r="AZ135" s="41">
        <v>47</v>
      </c>
      <c r="BA135" s="41">
        <v>48</v>
      </c>
      <c r="BB135" s="41">
        <v>49</v>
      </c>
      <c r="BC135" s="41">
        <v>50</v>
      </c>
      <c r="BD135" s="41">
        <v>51</v>
      </c>
      <c r="BE135" s="41">
        <v>52</v>
      </c>
      <c r="BF135" s="41">
        <v>53</v>
      </c>
      <c r="BG135" s="41">
        <v>54</v>
      </c>
      <c r="BH135" s="41">
        <v>55</v>
      </c>
      <c r="BI135" s="41">
        <v>56</v>
      </c>
      <c r="BJ135" s="41">
        <v>57</v>
      </c>
      <c r="BK135" s="41">
        <v>58</v>
      </c>
      <c r="BL135" s="41">
        <v>59</v>
      </c>
      <c r="BM135" s="41">
        <v>60</v>
      </c>
      <c r="BN135" s="41">
        <v>61</v>
      </c>
      <c r="BO135" s="41">
        <v>62</v>
      </c>
      <c r="BP135" s="41">
        <v>63</v>
      </c>
      <c r="BQ135" s="41">
        <v>64</v>
      </c>
      <c r="BR135" s="41">
        <v>65</v>
      </c>
      <c r="BS135" s="41">
        <v>66</v>
      </c>
      <c r="BT135" s="41">
        <v>67</v>
      </c>
      <c r="BU135" s="41">
        <v>68</v>
      </c>
      <c r="BV135" s="41">
        <v>69</v>
      </c>
      <c r="BW135" s="41">
        <v>70</v>
      </c>
      <c r="BX135" s="41">
        <v>71</v>
      </c>
      <c r="BY135" s="41">
        <v>72</v>
      </c>
      <c r="BZ135" s="42">
        <v>73</v>
      </c>
      <c r="CA135" s="41">
        <v>74</v>
      </c>
      <c r="CB135" s="42">
        <v>75</v>
      </c>
      <c r="CC135" s="41">
        <v>76</v>
      </c>
      <c r="CD135" s="42">
        <v>77</v>
      </c>
      <c r="CE135" s="41">
        <v>78</v>
      </c>
      <c r="CF135" s="42">
        <v>79</v>
      </c>
      <c r="CG135" s="41">
        <v>80</v>
      </c>
      <c r="CH135" s="42">
        <v>81</v>
      </c>
      <c r="CI135" s="41">
        <v>82</v>
      </c>
      <c r="CJ135" s="42">
        <v>83</v>
      </c>
      <c r="CK135" s="41">
        <v>84</v>
      </c>
      <c r="CL135" s="42">
        <v>85</v>
      </c>
      <c r="CM135" s="41">
        <v>86</v>
      </c>
      <c r="CN135" s="42">
        <v>87</v>
      </c>
      <c r="CO135" s="41">
        <v>88</v>
      </c>
      <c r="CP135" s="42">
        <v>89</v>
      </c>
      <c r="CQ135" s="41">
        <v>90</v>
      </c>
      <c r="CR135" s="42">
        <v>91</v>
      </c>
      <c r="CS135" s="41">
        <v>92</v>
      </c>
      <c r="CT135" s="42">
        <v>93</v>
      </c>
      <c r="CU135" s="41">
        <v>94</v>
      </c>
      <c r="CV135" s="42">
        <v>95</v>
      </c>
      <c r="CW135" s="41">
        <v>96</v>
      </c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  <c r="DT135" s="70"/>
      <c r="DU135" s="70"/>
      <c r="DV135" s="70"/>
      <c r="DW135" s="70"/>
      <c r="DX135" s="70"/>
      <c r="DY135" s="70"/>
      <c r="DZ135" s="70"/>
      <c r="EA135" s="70"/>
      <c r="EB135" s="70"/>
      <c r="EC135" s="70"/>
      <c r="ED135" s="70"/>
      <c r="FO135" s="2"/>
    </row>
    <row r="136" spans="1:171" s="50" customFormat="1" ht="36.75" customHeight="1" x14ac:dyDescent="0.3">
      <c r="A136" s="45" t="s">
        <v>132</v>
      </c>
      <c r="B136" s="45" t="s">
        <v>123</v>
      </c>
      <c r="C136" s="45" t="s">
        <v>128</v>
      </c>
      <c r="D136" s="46">
        <f>SUM(F136:CL136)</f>
        <v>163810931.23716661</v>
      </c>
      <c r="E136" s="47">
        <v>0</v>
      </c>
      <c r="F136" s="47">
        <f>F104+F110+F116+F134</f>
        <v>896157</v>
      </c>
      <c r="G136" s="47">
        <f t="shared" ref="G136:BR136" si="581">G104+G110+G116+G134</f>
        <v>1009245</v>
      </c>
      <c r="H136" s="47">
        <f t="shared" si="581"/>
        <v>1007810</v>
      </c>
      <c r="I136" s="47">
        <f t="shared" si="581"/>
        <v>999230</v>
      </c>
      <c r="J136" s="47">
        <f t="shared" si="581"/>
        <v>600781.8460161658</v>
      </c>
      <c r="K136" s="47">
        <f t="shared" si="581"/>
        <v>403780.23375419248</v>
      </c>
      <c r="L136" s="47">
        <f t="shared" si="581"/>
        <v>394589.23078639561</v>
      </c>
      <c r="M136" s="47">
        <f t="shared" si="581"/>
        <v>394924.20641594037</v>
      </c>
      <c r="N136" s="47">
        <f t="shared" si="581"/>
        <v>409632.53791975032</v>
      </c>
      <c r="O136" s="47">
        <f t="shared" si="581"/>
        <v>384331.10438899137</v>
      </c>
      <c r="P136" s="47">
        <f t="shared" si="581"/>
        <v>384622.22709060041</v>
      </c>
      <c r="Q136" s="47">
        <f t="shared" si="581"/>
        <v>386479.78763862676</v>
      </c>
      <c r="R136" s="47">
        <f t="shared" si="581"/>
        <v>405184.08906683919</v>
      </c>
      <c r="S136" s="47">
        <f t="shared" si="581"/>
        <v>415803.52809962456</v>
      </c>
      <c r="T136" s="47">
        <f t="shared" si="581"/>
        <v>433608.23776055692</v>
      </c>
      <c r="U136" s="47">
        <f t="shared" si="581"/>
        <v>449757.29522564454</v>
      </c>
      <c r="V136" s="47">
        <f t="shared" si="581"/>
        <v>414119.22260637884</v>
      </c>
      <c r="W136" s="47">
        <f t="shared" si="581"/>
        <v>429542.44232611306</v>
      </c>
      <c r="X136" s="47">
        <f t="shared" si="581"/>
        <v>391860.54844481172</v>
      </c>
      <c r="Y136" s="47">
        <f t="shared" si="581"/>
        <v>406454.77882156603</v>
      </c>
      <c r="Z136" s="47">
        <f t="shared" si="581"/>
        <v>421592.54837605846</v>
      </c>
      <c r="AA136" s="47">
        <f t="shared" si="581"/>
        <v>437294.10037087416</v>
      </c>
      <c r="AB136" s="47">
        <f t="shared" si="581"/>
        <v>453580.43199710269</v>
      </c>
      <c r="AC136" s="47">
        <f t="shared" si="581"/>
        <v>602592.54314214189</v>
      </c>
      <c r="AD136" s="47">
        <f t="shared" si="581"/>
        <v>815553.89277408307</v>
      </c>
      <c r="AE136" s="47">
        <f t="shared" si="581"/>
        <v>1022740.7181024759</v>
      </c>
      <c r="AF136" s="47">
        <f t="shared" si="581"/>
        <v>1215460.7054366998</v>
      </c>
      <c r="AG136" s="47">
        <f t="shared" si="581"/>
        <v>1361437.7212018531</v>
      </c>
      <c r="AH136" s="47">
        <f t="shared" si="581"/>
        <v>1110369.4483891202</v>
      </c>
      <c r="AI136" s="47">
        <f t="shared" si="581"/>
        <v>947061.76180076774</v>
      </c>
      <c r="AJ136" s="47">
        <f t="shared" si="581"/>
        <v>815836.37048683653</v>
      </c>
      <c r="AK136" s="47">
        <f t="shared" si="581"/>
        <v>928252.53336910577</v>
      </c>
      <c r="AL136" s="47">
        <f t="shared" si="581"/>
        <v>1029997.5966693421</v>
      </c>
      <c r="AM136" s="47">
        <f t="shared" si="581"/>
        <v>1073003.2744908752</v>
      </c>
      <c r="AN136" s="47">
        <f t="shared" si="581"/>
        <v>1238234.4502774773</v>
      </c>
      <c r="AO136" s="47">
        <f t="shared" si="581"/>
        <v>1484249.46444931</v>
      </c>
      <c r="AP136" s="47">
        <f t="shared" si="581"/>
        <v>1539528.0034773287</v>
      </c>
      <c r="AQ136" s="47">
        <f t="shared" si="581"/>
        <v>1596865.3048295137</v>
      </c>
      <c r="AR136" s="47">
        <f t="shared" si="581"/>
        <v>1656338.0438735923</v>
      </c>
      <c r="AS136" s="47">
        <f t="shared" si="581"/>
        <v>1718025.7516308797</v>
      </c>
      <c r="AT136" s="47">
        <f t="shared" si="581"/>
        <v>1212007.4278396722</v>
      </c>
      <c r="AU136" s="47">
        <f t="shared" si="581"/>
        <v>1250923.2412888096</v>
      </c>
      <c r="AV136" s="47">
        <f t="shared" si="581"/>
        <v>1245869.6466272068</v>
      </c>
      <c r="AW136" s="47">
        <f t="shared" si="581"/>
        <v>1285574.4038982645</v>
      </c>
      <c r="AX136" s="47">
        <f t="shared" si="581"/>
        <v>1333453.6024841163</v>
      </c>
      <c r="AY136" s="47">
        <f t="shared" si="581"/>
        <v>1368708.5283927114</v>
      </c>
      <c r="AZ136" s="47">
        <f t="shared" si="581"/>
        <v>1419683.9268125519</v>
      </c>
      <c r="BA136" s="47">
        <f t="shared" si="581"/>
        <v>1472557.8238463479</v>
      </c>
      <c r="BB136" s="47">
        <f t="shared" si="581"/>
        <v>1527400.9260917683</v>
      </c>
      <c r="BC136" s="47">
        <f t="shared" si="581"/>
        <v>1584286.5735026114</v>
      </c>
      <c r="BD136" s="47">
        <f t="shared" si="581"/>
        <v>1643290.8374640094</v>
      </c>
      <c r="BE136" s="47">
        <f t="shared" si="581"/>
        <v>1704492.6225202994</v>
      </c>
      <c r="BF136" s="47">
        <f t="shared" si="581"/>
        <v>1767973.7718915851</v>
      </c>
      <c r="BG136" s="47">
        <f t="shared" si="581"/>
        <v>1833819.1769201015</v>
      </c>
      <c r="BH136" s="47">
        <f t="shared" si="581"/>
        <v>2332595.9763584496</v>
      </c>
      <c r="BI136" s="47">
        <f t="shared" si="581"/>
        <v>2419469.8481732332</v>
      </c>
      <c r="BJ136" s="47">
        <f t="shared" si="581"/>
        <v>2606515.736489051</v>
      </c>
      <c r="BK136" s="47">
        <f t="shared" si="581"/>
        <v>4736870.7413336346</v>
      </c>
      <c r="BL136" s="47">
        <f t="shared" si="581"/>
        <v>5087107.2014830299</v>
      </c>
      <c r="BM136" s="47">
        <f t="shared" si="581"/>
        <v>5264548.9973176494</v>
      </c>
      <c r="BN136" s="47">
        <f t="shared" si="581"/>
        <v>4725056.0388395526</v>
      </c>
      <c r="BO136" s="47">
        <f t="shared" si="581"/>
        <v>3116488.2101206537</v>
      </c>
      <c r="BP136" s="47">
        <f t="shared" si="581"/>
        <v>3259383.1148893032</v>
      </c>
      <c r="BQ136" s="47">
        <f t="shared" si="581"/>
        <v>3352948.4192863349</v>
      </c>
      <c r="BR136" s="47">
        <f t="shared" si="581"/>
        <v>3405669.6955339783</v>
      </c>
      <c r="BS136" s="47">
        <f t="shared" ref="BS136:CV136" si="582">BS104+BS110+BS116+BS134</f>
        <v>3592381.5374695593</v>
      </c>
      <c r="BT136" s="47">
        <f t="shared" si="582"/>
        <v>2965413.5887595075</v>
      </c>
      <c r="BU136" s="47">
        <f t="shared" si="582"/>
        <v>3156375.5424155076</v>
      </c>
      <c r="BV136" s="47">
        <f t="shared" si="582"/>
        <v>3190411.1726373183</v>
      </c>
      <c r="BW136" s="47">
        <f t="shared" si="582"/>
        <v>3274581.3688131645</v>
      </c>
      <c r="BX136" s="47">
        <f t="shared" si="582"/>
        <v>3396538.0063811764</v>
      </c>
      <c r="BY136" s="47">
        <f t="shared" si="582"/>
        <v>2851982.1125590676</v>
      </c>
      <c r="BZ136" s="48">
        <f t="shared" si="582"/>
        <v>2958199.7048792378</v>
      </c>
      <c r="CA136" s="47">
        <f t="shared" si="582"/>
        <v>3068373.2045203596</v>
      </c>
      <c r="CB136" s="48">
        <f t="shared" si="582"/>
        <v>3182649.943034485</v>
      </c>
      <c r="CC136" s="47">
        <f t="shared" si="582"/>
        <v>3301182.7391058179</v>
      </c>
      <c r="CD136" s="48">
        <f t="shared" si="582"/>
        <v>3424130.1029103165</v>
      </c>
      <c r="CE136" s="47">
        <f t="shared" si="582"/>
        <v>3551656.4480863744</v>
      </c>
      <c r="CF136" s="48">
        <f t="shared" si="582"/>
        <v>3683932.3115999927</v>
      </c>
      <c r="CG136" s="47">
        <f t="shared" si="582"/>
        <v>3821134.5817984976</v>
      </c>
      <c r="CH136" s="48">
        <f t="shared" si="582"/>
        <v>3963446.7349577583</v>
      </c>
      <c r="CI136" s="47">
        <f t="shared" si="582"/>
        <v>4111059.0806392329</v>
      </c>
      <c r="CJ136" s="48">
        <f t="shared" si="582"/>
        <v>4264169.0161849558</v>
      </c>
      <c r="CK136" s="47">
        <f t="shared" si="582"/>
        <v>4422981.2906907815</v>
      </c>
      <c r="CL136" s="48">
        <f t="shared" si="582"/>
        <v>4587708.278810909</v>
      </c>
      <c r="CM136" s="47">
        <f t="shared" si="582"/>
        <v>4758570.2647598181</v>
      </c>
      <c r="CN136" s="48">
        <f t="shared" si="582"/>
        <v>4935795.7368914131</v>
      </c>
      <c r="CO136" s="47">
        <f t="shared" si="582"/>
        <v>5119621.6932493038</v>
      </c>
      <c r="CP136" s="48">
        <f t="shared" si="582"/>
        <v>5310293.9584968267</v>
      </c>
      <c r="CQ136" s="47">
        <f t="shared" si="582"/>
        <v>5508067.5126506314</v>
      </c>
      <c r="CR136" s="48">
        <f t="shared" si="582"/>
        <v>2837932.8054664293</v>
      </c>
      <c r="CS136" s="47">
        <f t="shared" si="582"/>
        <v>2943627.1534203142</v>
      </c>
      <c r="CT136" s="48">
        <f t="shared" si="582"/>
        <v>3053257.9212809261</v>
      </c>
      <c r="CU136" s="47">
        <f t="shared" si="582"/>
        <v>3166971.7148222001</v>
      </c>
      <c r="CV136" s="48">
        <f t="shared" si="582"/>
        <v>3284920.599919749</v>
      </c>
      <c r="CW136" s="47">
        <f>CW104+CW110+CW116+CW134</f>
        <v>3407262.3059037761</v>
      </c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</row>
    <row r="137" spans="1:171" s="25" customFormat="1" ht="21" customHeight="1" x14ac:dyDescent="0.3">
      <c r="A137" s="45" t="s">
        <v>133</v>
      </c>
      <c r="B137" s="4" t="s">
        <v>96</v>
      </c>
      <c r="C137" s="36">
        <v>4.9967239362385198</v>
      </c>
      <c r="D137" s="32"/>
      <c r="E137" s="32"/>
      <c r="F137" s="36">
        <f>C137</f>
        <v>4.9967239362385198</v>
      </c>
      <c r="G137" s="36">
        <f>F137</f>
        <v>4.9967239362385198</v>
      </c>
      <c r="H137" s="36">
        <f t="shared" ref="H137:BS137" si="583">G137</f>
        <v>4.9967239362385198</v>
      </c>
      <c r="I137" s="36">
        <f t="shared" si="583"/>
        <v>4.9967239362385198</v>
      </c>
      <c r="J137" s="36">
        <f t="shared" si="583"/>
        <v>4.9967239362385198</v>
      </c>
      <c r="K137" s="36">
        <f t="shared" si="583"/>
        <v>4.9967239362385198</v>
      </c>
      <c r="L137" s="36">
        <f t="shared" si="583"/>
        <v>4.9967239362385198</v>
      </c>
      <c r="M137" s="36">
        <f t="shared" si="583"/>
        <v>4.9967239362385198</v>
      </c>
      <c r="N137" s="36">
        <f t="shared" si="583"/>
        <v>4.9967239362385198</v>
      </c>
      <c r="O137" s="36">
        <f t="shared" si="583"/>
        <v>4.9967239362385198</v>
      </c>
      <c r="P137" s="36">
        <f t="shared" si="583"/>
        <v>4.9967239362385198</v>
      </c>
      <c r="Q137" s="36">
        <f t="shared" si="583"/>
        <v>4.9967239362385198</v>
      </c>
      <c r="R137" s="36">
        <f t="shared" si="583"/>
        <v>4.9967239362385198</v>
      </c>
      <c r="S137" s="36">
        <f t="shared" si="583"/>
        <v>4.9967239362385198</v>
      </c>
      <c r="T137" s="36">
        <f t="shared" si="583"/>
        <v>4.9967239362385198</v>
      </c>
      <c r="U137" s="36">
        <f t="shared" si="583"/>
        <v>4.9967239362385198</v>
      </c>
      <c r="V137" s="36">
        <f t="shared" si="583"/>
        <v>4.9967239362385198</v>
      </c>
      <c r="W137" s="36">
        <f t="shared" si="583"/>
        <v>4.9967239362385198</v>
      </c>
      <c r="X137" s="36">
        <f t="shared" si="583"/>
        <v>4.9967239362385198</v>
      </c>
      <c r="Y137" s="36">
        <f t="shared" si="583"/>
        <v>4.9967239362385198</v>
      </c>
      <c r="Z137" s="36">
        <f t="shared" si="583"/>
        <v>4.9967239362385198</v>
      </c>
      <c r="AA137" s="36">
        <f t="shared" si="583"/>
        <v>4.9967239362385198</v>
      </c>
      <c r="AB137" s="36">
        <f t="shared" si="583"/>
        <v>4.9967239362385198</v>
      </c>
      <c r="AC137" s="36">
        <f t="shared" si="583"/>
        <v>4.9967239362385198</v>
      </c>
      <c r="AD137" s="36">
        <f t="shared" si="583"/>
        <v>4.9967239362385198</v>
      </c>
      <c r="AE137" s="36">
        <f t="shared" si="583"/>
        <v>4.9967239362385198</v>
      </c>
      <c r="AF137" s="36">
        <f t="shared" si="583"/>
        <v>4.9967239362385198</v>
      </c>
      <c r="AG137" s="36">
        <f t="shared" si="583"/>
        <v>4.9967239362385198</v>
      </c>
      <c r="AH137" s="36">
        <f t="shared" si="583"/>
        <v>4.9967239362385198</v>
      </c>
      <c r="AI137" s="36">
        <f t="shared" si="583"/>
        <v>4.9967239362385198</v>
      </c>
      <c r="AJ137" s="36">
        <f t="shared" si="583"/>
        <v>4.9967239362385198</v>
      </c>
      <c r="AK137" s="36">
        <f t="shared" si="583"/>
        <v>4.9967239362385198</v>
      </c>
      <c r="AL137" s="36">
        <f t="shared" si="583"/>
        <v>4.9967239362385198</v>
      </c>
      <c r="AM137" s="36">
        <f t="shared" si="583"/>
        <v>4.9967239362385198</v>
      </c>
      <c r="AN137" s="36">
        <f t="shared" si="583"/>
        <v>4.9967239362385198</v>
      </c>
      <c r="AO137" s="36">
        <f t="shared" si="583"/>
        <v>4.9967239362385198</v>
      </c>
      <c r="AP137" s="36">
        <f t="shared" si="583"/>
        <v>4.9967239362385198</v>
      </c>
      <c r="AQ137" s="36">
        <f t="shared" si="583"/>
        <v>4.9967239362385198</v>
      </c>
      <c r="AR137" s="36">
        <f t="shared" si="583"/>
        <v>4.9967239362385198</v>
      </c>
      <c r="AS137" s="36">
        <f t="shared" si="583"/>
        <v>4.9967239362385198</v>
      </c>
      <c r="AT137" s="36">
        <f t="shared" si="583"/>
        <v>4.9967239362385198</v>
      </c>
      <c r="AU137" s="36">
        <f t="shared" si="583"/>
        <v>4.9967239362385198</v>
      </c>
      <c r="AV137" s="36">
        <f t="shared" si="583"/>
        <v>4.9967239362385198</v>
      </c>
      <c r="AW137" s="36">
        <f t="shared" si="583"/>
        <v>4.9967239362385198</v>
      </c>
      <c r="AX137" s="36">
        <f t="shared" si="583"/>
        <v>4.9967239362385198</v>
      </c>
      <c r="AY137" s="36">
        <f t="shared" si="583"/>
        <v>4.9967239362385198</v>
      </c>
      <c r="AZ137" s="36">
        <f t="shared" si="583"/>
        <v>4.9967239362385198</v>
      </c>
      <c r="BA137" s="36">
        <f t="shared" si="583"/>
        <v>4.9967239362385198</v>
      </c>
      <c r="BB137" s="36">
        <f t="shared" si="583"/>
        <v>4.9967239362385198</v>
      </c>
      <c r="BC137" s="36">
        <f t="shared" si="583"/>
        <v>4.9967239362385198</v>
      </c>
      <c r="BD137" s="36">
        <f t="shared" si="583"/>
        <v>4.9967239362385198</v>
      </c>
      <c r="BE137" s="36">
        <f t="shared" si="583"/>
        <v>4.9967239362385198</v>
      </c>
      <c r="BF137" s="36">
        <f t="shared" si="583"/>
        <v>4.9967239362385198</v>
      </c>
      <c r="BG137" s="36">
        <f t="shared" si="583"/>
        <v>4.9967239362385198</v>
      </c>
      <c r="BH137" s="36">
        <f t="shared" si="583"/>
        <v>4.9967239362385198</v>
      </c>
      <c r="BI137" s="36">
        <f t="shared" si="583"/>
        <v>4.9967239362385198</v>
      </c>
      <c r="BJ137" s="36">
        <f t="shared" si="583"/>
        <v>4.9967239362385198</v>
      </c>
      <c r="BK137" s="36">
        <f t="shared" si="583"/>
        <v>4.9967239362385198</v>
      </c>
      <c r="BL137" s="36">
        <f t="shared" si="583"/>
        <v>4.9967239362385198</v>
      </c>
      <c r="BM137" s="36">
        <f t="shared" si="583"/>
        <v>4.9967239362385198</v>
      </c>
      <c r="BN137" s="36">
        <f t="shared" si="583"/>
        <v>4.9967239362385198</v>
      </c>
      <c r="BO137" s="36">
        <f t="shared" si="583"/>
        <v>4.9967239362385198</v>
      </c>
      <c r="BP137" s="36">
        <f t="shared" si="583"/>
        <v>4.9967239362385198</v>
      </c>
      <c r="BQ137" s="36">
        <f t="shared" si="583"/>
        <v>4.9967239362385198</v>
      </c>
      <c r="BR137" s="36">
        <f t="shared" si="583"/>
        <v>4.9967239362385198</v>
      </c>
      <c r="BS137" s="36">
        <f t="shared" si="583"/>
        <v>4.9967239362385198</v>
      </c>
      <c r="BT137" s="36">
        <f t="shared" ref="BT137:CV137" si="584">BS137</f>
        <v>4.9967239362385198</v>
      </c>
      <c r="BU137" s="36">
        <f t="shared" si="584"/>
        <v>4.9967239362385198</v>
      </c>
      <c r="BV137" s="36">
        <f t="shared" si="584"/>
        <v>4.9967239362385198</v>
      </c>
      <c r="BW137" s="36">
        <f t="shared" si="584"/>
        <v>4.9967239362385198</v>
      </c>
      <c r="BX137" s="36">
        <f t="shared" si="584"/>
        <v>4.9967239362385198</v>
      </c>
      <c r="BY137" s="36">
        <f t="shared" si="584"/>
        <v>4.9967239362385198</v>
      </c>
      <c r="BZ137" s="37">
        <f t="shared" si="584"/>
        <v>4.9967239362385198</v>
      </c>
      <c r="CA137" s="37">
        <f t="shared" si="584"/>
        <v>4.9967239362385198</v>
      </c>
      <c r="CB137" s="37">
        <f t="shared" si="584"/>
        <v>4.9967239362385198</v>
      </c>
      <c r="CC137" s="37">
        <f t="shared" si="584"/>
        <v>4.9967239362385198</v>
      </c>
      <c r="CD137" s="37">
        <f t="shared" si="584"/>
        <v>4.9967239362385198</v>
      </c>
      <c r="CE137" s="37">
        <f t="shared" si="584"/>
        <v>4.9967239362385198</v>
      </c>
      <c r="CF137" s="37">
        <f t="shared" si="584"/>
        <v>4.9967239362385198</v>
      </c>
      <c r="CG137" s="37">
        <f t="shared" si="584"/>
        <v>4.9967239362385198</v>
      </c>
      <c r="CH137" s="37">
        <f t="shared" si="584"/>
        <v>4.9967239362385198</v>
      </c>
      <c r="CI137" s="37">
        <f t="shared" si="584"/>
        <v>4.9967239362385198</v>
      </c>
      <c r="CJ137" s="37">
        <f t="shared" si="584"/>
        <v>4.9967239362385198</v>
      </c>
      <c r="CK137" s="37">
        <f t="shared" si="584"/>
        <v>4.9967239362385198</v>
      </c>
      <c r="CL137" s="37">
        <f t="shared" si="584"/>
        <v>4.9967239362385198</v>
      </c>
      <c r="CM137" s="37">
        <f t="shared" si="584"/>
        <v>4.9967239362385198</v>
      </c>
      <c r="CN137" s="37">
        <f t="shared" si="584"/>
        <v>4.9967239362385198</v>
      </c>
      <c r="CO137" s="37">
        <f t="shared" si="584"/>
        <v>4.9967239362385198</v>
      </c>
      <c r="CP137" s="37">
        <f t="shared" si="584"/>
        <v>4.9967239362385198</v>
      </c>
      <c r="CQ137" s="37">
        <f t="shared" si="584"/>
        <v>4.9967239362385198</v>
      </c>
      <c r="CR137" s="37">
        <f t="shared" si="584"/>
        <v>4.9967239362385198</v>
      </c>
      <c r="CS137" s="37">
        <f t="shared" si="584"/>
        <v>4.9967239362385198</v>
      </c>
      <c r="CT137" s="37">
        <f t="shared" si="584"/>
        <v>4.9967239362385198</v>
      </c>
      <c r="CU137" s="37">
        <f t="shared" si="584"/>
        <v>4.9967239362385198</v>
      </c>
      <c r="CV137" s="37">
        <f t="shared" si="584"/>
        <v>4.9967239362385198</v>
      </c>
      <c r="CW137" s="37">
        <f>CV137</f>
        <v>4.9967239362385198</v>
      </c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</row>
    <row r="138" spans="1:171" s="50" customFormat="1" ht="36.75" customHeight="1" x14ac:dyDescent="0.3">
      <c r="A138" s="51" t="s">
        <v>109</v>
      </c>
      <c r="B138" s="45" t="s">
        <v>123</v>
      </c>
      <c r="C138" s="45"/>
      <c r="D138" s="52"/>
      <c r="E138" s="32">
        <v>21736939.067389999</v>
      </c>
      <c r="F138" s="53">
        <f>(E138*(1+(F137/100)))-F136</f>
        <v>21926916.904775854</v>
      </c>
      <c r="G138" s="53">
        <f t="shared" ref="G138:BR138" si="585">(F138*(1+(G137/100)))-G136</f>
        <v>22013299.410235919</v>
      </c>
      <c r="H138" s="53">
        <f t="shared" si="585"/>
        <v>22105433.211023029</v>
      </c>
      <c r="I138" s="53">
        <f t="shared" si="585"/>
        <v>22210750.683487434</v>
      </c>
      <c r="J138" s="53">
        <f t="shared" si="585"/>
        <v>22719778.733291343</v>
      </c>
      <c r="K138" s="53">
        <f t="shared" si="585"/>
        <v>23451243.121763948</v>
      </c>
      <c r="L138" s="53">
        <f t="shared" si="585"/>
        <v>24228447.769388221</v>
      </c>
      <c r="M138" s="53">
        <f t="shared" si="585"/>
        <v>25044152.212044347</v>
      </c>
      <c r="N138" s="53">
        <f t="shared" si="585"/>
        <v>25885906.822331823</v>
      </c>
      <c r="O138" s="53">
        <f t="shared" si="585"/>
        <v>26795023.020246685</v>
      </c>
      <c r="P138" s="53">
        <f t="shared" si="585"/>
        <v>27749274.12212937</v>
      </c>
      <c r="Q138" s="53">
        <f t="shared" si="585"/>
        <v>28749348.956683621</v>
      </c>
      <c r="R138" s="53">
        <f t="shared" si="585"/>
        <v>29780690.468448129</v>
      </c>
      <c r="S138" s="53">
        <f t="shared" si="585"/>
        <v>30852945.829362553</v>
      </c>
      <c r="T138" s="53">
        <f t="shared" si="585"/>
        <v>31960974.120892454</v>
      </c>
      <c r="U138" s="53">
        <f t="shared" si="585"/>
        <v>33108218.469820436</v>
      </c>
      <c r="V138" s="53">
        <f t="shared" si="585"/>
        <v>34348425.524357721</v>
      </c>
      <c r="W138" s="53">
        <f t="shared" si="585"/>
        <v>35635179.081928246</v>
      </c>
      <c r="X138" s="53">
        <f t="shared" si="585"/>
        <v>37023910.056391597</v>
      </c>
      <c r="Y138" s="53">
        <f t="shared" si="585"/>
        <v>38467437.853489168</v>
      </c>
      <c r="Z138" s="53">
        <f t="shared" si="585"/>
        <v>39967956.979996078</v>
      </c>
      <c r="AA138" s="53">
        <f t="shared" si="585"/>
        <v>41527751.352870174</v>
      </c>
      <c r="AB138" s="53">
        <f t="shared" si="585"/>
        <v>43149198.012903541</v>
      </c>
      <c r="AC138" s="53">
        <f t="shared" si="585"/>
        <v>44702651.775167108</v>
      </c>
      <c r="AD138" s="53">
        <f t="shared" si="585"/>
        <v>46120765.983776152</v>
      </c>
      <c r="AE138" s="53">
        <f t="shared" si="585"/>
        <v>47402552.619161569</v>
      </c>
      <c r="AF138" s="53">
        <f t="shared" si="585"/>
        <v>48555666.606834568</v>
      </c>
      <c r="AG138" s="53">
        <f t="shared" si="585"/>
        <v>49620421.501376592</v>
      </c>
      <c r="AH138" s="53">
        <f t="shared" si="585"/>
        <v>50989447.531409197</v>
      </c>
      <c r="AI138" s="53">
        <f t="shared" si="585"/>
        <v>52590187.69936613</v>
      </c>
      <c r="AJ138" s="53">
        <f t="shared" si="585"/>
        <v>54402137.825766288</v>
      </c>
      <c r="AK138" s="53">
        <f t="shared" si="585"/>
        <v>56192209.934962705</v>
      </c>
      <c r="AL138" s="53">
        <f t="shared" si="585"/>
        <v>57969981.942415044</v>
      </c>
      <c r="AM138" s="53">
        <f t="shared" si="585"/>
        <v>59793578.631473958</v>
      </c>
      <c r="AN138" s="53">
        <f t="shared" si="585"/>
        <v>61543064.237008937</v>
      </c>
      <c r="AO138" s="53">
        <f t="shared" si="585"/>
        <v>63133951.794384897</v>
      </c>
      <c r="AP138" s="53">
        <f t="shared" si="585"/>
        <v>64749053.072110884</v>
      </c>
      <c r="AQ138" s="53">
        <f t="shared" si="585"/>
        <v>66387519.200623311</v>
      </c>
      <c r="AR138" s="53">
        <f t="shared" si="585"/>
        <v>68048382.219322205</v>
      </c>
      <c r="AS138" s="53">
        <f t="shared" si="585"/>
        <v>69730546.270267278</v>
      </c>
      <c r="AT138" s="53">
        <f t="shared" si="585"/>
        <v>72002781.738783926</v>
      </c>
      <c r="AU138" s="53">
        <f t="shared" si="585"/>
        <v>74349638.727394506</v>
      </c>
      <c r="AV138" s="53">
        <f t="shared" si="585"/>
        <v>76818815.275565878</v>
      </c>
      <c r="AW138" s="53">
        <f t="shared" si="585"/>
        <v>79371665.002076656</v>
      </c>
      <c r="AX138" s="53">
        <f t="shared" si="585"/>
        <v>82004194.383342341</v>
      </c>
      <c r="AY138" s="53">
        <f t="shared" si="585"/>
        <v>84733009.064421654</v>
      </c>
      <c r="AZ138" s="53">
        <f t="shared" si="585"/>
        <v>87547199.683426201</v>
      </c>
      <c r="BA138" s="53">
        <f t="shared" si="585"/>
        <v>90449133.741668135</v>
      </c>
      <c r="BB138" s="53">
        <f t="shared" si="585"/>
        <v>93441226.331366673</v>
      </c>
      <c r="BC138" s="53">
        <f t="shared" si="585"/>
        <v>96525939.88027826</v>
      </c>
      <c r="BD138" s="53">
        <f t="shared" si="585"/>
        <v>99705783.785491318</v>
      </c>
      <c r="BE138" s="53">
        <f t="shared" si="585"/>
        <v>102983313.92719488</v>
      </c>
      <c r="BF138" s="53">
        <f t="shared" si="585"/>
        <v>106361132.05263509</v>
      </c>
      <c r="BG138" s="53">
        <f t="shared" si="585"/>
        <v>109841885.01984325</v>
      </c>
      <c r="BH138" s="53">
        <f t="shared" si="585"/>
        <v>112997784.8042869</v>
      </c>
      <c r="BI138" s="53">
        <f t="shared" si="585"/>
        <v>116224502.31684875</v>
      </c>
      <c r="BJ138" s="53">
        <f t="shared" si="585"/>
        <v>119425404.10739976</v>
      </c>
      <c r="BK138" s="53">
        <f t="shared" si="585"/>
        <v>120655891.11905015</v>
      </c>
      <c r="BL138" s="53">
        <f t="shared" si="585"/>
        <v>121597625.70959458</v>
      </c>
      <c r="BM138" s="53">
        <f t="shared" si="585"/>
        <v>122408974.38200596</v>
      </c>
      <c r="BN138" s="53">
        <f t="shared" si="585"/>
        <v>123800356.86621617</v>
      </c>
      <c r="BO138" s="53">
        <f t="shared" si="585"/>
        <v>126869830.72077844</v>
      </c>
      <c r="BP138" s="53">
        <f t="shared" si="585"/>
        <v>129949782.80537954</v>
      </c>
      <c r="BQ138" s="53">
        <f t="shared" si="585"/>
        <v>133090066.28861955</v>
      </c>
      <c r="BR138" s="53">
        <f t="shared" si="585"/>
        <v>136334539.79208472</v>
      </c>
      <c r="BS138" s="53">
        <f t="shared" ref="BS138:CV138" si="586">(BR138*(1+(BS137/100)))-BS136</f>
        <v>139554418.83776689</v>
      </c>
      <c r="BT138" s="53">
        <f t="shared" si="586"/>
        <v>143562154.29915261</v>
      </c>
      <c r="BU138" s="53">
        <f t="shared" si="586"/>
        <v>147579183.28398255</v>
      </c>
      <c r="BV138" s="53">
        <f t="shared" si="586"/>
        <v>151762896.48740131</v>
      </c>
      <c r="BW138" s="53">
        <f t="shared" si="586"/>
        <v>156071488.093703</v>
      </c>
      <c r="BX138" s="53">
        <f t="shared" si="586"/>
        <v>160473411.49054351</v>
      </c>
      <c r="BY138" s="53">
        <f t="shared" si="586"/>
        <v>165639842.74123093</v>
      </c>
      <c r="BZ138" s="54">
        <f t="shared" si="586"/>
        <v>170958208.70655063</v>
      </c>
      <c r="CA138" s="54">
        <f t="shared" si="586"/>
        <v>176432145.2374351</v>
      </c>
      <c r="CB138" s="54">
        <f t="shared" si="586"/>
        <v>182065322.52669865</v>
      </c>
      <c r="CC138" s="54">
        <f t="shared" si="586"/>
        <v>187861441.33787423</v>
      </c>
      <c r="CD138" s="54">
        <f t="shared" si="586"/>
        <v>193824228.84125614</v>
      </c>
      <c r="CE138" s="54">
        <f t="shared" si="586"/>
        <v>199957434.0299105</v>
      </c>
      <c r="CF138" s="54">
        <f t="shared" si="586"/>
        <v>206264822.68677136</v>
      </c>
      <c r="CG138" s="54">
        <f t="shared" si="586"/>
        <v>212750171.87220269</v>
      </c>
      <c r="CH138" s="54">
        <f t="shared" si="586"/>
        <v>219417263.89957187</v>
      </c>
      <c r="CI138" s="54">
        <f t="shared" si="586"/>
        <v>226269879.76444215</v>
      </c>
      <c r="CJ138" s="54">
        <f t="shared" si="586"/>
        <v>233311791.99094516</v>
      </c>
      <c r="CK138" s="54">
        <f t="shared" si="586"/>
        <v>240546756.85673293</v>
      </c>
      <c r="CL138" s="54">
        <f t="shared" si="586"/>
        <v>247978505.95562786</v>
      </c>
      <c r="CM138" s="54">
        <f t="shared" si="586"/>
        <v>255610737.05467954</v>
      </c>
      <c r="CN138" s="54">
        <f t="shared" si="586"/>
        <v>263447104.19979498</v>
      </c>
      <c r="CO138" s="54">
        <f t="shared" si="586"/>
        <v>271491207.02142406</v>
      </c>
      <c r="CP138" s="54">
        <f t="shared" si="586"/>
        <v>279746579.18894958</v>
      </c>
      <c r="CQ138" s="54">
        <f t="shared" si="586"/>
        <v>288216675.95944166</v>
      </c>
      <c r="CR138" s="54">
        <f t="shared" si="586"/>
        <v>299780134.78987163</v>
      </c>
      <c r="CS138" s="54">
        <f t="shared" si="586"/>
        <v>311815693.38758487</v>
      </c>
      <c r="CT138" s="54">
        <f t="shared" si="586"/>
        <v>324343004.8547495</v>
      </c>
      <c r="CU138" s="54">
        <f t="shared" si="586"/>
        <v>337382557.69901985</v>
      </c>
      <c r="CV138" s="54">
        <f t="shared" si="586"/>
        <v>350955712.11634076</v>
      </c>
      <c r="CW138" s="54">
        <f>(CV138*(1+(CW137/100)))-CW136</f>
        <v>365084737.88335049</v>
      </c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</row>
    <row r="140" spans="1:171" ht="35.4" customHeight="1" x14ac:dyDescent="0.3">
      <c r="A140" s="1" t="s">
        <v>134</v>
      </c>
    </row>
    <row r="141" spans="1:171" ht="35.4" customHeight="1" x14ac:dyDescent="0.3">
      <c r="A141" s="45" t="s">
        <v>132</v>
      </c>
      <c r="B141" s="45" t="s">
        <v>123</v>
      </c>
      <c r="C141" s="45" t="s">
        <v>128</v>
      </c>
      <c r="D141" s="46">
        <v>178964378.7458131</v>
      </c>
      <c r="E141" s="47">
        <v>0</v>
      </c>
      <c r="F141" s="47">
        <v>896157</v>
      </c>
      <c r="G141" s="47">
        <v>1009245</v>
      </c>
      <c r="H141" s="47">
        <v>1007810</v>
      </c>
      <c r="I141" s="47">
        <v>999230</v>
      </c>
      <c r="J141" s="47">
        <v>887113.26094064454</v>
      </c>
      <c r="K141" s="47">
        <v>700775.61230066465</v>
      </c>
      <c r="L141" s="47">
        <v>702645.73552314308</v>
      </c>
      <c r="M141" s="47">
        <v>714453.79160701938</v>
      </c>
      <c r="N141" s="47">
        <v>741062.50041845744</v>
      </c>
      <c r="O141" s="47">
        <v>822738.94708397146</v>
      </c>
      <c r="P141" s="47">
        <v>532862.04378176935</v>
      </c>
      <c r="Q141" s="47">
        <v>525695.62512135785</v>
      </c>
      <c r="R141" s="47">
        <v>545274.33262718248</v>
      </c>
      <c r="S141" s="47">
        <v>713125.40571924858</v>
      </c>
      <c r="T141" s="47">
        <v>496214.77476341807</v>
      </c>
      <c r="U141" s="47">
        <v>514695.51432239538</v>
      </c>
      <c r="V141" s="47">
        <v>481475.96363271755</v>
      </c>
      <c r="W141" s="47">
        <v>499407.7793309628</v>
      </c>
      <c r="X141" s="47">
        <v>464327.91014350974</v>
      </c>
      <c r="Y141" s="47">
        <v>481621.07353514328</v>
      </c>
      <c r="Z141" s="47">
        <v>499558.29362368572</v>
      </c>
      <c r="AA141" s="47">
        <v>518163.55728877557</v>
      </c>
      <c r="AB141" s="47">
        <v>537461.74476369016</v>
      </c>
      <c r="AC141" s="47">
        <v>689597.88359582017</v>
      </c>
      <c r="AD141" s="47">
        <v>1049524.271848615</v>
      </c>
      <c r="AE141" s="47">
        <v>1265424.9562962838</v>
      </c>
      <c r="AF141" s="47">
        <v>1499547.675050603</v>
      </c>
      <c r="AG141" s="47">
        <v>2282739.4119877648</v>
      </c>
      <c r="AH141" s="47">
        <v>2170443.4165376183</v>
      </c>
      <c r="AI141" s="47">
        <v>2046616.5191457267</v>
      </c>
      <c r="AJ141" s="47">
        <v>1685784.336975351</v>
      </c>
      <c r="AK141" s="47">
        <v>1256379.0102809756</v>
      </c>
      <c r="AL141" s="47">
        <v>1370344.6286122552</v>
      </c>
      <c r="AM141" s="47">
        <v>1426025.9968341934</v>
      </c>
      <c r="AN141" s="47">
        <v>1474318.0614198758</v>
      </c>
      <c r="AO141" s="47">
        <v>1729125.6387187247</v>
      </c>
      <c r="AP141" s="47">
        <v>1793524.2060712313</v>
      </c>
      <c r="AQ141" s="47">
        <v>1860321.1968720932</v>
      </c>
      <c r="AR141" s="47">
        <v>1929605.9366338819</v>
      </c>
      <c r="AS141" s="47">
        <v>2001471.0776575231</v>
      </c>
      <c r="AT141" s="47">
        <v>1506009.2296423649</v>
      </c>
      <c r="AU141" s="47">
        <v>1555874.6782199123</v>
      </c>
      <c r="AV141" s="47">
        <v>1562178.5206413681</v>
      </c>
      <c r="AW141" s="47">
        <v>1613663.7048931343</v>
      </c>
      <c r="AX141" s="47">
        <v>1673762.0739514166</v>
      </c>
      <c r="AY141" s="47">
        <v>1721691.2541360948</v>
      </c>
      <c r="AZ141" s="47">
        <v>1785812.9395168419</v>
      </c>
      <c r="BA141" s="47">
        <v>1852322.7363119849</v>
      </c>
      <c r="BB141" s="47">
        <v>1921309.5859785927</v>
      </c>
      <c r="BC141" s="47">
        <v>1992865.7424585479</v>
      </c>
      <c r="BD141" s="47">
        <v>2067086.8955468331</v>
      </c>
      <c r="BE141" s="47">
        <v>2144072.2988544819</v>
      </c>
      <c r="BF141" s="47">
        <v>2223924.9025373096</v>
      </c>
      <c r="BG141" s="47">
        <v>2306751.4909679173</v>
      </c>
      <c r="BH141" s="47">
        <v>2392662.8255350622</v>
      </c>
      <c r="BI141" s="47">
        <v>2481773.7927613854</v>
      </c>
      <c r="BJ141" s="47">
        <v>2574203.5579375341</v>
      </c>
      <c r="BK141" s="47">
        <v>2524841.4800504753</v>
      </c>
      <c r="BL141" s="47">
        <v>2792694.3862355584</v>
      </c>
      <c r="BM141" s="47">
        <v>2884684.3820918631</v>
      </c>
      <c r="BN141" s="47">
        <v>3066922.917030422</v>
      </c>
      <c r="BO141" s="47">
        <v>3116488.2101206537</v>
      </c>
      <c r="BP141" s="47">
        <v>3259383.1148893032</v>
      </c>
      <c r="BQ141" s="47">
        <v>3352948.4192863349</v>
      </c>
      <c r="BR141" s="47">
        <v>3405669.6955339783</v>
      </c>
      <c r="BS141" s="47">
        <v>3592381.5374695593</v>
      </c>
      <c r="BT141" s="47">
        <v>2965413.5887595075</v>
      </c>
      <c r="BU141" s="47">
        <v>3156375.5424155076</v>
      </c>
      <c r="BV141" s="47">
        <v>3190411.1726373183</v>
      </c>
      <c r="BW141" s="47">
        <v>3274581.3688131645</v>
      </c>
      <c r="BX141" s="47">
        <v>3396538.0063811764</v>
      </c>
      <c r="BY141" s="47">
        <v>4231372.153927505</v>
      </c>
      <c r="BZ141" s="48">
        <v>4388962.9608339025</v>
      </c>
      <c r="CA141" s="47">
        <v>4552422.9897132125</v>
      </c>
      <c r="CB141" s="48">
        <v>4721970.830515217</v>
      </c>
      <c r="CC141" s="47">
        <v>4897833.2142288936</v>
      </c>
      <c r="CD141" s="48">
        <v>5080245.3160826275</v>
      </c>
      <c r="CE141" s="47">
        <v>5269451.0700366478</v>
      </c>
      <c r="CF141" s="48">
        <v>5465703.4949882235</v>
      </c>
      <c r="CG141" s="47">
        <v>3746210.3743122527</v>
      </c>
      <c r="CH141" s="48">
        <v>3885732.0930958414</v>
      </c>
      <c r="CI141" s="47">
        <v>4030450.0790580716</v>
      </c>
      <c r="CJ141" s="48">
        <v>4180557.8590048579</v>
      </c>
      <c r="CK141" s="47">
        <v>4336256.1673439033</v>
      </c>
      <c r="CL141" s="48">
        <v>0</v>
      </c>
    </row>
    <row r="142" spans="1:171" ht="35.4" customHeight="1" x14ac:dyDescent="0.3">
      <c r="A142" s="45" t="s">
        <v>133</v>
      </c>
      <c r="B142" s="4" t="s">
        <v>96</v>
      </c>
      <c r="C142" s="36">
        <v>4.9967239362385198</v>
      </c>
      <c r="D142" s="32"/>
      <c r="E142" s="32"/>
      <c r="F142" s="36">
        <v>4.9967239362385198</v>
      </c>
      <c r="G142" s="36">
        <v>4.9967239362385198</v>
      </c>
      <c r="H142" s="36">
        <v>4.9967239362385198</v>
      </c>
      <c r="I142" s="36">
        <v>4.9967239362385198</v>
      </c>
      <c r="J142" s="36">
        <v>4.9967239362385198</v>
      </c>
      <c r="K142" s="36">
        <v>4.9967239362385198</v>
      </c>
      <c r="L142" s="36">
        <v>4.9967239362385198</v>
      </c>
      <c r="M142" s="36">
        <v>4.9967239362385198</v>
      </c>
      <c r="N142" s="36">
        <v>4.9967239362385198</v>
      </c>
      <c r="O142" s="36">
        <v>4.9967239362385198</v>
      </c>
      <c r="P142" s="36">
        <v>4.9967239362385198</v>
      </c>
      <c r="Q142" s="36">
        <v>4.9967239362385198</v>
      </c>
      <c r="R142" s="36">
        <v>4.9967239362385198</v>
      </c>
      <c r="S142" s="36">
        <v>4.9967239362385198</v>
      </c>
      <c r="T142" s="36">
        <v>4.9967239362385198</v>
      </c>
      <c r="U142" s="36">
        <v>4.9967239362385198</v>
      </c>
      <c r="V142" s="36">
        <v>4.9967239362385198</v>
      </c>
      <c r="W142" s="36">
        <v>4.9967239362385198</v>
      </c>
      <c r="X142" s="36">
        <v>4.9967239362385198</v>
      </c>
      <c r="Y142" s="36">
        <v>4.9967239362385198</v>
      </c>
      <c r="Z142" s="36">
        <v>4.9967239362385198</v>
      </c>
      <c r="AA142" s="36">
        <v>4.9967239362385198</v>
      </c>
      <c r="AB142" s="36">
        <v>4.9967239362385198</v>
      </c>
      <c r="AC142" s="36">
        <v>4.9967239362385198</v>
      </c>
      <c r="AD142" s="36">
        <v>4.9967239362385198</v>
      </c>
      <c r="AE142" s="36">
        <v>4.9967239362385198</v>
      </c>
      <c r="AF142" s="36">
        <v>4.9967239362385198</v>
      </c>
      <c r="AG142" s="36">
        <v>4.9967239362385198</v>
      </c>
      <c r="AH142" s="36">
        <v>4.9967239362385198</v>
      </c>
      <c r="AI142" s="36">
        <v>4.9967239362385198</v>
      </c>
      <c r="AJ142" s="36">
        <v>4.9967239362385198</v>
      </c>
      <c r="AK142" s="36">
        <v>4.9967239362385198</v>
      </c>
      <c r="AL142" s="36">
        <v>4.9967239362385198</v>
      </c>
      <c r="AM142" s="36">
        <v>4.9967239362385198</v>
      </c>
      <c r="AN142" s="36">
        <v>4.9967239362385198</v>
      </c>
      <c r="AO142" s="36">
        <v>4.9967239362385198</v>
      </c>
      <c r="AP142" s="36">
        <v>4.9967239362385198</v>
      </c>
      <c r="AQ142" s="36">
        <v>4.9967239362385198</v>
      </c>
      <c r="AR142" s="36">
        <v>4.9967239362385198</v>
      </c>
      <c r="AS142" s="36">
        <v>4.9967239362385198</v>
      </c>
      <c r="AT142" s="36">
        <v>4.9967239362385198</v>
      </c>
      <c r="AU142" s="36">
        <v>4.9967239362385198</v>
      </c>
      <c r="AV142" s="36">
        <v>4.9967239362385198</v>
      </c>
      <c r="AW142" s="36">
        <v>4.9967239362385198</v>
      </c>
      <c r="AX142" s="36">
        <v>4.9967239362385198</v>
      </c>
      <c r="AY142" s="36">
        <v>4.9967239362385198</v>
      </c>
      <c r="AZ142" s="36">
        <v>4.9967239362385198</v>
      </c>
      <c r="BA142" s="36">
        <v>4.9967239362385198</v>
      </c>
      <c r="BB142" s="36">
        <v>4.9967239362385198</v>
      </c>
      <c r="BC142" s="36">
        <v>4.9967239362385198</v>
      </c>
      <c r="BD142" s="36">
        <v>4.9967239362385198</v>
      </c>
      <c r="BE142" s="36">
        <v>4.9967239362385198</v>
      </c>
      <c r="BF142" s="36">
        <v>4.9967239362385198</v>
      </c>
      <c r="BG142" s="36">
        <v>4.9967239362385198</v>
      </c>
      <c r="BH142" s="36">
        <v>4.9967239362385198</v>
      </c>
      <c r="BI142" s="36">
        <v>4.9967239362385198</v>
      </c>
      <c r="BJ142" s="36">
        <v>4.9967239362385198</v>
      </c>
      <c r="BK142" s="36">
        <v>4.9967239362385198</v>
      </c>
      <c r="BL142" s="36">
        <v>4.9967239362385198</v>
      </c>
      <c r="BM142" s="36">
        <v>4.9967239362385198</v>
      </c>
      <c r="BN142" s="36">
        <v>4.9967239362385198</v>
      </c>
      <c r="BO142" s="36">
        <v>4.9967239362385198</v>
      </c>
      <c r="BP142" s="36">
        <v>4.9967239362385198</v>
      </c>
      <c r="BQ142" s="36">
        <v>4.9967239362385198</v>
      </c>
      <c r="BR142" s="36">
        <v>4.9967239362385198</v>
      </c>
      <c r="BS142" s="36">
        <v>4.9967239362385198</v>
      </c>
      <c r="BT142" s="36">
        <v>4.9967239362385198</v>
      </c>
      <c r="BU142" s="36">
        <v>4.9967239362385198</v>
      </c>
      <c r="BV142" s="36">
        <v>4.9967239362385198</v>
      </c>
      <c r="BW142" s="36">
        <v>4.9967239362385198</v>
      </c>
      <c r="BX142" s="36">
        <v>4.9967239362385198</v>
      </c>
      <c r="BY142" s="36">
        <v>4.9967239362385198</v>
      </c>
      <c r="BZ142" s="37">
        <v>4.9967239362385198</v>
      </c>
      <c r="CA142" s="37">
        <v>4.9967239362385198</v>
      </c>
      <c r="CB142" s="37">
        <v>4.9967239362385198</v>
      </c>
      <c r="CC142" s="37">
        <v>4.9967239362385198</v>
      </c>
      <c r="CD142" s="37">
        <v>4.9967239362385198</v>
      </c>
      <c r="CE142" s="37">
        <v>4.9967239362385198</v>
      </c>
      <c r="CF142" s="37">
        <v>4.9967239362385198</v>
      </c>
      <c r="CG142" s="37">
        <v>4.9967239362385198</v>
      </c>
      <c r="CH142" s="37">
        <v>4.9967239362385198</v>
      </c>
      <c r="CI142" s="37">
        <v>4.9967239362385198</v>
      </c>
      <c r="CJ142" s="37">
        <v>4.9967239362385198</v>
      </c>
      <c r="CK142" s="37">
        <v>4.9967239362385198</v>
      </c>
      <c r="CL142" s="37">
        <v>4.9967239362385198</v>
      </c>
    </row>
    <row r="143" spans="1:171" ht="35.4" customHeight="1" x14ac:dyDescent="0.3">
      <c r="A143" s="51" t="s">
        <v>109</v>
      </c>
      <c r="B143" s="45" t="s">
        <v>123</v>
      </c>
      <c r="C143" s="45"/>
      <c r="D143" s="52"/>
      <c r="E143" s="32">
        <v>21736939.067389999</v>
      </c>
      <c r="F143" s="53">
        <v>21926916.904775854</v>
      </c>
      <c r="G143" s="53">
        <v>22013299.410235919</v>
      </c>
      <c r="H143" s="53">
        <v>22105433.211023029</v>
      </c>
      <c r="I143" s="53">
        <v>22210750.683487434</v>
      </c>
      <c r="J143" s="53">
        <v>22433447.318366863</v>
      </c>
      <c r="K143" s="53">
        <v>22853609.137946494</v>
      </c>
      <c r="L143" s="53">
        <v>23292895.160513517</v>
      </c>
      <c r="M143" s="53">
        <v>23742323.036834817</v>
      </c>
      <c r="N143" s="53">
        <v>24187598.874616954</v>
      </c>
      <c r="O143" s="53">
        <v>24573447.470102325</v>
      </c>
      <c r="P143" s="53">
        <v>25268452.758018155</v>
      </c>
      <c r="Q143" s="53">
        <v>26005351.960173808</v>
      </c>
      <c r="R143" s="53">
        <v>26759493.273643702</v>
      </c>
      <c r="S143" s="53">
        <v>27383465.873544745</v>
      </c>
      <c r="T143" s="53">
        <v>28255527.292656444</v>
      </c>
      <c r="U143" s="53">
        <v>29152682.473876618</v>
      </c>
      <c r="V143" s="53">
        <v>30127885.573471703</v>
      </c>
      <c r="W143" s="53">
        <v>31133885.064072952</v>
      </c>
      <c r="X143" s="53">
        <v>32225231.441206962</v>
      </c>
      <c r="Y143" s="53">
        <v>33353816.220602863</v>
      </c>
      <c r="Z143" s="53">
        <v>34520856.045723043</v>
      </c>
      <c r="AA143" s="53">
        <v>35727604.36546535</v>
      </c>
      <c r="AB143" s="53">
        <v>36975352.379875466</v>
      </c>
      <c r="AC143" s="53">
        <v>38133310.779153422</v>
      </c>
      <c r="AD143" s="53">
        <v>38989202.774686992</v>
      </c>
      <c r="AE143" s="53">
        <v>39671960.645982057</v>
      </c>
      <c r="AF143" s="53">
        <v>40154711.324504361</v>
      </c>
      <c r="AG143" s="53">
        <v>39878391.984795578</v>
      </c>
      <c r="AH143" s="53">
        <v>39700561.725949258</v>
      </c>
      <c r="AI143" s="53">
        <v>39637672.677385181</v>
      </c>
      <c r="AJ143" s="53">
        <v>39932473.418848611</v>
      </c>
      <c r="AK143" s="53">
        <v>40671409.866219327</v>
      </c>
      <c r="AL143" s="53">
        <v>41333303.309598126</v>
      </c>
      <c r="AM143" s="53">
        <v>41972588.37287268</v>
      </c>
      <c r="AN143" s="53">
        <v>42595524.681338996</v>
      </c>
      <c r="AO143" s="53">
        <v>42994779.820139118</v>
      </c>
      <c r="AP143" s="53">
        <v>43349586.068673827</v>
      </c>
      <c r="AQ143" s="53">
        <v>43655324.015155472</v>
      </c>
      <c r="AR143" s="53">
        <v>43907054.103029341</v>
      </c>
      <c r="AS143" s="53">
        <v>44099497.30743508</v>
      </c>
      <c r="AT143" s="53">
        <v>44797018.215514183</v>
      </c>
      <c r="AU143" s="53">
        <v>45479526.869189993</v>
      </c>
      <c r="AV143" s="53">
        <v>46189834.753709465</v>
      </c>
      <c r="AW143" s="53">
        <v>46884149.57806395</v>
      </c>
      <c r="AX143" s="53">
        <v>47553059.028381526</v>
      </c>
      <c r="AY143" s="53">
        <v>48207462.8571302</v>
      </c>
      <c r="AZ143" s="53">
        <v>48830443.75324887</v>
      </c>
      <c r="BA143" s="53">
        <v>49418043.488126956</v>
      </c>
      <c r="BB143" s="53">
        <v>49966017.109940365</v>
      </c>
      <c r="BC143" s="53">
        <v>50469815.304399244</v>
      </c>
      <c r="BD143" s="53">
        <v>50924565.750742696</v>
      </c>
      <c r="BE143" s="53">
        <v>51325053.418181092</v>
      </c>
      <c r="BF143" s="53">
        <v>51665699.745077237</v>
      </c>
      <c r="BG143" s="53">
        <v>51940540.640096717</v>
      </c>
      <c r="BH143" s="53">
        <v>52143203.241337061</v>
      </c>
      <c r="BI143" s="53">
        <v>52266881.366057061</v>
      </c>
      <c r="BJ143" s="53">
        <v>52304309.580062687</v>
      </c>
      <c r="BK143" s="53">
        <v>52392970.0564835</v>
      </c>
      <c r="BL143" s="53">
        <v>52218207.745966531</v>
      </c>
      <c r="BM143" s="53">
        <v>51942723.049392127</v>
      </c>
      <c r="BN143" s="53">
        <v>51471234.608104758</v>
      </c>
      <c r="BO143" s="53">
        <v>50926621.897924751</v>
      </c>
      <c r="BP143" s="53">
        <v>50211901.489326738</v>
      </c>
      <c r="BQ143" s="53">
        <v>49367903.170598097</v>
      </c>
      <c r="BR143" s="53">
        <v>48429011.309608445</v>
      </c>
      <c r="BS143" s="53">
        <v>47256493.772329748</v>
      </c>
      <c r="BT143" s="53">
        <v>46652356.719319306</v>
      </c>
      <c r="BU143" s="53">
        <v>45827070.651917405</v>
      </c>
      <c r="BV143" s="53">
        <v>44926511.687821373</v>
      </c>
      <c r="BW143" s="53">
        <v>43896784.082230575</v>
      </c>
      <c r="BX143" s="53">
        <v>42693647.193325154</v>
      </c>
      <c r="BY143" s="53">
        <v>40595558.727959752</v>
      </c>
      <c r="BZ143" s="54">
        <v>38235043.767135583</v>
      </c>
      <c r="CA143" s="54">
        <v>35593120.361366101</v>
      </c>
      <c r="CB143" s="54">
        <v>32649639.495601449</v>
      </c>
      <c r="CC143" s="54">
        <v>29383218.633144852</v>
      </c>
      <c r="CD143" s="54">
        <v>25771171.635741867</v>
      </c>
      <c r="CE143" s="54">
        <v>21789434.867477447</v>
      </c>
      <c r="CF143" s="54">
        <v>17412489.280083567</v>
      </c>
      <c r="CG143" s="54">
        <v>14536332.925524216</v>
      </c>
      <c r="CH143" s="54">
        <v>11376941.259169364</v>
      </c>
      <c r="CI143" s="54">
        <v>7914965.5272200033</v>
      </c>
      <c r="CJ143" s="54">
        <v>4129896.645258774</v>
      </c>
      <c r="CK143" s="54">
        <v>1.2130427174270153E-2</v>
      </c>
      <c r="CL143" s="54">
        <v>1.2736551132454891E-2</v>
      </c>
    </row>
    <row r="236" spans="1:77" ht="35.4" customHeight="1" x14ac:dyDescent="0.3">
      <c r="A236" s="19" t="s">
        <v>134</v>
      </c>
    </row>
    <row r="237" spans="1:77" ht="60.75" customHeight="1" x14ac:dyDescent="0.3">
      <c r="A237" s="15" t="s">
        <v>141</v>
      </c>
    </row>
    <row r="238" spans="1:77" ht="35.4" customHeight="1" x14ac:dyDescent="0.3">
      <c r="A238" s="4" t="s">
        <v>0</v>
      </c>
      <c r="B238" s="5" t="s">
        <v>1</v>
      </c>
      <c r="C238" s="6">
        <v>44926</v>
      </c>
      <c r="D238" s="6">
        <v>45291</v>
      </c>
      <c r="E238" s="6">
        <v>45657</v>
      </c>
      <c r="F238" s="6">
        <v>46022</v>
      </c>
      <c r="G238" s="6">
        <v>46387</v>
      </c>
      <c r="H238" s="6">
        <v>46752</v>
      </c>
      <c r="I238" s="6">
        <v>47118</v>
      </c>
      <c r="J238" s="6">
        <v>47483</v>
      </c>
      <c r="K238" s="6">
        <v>47848</v>
      </c>
      <c r="L238" s="6">
        <v>48213</v>
      </c>
      <c r="M238" s="6">
        <v>48579</v>
      </c>
      <c r="N238" s="6">
        <v>48944</v>
      </c>
      <c r="O238" s="6">
        <v>49309</v>
      </c>
      <c r="P238" s="6">
        <v>49674</v>
      </c>
      <c r="Q238" s="6">
        <v>50040</v>
      </c>
      <c r="R238" s="6">
        <v>50405</v>
      </c>
      <c r="S238" s="6">
        <v>50770</v>
      </c>
      <c r="T238" s="6">
        <v>51135</v>
      </c>
      <c r="U238" s="6">
        <v>51501</v>
      </c>
      <c r="V238" s="6">
        <v>51866</v>
      </c>
      <c r="W238" s="6">
        <v>52231</v>
      </c>
      <c r="X238" s="6">
        <v>52596</v>
      </c>
      <c r="Y238" s="6">
        <v>52962</v>
      </c>
      <c r="Z238" s="6">
        <v>53327</v>
      </c>
      <c r="AA238" s="6">
        <v>53692</v>
      </c>
      <c r="AB238" s="6">
        <v>54057</v>
      </c>
      <c r="AC238" s="6">
        <v>54423</v>
      </c>
      <c r="AD238" s="6">
        <v>54788</v>
      </c>
      <c r="AE238" s="6">
        <v>55153</v>
      </c>
      <c r="AF238" s="6">
        <v>55518</v>
      </c>
      <c r="AG238" s="6">
        <v>55884</v>
      </c>
      <c r="AH238" s="6">
        <v>56249</v>
      </c>
      <c r="AI238" s="6">
        <v>56614</v>
      </c>
      <c r="AJ238" s="6">
        <v>56979</v>
      </c>
      <c r="AK238" s="6">
        <v>57345</v>
      </c>
      <c r="AL238" s="6">
        <v>57710</v>
      </c>
      <c r="AM238" s="6">
        <v>58075</v>
      </c>
      <c r="AN238" s="6">
        <v>58440</v>
      </c>
      <c r="AO238" s="6">
        <v>58806</v>
      </c>
      <c r="AP238" s="6">
        <v>59171</v>
      </c>
      <c r="AQ238" s="6">
        <v>59536</v>
      </c>
      <c r="AR238" s="6">
        <v>59901</v>
      </c>
      <c r="AS238" s="6">
        <v>60267</v>
      </c>
      <c r="AT238" s="6">
        <v>60632</v>
      </c>
      <c r="AU238" s="6">
        <v>60997</v>
      </c>
      <c r="AV238" s="6">
        <v>61362</v>
      </c>
      <c r="AW238" s="6">
        <v>61728</v>
      </c>
      <c r="AX238" s="6">
        <v>62093</v>
      </c>
      <c r="AY238" s="6">
        <v>62458</v>
      </c>
      <c r="AZ238" s="6">
        <v>62823</v>
      </c>
      <c r="BA238" s="6">
        <v>63189</v>
      </c>
      <c r="BB238" s="6">
        <v>63554</v>
      </c>
      <c r="BC238" s="6">
        <v>63919</v>
      </c>
      <c r="BD238" s="6">
        <v>64284</v>
      </c>
      <c r="BE238" s="6">
        <v>64650</v>
      </c>
      <c r="BF238" s="6">
        <v>65015</v>
      </c>
      <c r="BG238" s="6">
        <v>65380</v>
      </c>
      <c r="BH238" s="6">
        <v>65745</v>
      </c>
      <c r="BI238" s="6">
        <v>66111</v>
      </c>
      <c r="BJ238" s="6">
        <v>66476</v>
      </c>
      <c r="BK238" s="6">
        <v>66841</v>
      </c>
      <c r="BL238" s="6">
        <v>67206</v>
      </c>
      <c r="BM238" s="6">
        <v>67572</v>
      </c>
      <c r="BN238" s="6">
        <v>67937</v>
      </c>
      <c r="BO238" s="6">
        <v>68302</v>
      </c>
      <c r="BP238" s="6">
        <v>68667</v>
      </c>
      <c r="BQ238" s="6">
        <v>69033</v>
      </c>
      <c r="BR238" s="6">
        <v>69398</v>
      </c>
      <c r="BS238" s="6">
        <v>69763</v>
      </c>
      <c r="BT238" s="6">
        <v>70128</v>
      </c>
      <c r="BU238" s="6">
        <v>70494</v>
      </c>
      <c r="BV238" s="6">
        <v>70859</v>
      </c>
      <c r="BW238" s="6">
        <v>71224</v>
      </c>
      <c r="BX238" s="6">
        <v>71589</v>
      </c>
      <c r="BY238" s="6">
        <v>71590</v>
      </c>
    </row>
    <row r="239" spans="1:77" ht="35.4" customHeight="1" x14ac:dyDescent="0.3">
      <c r="A239" s="15" t="s">
        <v>122</v>
      </c>
      <c r="B239" s="1">
        <v>25899378</v>
      </c>
      <c r="C239" s="1">
        <v>0</v>
      </c>
      <c r="D239" s="1">
        <v>430583</v>
      </c>
      <c r="E239" s="1">
        <v>520286</v>
      </c>
      <c r="F239" s="1">
        <v>548842</v>
      </c>
      <c r="G239" s="1">
        <v>541667</v>
      </c>
      <c r="H239" s="1">
        <v>146000</v>
      </c>
      <c r="I239" s="1">
        <v>150000</v>
      </c>
      <c r="J239" s="1">
        <v>160000</v>
      </c>
      <c r="K239" s="1">
        <v>158000</v>
      </c>
      <c r="L239" s="1">
        <v>159000</v>
      </c>
      <c r="M239" s="1">
        <v>160000</v>
      </c>
      <c r="N239" s="1">
        <v>166000</v>
      </c>
      <c r="O239" s="1">
        <v>169000</v>
      </c>
      <c r="P239" s="1">
        <v>180000</v>
      </c>
      <c r="Q239" s="1">
        <v>183000</v>
      </c>
      <c r="R239" s="1">
        <v>192000</v>
      </c>
      <c r="S239" s="1">
        <v>198000</v>
      </c>
      <c r="T239" s="1">
        <v>208000</v>
      </c>
      <c r="U239" s="1">
        <v>216000</v>
      </c>
      <c r="V239" s="1">
        <v>224000</v>
      </c>
      <c r="W239" s="1">
        <v>232000</v>
      </c>
      <c r="X239" s="1">
        <v>239000</v>
      </c>
      <c r="Y239" s="1">
        <v>248000</v>
      </c>
      <c r="Z239" s="1">
        <v>257000</v>
      </c>
      <c r="AA239" s="1">
        <v>266000</v>
      </c>
      <c r="AB239" s="1">
        <v>275000</v>
      </c>
      <c r="AC239" s="1">
        <v>285000</v>
      </c>
      <c r="AD239" s="1">
        <v>268000</v>
      </c>
      <c r="AE239" s="1">
        <v>278000</v>
      </c>
      <c r="AF239" s="1">
        <v>288000</v>
      </c>
      <c r="AG239" s="1">
        <v>298000</v>
      </c>
      <c r="AH239" s="1">
        <v>309000</v>
      </c>
      <c r="AI239" s="1">
        <v>315000</v>
      </c>
      <c r="AJ239" s="1">
        <v>302000</v>
      </c>
      <c r="AK239" s="1">
        <v>313000</v>
      </c>
      <c r="AL239" s="1">
        <v>324000</v>
      </c>
      <c r="AM239" s="1">
        <v>335000</v>
      </c>
      <c r="AN239" s="1">
        <v>348000</v>
      </c>
      <c r="AO239" s="1">
        <v>360000</v>
      </c>
      <c r="AP239" s="1">
        <v>373000</v>
      </c>
      <c r="AQ239" s="1">
        <v>387000</v>
      </c>
      <c r="AR239" s="1">
        <v>388000</v>
      </c>
      <c r="AS239" s="1">
        <v>402000</v>
      </c>
      <c r="AT239" s="1">
        <v>368000</v>
      </c>
      <c r="AU239" s="1">
        <v>381000</v>
      </c>
      <c r="AV239" s="1">
        <v>395000</v>
      </c>
      <c r="AW239" s="1">
        <v>409000</v>
      </c>
      <c r="AX239" s="1">
        <v>424000</v>
      </c>
      <c r="AY239" s="1">
        <v>439000</v>
      </c>
      <c r="AZ239" s="1">
        <v>455000</v>
      </c>
      <c r="BA239" s="1">
        <v>471000</v>
      </c>
      <c r="BB239" s="1">
        <v>488000</v>
      </c>
      <c r="BC239" s="1">
        <v>506000</v>
      </c>
      <c r="BD239" s="1">
        <v>524000</v>
      </c>
      <c r="BE239" s="1">
        <v>543000</v>
      </c>
      <c r="BF239" s="1">
        <v>562000</v>
      </c>
      <c r="BG239" s="1">
        <v>583000</v>
      </c>
      <c r="BH239" s="1">
        <v>604000</v>
      </c>
      <c r="BI239" s="1">
        <v>625000</v>
      </c>
      <c r="BJ239" s="1">
        <v>648000</v>
      </c>
      <c r="BK239" s="1">
        <v>671000</v>
      </c>
      <c r="BL239" s="1">
        <v>695000</v>
      </c>
      <c r="BM239" s="1">
        <v>720000</v>
      </c>
      <c r="BN239" s="1">
        <v>746000</v>
      </c>
      <c r="BO239" s="1">
        <v>773000</v>
      </c>
      <c r="BP239" s="1">
        <v>801000</v>
      </c>
      <c r="BQ239" s="1">
        <v>830000</v>
      </c>
      <c r="BR239" s="1">
        <v>215000</v>
      </c>
      <c r="BS239" s="1">
        <v>223000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</row>
    <row r="240" spans="1:77" ht="35.4" customHeight="1" x14ac:dyDescent="0.3">
      <c r="A240" s="15" t="s">
        <v>145</v>
      </c>
      <c r="B240" s="1">
        <v>44676000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151000</v>
      </c>
      <c r="I240" s="1">
        <v>161000</v>
      </c>
      <c r="J240" s="1">
        <v>138000</v>
      </c>
      <c r="K240" s="1">
        <v>137000</v>
      </c>
      <c r="L240" s="1">
        <v>146000</v>
      </c>
      <c r="M240" s="1">
        <v>115000</v>
      </c>
      <c r="N240" s="1">
        <v>105000</v>
      </c>
      <c r="O240" s="1">
        <v>102000</v>
      </c>
      <c r="P240" s="1">
        <v>104000</v>
      </c>
      <c r="Q240" s="1">
        <v>108000</v>
      </c>
      <c r="R240" s="1">
        <v>112000</v>
      </c>
      <c r="S240" s="1">
        <v>116000</v>
      </c>
      <c r="T240" s="1">
        <v>66000</v>
      </c>
      <c r="U240" s="1">
        <v>69000</v>
      </c>
      <c r="V240" s="1">
        <v>19000</v>
      </c>
      <c r="W240" s="1">
        <v>20000</v>
      </c>
      <c r="X240" s="1">
        <v>21000</v>
      </c>
      <c r="Y240" s="1">
        <v>21000</v>
      </c>
      <c r="Z240" s="1">
        <v>22000</v>
      </c>
      <c r="AA240" s="1">
        <v>149000</v>
      </c>
      <c r="AB240" s="1">
        <v>339000</v>
      </c>
      <c r="AC240" s="1">
        <v>521000</v>
      </c>
      <c r="AD240" s="1">
        <v>715000</v>
      </c>
      <c r="AE240" s="1">
        <v>741000</v>
      </c>
      <c r="AF240" s="1">
        <v>579000</v>
      </c>
      <c r="AG240" s="1">
        <v>405000</v>
      </c>
      <c r="AH240" s="1">
        <v>258000</v>
      </c>
      <c r="AI240" s="1">
        <v>355000</v>
      </c>
      <c r="AJ240" s="1">
        <v>453000</v>
      </c>
      <c r="AK240" s="1">
        <v>473000</v>
      </c>
      <c r="AL240" s="1">
        <v>487000</v>
      </c>
      <c r="AM240" s="1">
        <v>504000</v>
      </c>
      <c r="AN240" s="1">
        <v>522000</v>
      </c>
      <c r="AO240" s="1">
        <v>541000</v>
      </c>
      <c r="AP240" s="1">
        <v>561000</v>
      </c>
      <c r="AQ240" s="1">
        <v>581000</v>
      </c>
      <c r="AR240" s="1">
        <v>604000</v>
      </c>
      <c r="AS240" s="1">
        <v>623000</v>
      </c>
      <c r="AT240" s="1">
        <v>645000</v>
      </c>
      <c r="AU240" s="1">
        <v>661000</v>
      </c>
      <c r="AV240" s="1">
        <v>684000</v>
      </c>
      <c r="AW240" s="1">
        <v>700000</v>
      </c>
      <c r="AX240" s="1">
        <v>725000</v>
      </c>
      <c r="AY240" s="1">
        <v>751000</v>
      </c>
      <c r="AZ240" s="1">
        <v>778000</v>
      </c>
      <c r="BA240" s="1">
        <v>806000</v>
      </c>
      <c r="BB240" s="1">
        <v>835000</v>
      </c>
      <c r="BC240" s="1">
        <v>866000</v>
      </c>
      <c r="BD240" s="1">
        <v>897000</v>
      </c>
      <c r="BE240" s="1">
        <v>929000</v>
      </c>
      <c r="BF240" s="1">
        <v>963000</v>
      </c>
      <c r="BG240" s="1">
        <v>997000</v>
      </c>
      <c r="BH240" s="1">
        <v>1033000</v>
      </c>
      <c r="BI240" s="1">
        <v>935000</v>
      </c>
      <c r="BJ240" s="1">
        <v>1122000</v>
      </c>
      <c r="BK240" s="1">
        <v>1160000</v>
      </c>
      <c r="BL240" s="1">
        <v>1262000</v>
      </c>
      <c r="BM240" s="1">
        <v>1248000</v>
      </c>
      <c r="BN240" s="1">
        <v>1327000</v>
      </c>
      <c r="BO240" s="1">
        <v>1347000</v>
      </c>
      <c r="BP240" s="1">
        <v>1324000</v>
      </c>
      <c r="BQ240" s="1">
        <v>1427000</v>
      </c>
      <c r="BR240" s="1">
        <v>1424000</v>
      </c>
      <c r="BS240" s="1">
        <v>1543000</v>
      </c>
      <c r="BT240" s="1">
        <v>1528000</v>
      </c>
      <c r="BU240" s="1">
        <v>1581000</v>
      </c>
      <c r="BV240" s="1">
        <v>1637000</v>
      </c>
      <c r="BW240" s="1">
        <v>1176000</v>
      </c>
      <c r="BX240" s="1">
        <v>1221000</v>
      </c>
      <c r="BY240" s="1">
        <v>0</v>
      </c>
    </row>
    <row r="241" spans="1:77" ht="35.4" customHeight="1" x14ac:dyDescent="0.3">
      <c r="A241" s="15" t="s">
        <v>130</v>
      </c>
      <c r="B241" s="1">
        <v>8684763</v>
      </c>
      <c r="C241" s="1">
        <v>0</v>
      </c>
      <c r="D241" s="1">
        <v>362418</v>
      </c>
      <c r="E241" s="1">
        <v>376362</v>
      </c>
      <c r="F241" s="1">
        <v>341195</v>
      </c>
      <c r="G241" s="1">
        <v>325815</v>
      </c>
      <c r="H241" s="1">
        <v>299973</v>
      </c>
      <c r="I241" s="1">
        <v>88000</v>
      </c>
      <c r="J241" s="1">
        <v>91000</v>
      </c>
      <c r="K241" s="1">
        <v>94000</v>
      </c>
      <c r="L241" s="1">
        <v>98000</v>
      </c>
      <c r="M241" s="1">
        <v>101000</v>
      </c>
      <c r="N241" s="1">
        <v>105000</v>
      </c>
      <c r="O241" s="1">
        <v>108000</v>
      </c>
      <c r="P241" s="1">
        <v>112000</v>
      </c>
      <c r="Q241" s="1">
        <v>116000</v>
      </c>
      <c r="R241" s="1">
        <v>121000</v>
      </c>
      <c r="S241" s="1">
        <v>125000</v>
      </c>
      <c r="T241" s="1">
        <v>130000</v>
      </c>
      <c r="U241" s="1">
        <v>134000</v>
      </c>
      <c r="V241" s="1">
        <v>139000</v>
      </c>
      <c r="W241" s="1">
        <v>144000</v>
      </c>
      <c r="X241" s="1">
        <v>149000</v>
      </c>
      <c r="Y241" s="1">
        <v>155000</v>
      </c>
      <c r="Z241" s="1">
        <v>160000</v>
      </c>
      <c r="AA241" s="1">
        <v>166000</v>
      </c>
      <c r="AB241" s="1">
        <v>172000</v>
      </c>
      <c r="AC241" s="1">
        <v>178000</v>
      </c>
      <c r="AD241" s="1">
        <v>185000</v>
      </c>
      <c r="AE241" s="1">
        <v>191000</v>
      </c>
      <c r="AF241" s="1">
        <v>198000</v>
      </c>
      <c r="AG241" s="1">
        <v>205000</v>
      </c>
      <c r="AH241" s="1">
        <v>213000</v>
      </c>
      <c r="AI241" s="1">
        <v>220000</v>
      </c>
      <c r="AJ241" s="1">
        <v>228000</v>
      </c>
      <c r="AK241" s="1">
        <v>236000</v>
      </c>
      <c r="AL241" s="1">
        <v>245000</v>
      </c>
      <c r="AM241" s="1">
        <v>441000</v>
      </c>
      <c r="AN241" s="1">
        <v>457000</v>
      </c>
      <c r="AO241" s="1">
        <v>474000</v>
      </c>
      <c r="AP241" s="1">
        <v>491000</v>
      </c>
      <c r="AQ241" s="1">
        <v>509000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</row>
    <row r="242" spans="1:77" ht="35.4" customHeight="1" x14ac:dyDescent="0.3">
      <c r="A242" s="15" t="s">
        <v>148</v>
      </c>
      <c r="B242" s="1">
        <v>40925274</v>
      </c>
      <c r="C242" s="1">
        <v>0</v>
      </c>
      <c r="D242" s="1">
        <v>103156</v>
      </c>
      <c r="E242" s="1">
        <v>112597</v>
      </c>
      <c r="F242" s="1">
        <v>117773</v>
      </c>
      <c r="G242" s="1">
        <v>131748</v>
      </c>
      <c r="H242" s="1">
        <v>282000</v>
      </c>
      <c r="I242" s="1">
        <v>293000</v>
      </c>
      <c r="J242" s="1">
        <v>303000</v>
      </c>
      <c r="K242" s="1">
        <v>314000</v>
      </c>
      <c r="L242" s="1">
        <v>325000</v>
      </c>
      <c r="M242" s="1">
        <v>430000</v>
      </c>
      <c r="N242" s="1">
        <v>146000</v>
      </c>
      <c r="O242" s="1">
        <v>136000</v>
      </c>
      <c r="P242" s="1">
        <v>137000</v>
      </c>
      <c r="Q242" s="1">
        <v>291000</v>
      </c>
      <c r="R242" s="1">
        <v>61000</v>
      </c>
      <c r="S242" s="1">
        <v>63000</v>
      </c>
      <c r="T242" s="1">
        <v>66000</v>
      </c>
      <c r="U242" s="1">
        <v>68000</v>
      </c>
      <c r="V242" s="1">
        <v>70000</v>
      </c>
      <c r="W242" s="1">
        <v>73000</v>
      </c>
      <c r="X242" s="1">
        <v>76000</v>
      </c>
      <c r="Y242" s="1">
        <v>78000</v>
      </c>
      <c r="Z242" s="1">
        <v>81000</v>
      </c>
      <c r="AA242" s="1">
        <v>84000</v>
      </c>
      <c r="AB242" s="1">
        <v>224000</v>
      </c>
      <c r="AC242" s="1">
        <v>232000</v>
      </c>
      <c r="AD242" s="1">
        <v>272000</v>
      </c>
      <c r="AE242" s="1">
        <v>979000</v>
      </c>
      <c r="AF242" s="1">
        <v>1014000</v>
      </c>
      <c r="AG242" s="1">
        <v>1051000</v>
      </c>
      <c r="AH242" s="1">
        <v>831000</v>
      </c>
      <c r="AI242" s="1">
        <v>315000</v>
      </c>
      <c r="AJ242" s="1">
        <v>326000</v>
      </c>
      <c r="AK242" s="1">
        <v>338000</v>
      </c>
      <c r="AL242" s="1">
        <v>350000</v>
      </c>
      <c r="AM242" s="1">
        <v>363000</v>
      </c>
      <c r="AN242" s="1">
        <v>376000</v>
      </c>
      <c r="AO242" s="1">
        <v>390000</v>
      </c>
      <c r="AP242" s="1">
        <v>404000</v>
      </c>
      <c r="AQ242" s="1">
        <v>418000</v>
      </c>
      <c r="AR242" s="1">
        <v>433000</v>
      </c>
      <c r="AS242" s="1">
        <v>449000</v>
      </c>
      <c r="AT242" s="1">
        <v>465000</v>
      </c>
      <c r="AU242" s="1">
        <v>482000</v>
      </c>
      <c r="AV242" s="1">
        <v>499000</v>
      </c>
      <c r="AW242" s="1">
        <v>517000</v>
      </c>
      <c r="AX242" s="1">
        <v>536000</v>
      </c>
      <c r="AY242" s="1">
        <v>555000</v>
      </c>
      <c r="AZ242" s="1">
        <v>575000</v>
      </c>
      <c r="BA242" s="1">
        <v>596000</v>
      </c>
      <c r="BB242" s="1">
        <v>618000</v>
      </c>
      <c r="BC242" s="1">
        <v>640000</v>
      </c>
      <c r="BD242" s="1">
        <v>663000</v>
      </c>
      <c r="BE242" s="1">
        <v>687000</v>
      </c>
      <c r="BF242" s="1">
        <v>712000</v>
      </c>
      <c r="BG242" s="1">
        <v>737000</v>
      </c>
      <c r="BH242" s="1">
        <v>764000</v>
      </c>
      <c r="BI242" s="1">
        <v>791000</v>
      </c>
      <c r="BJ242" s="1">
        <v>820000</v>
      </c>
      <c r="BK242" s="1">
        <v>849000</v>
      </c>
      <c r="BL242" s="1">
        <v>880000</v>
      </c>
      <c r="BM242" s="1">
        <v>912000</v>
      </c>
      <c r="BN242" s="1">
        <v>945000</v>
      </c>
      <c r="BO242" s="1">
        <v>979000</v>
      </c>
      <c r="BP242" s="1">
        <v>1014000</v>
      </c>
      <c r="BQ242" s="1">
        <v>1051000</v>
      </c>
      <c r="BR242" s="1">
        <v>1088000</v>
      </c>
      <c r="BS242" s="1">
        <v>1128000</v>
      </c>
      <c r="BT242" s="1">
        <v>1168000</v>
      </c>
      <c r="BU242" s="1">
        <v>1211000</v>
      </c>
      <c r="BV242" s="1">
        <v>1254000</v>
      </c>
      <c r="BW242" s="1">
        <v>2545000</v>
      </c>
      <c r="BX242" s="1">
        <v>2637000</v>
      </c>
      <c r="BY242" s="1">
        <v>0</v>
      </c>
    </row>
    <row r="243" spans="1:77" ht="35.4" customHeight="1" x14ac:dyDescent="0.3">
      <c r="A243" s="15" t="s">
        <v>5</v>
      </c>
      <c r="B243" s="1">
        <v>120185415</v>
      </c>
      <c r="C243" s="1">
        <v>0</v>
      </c>
      <c r="D243" s="1">
        <v>896157</v>
      </c>
      <c r="E243" s="1">
        <v>1009245</v>
      </c>
      <c r="F243" s="1">
        <v>1007810</v>
      </c>
      <c r="G243" s="1">
        <v>999230</v>
      </c>
      <c r="H243" s="1">
        <v>878973</v>
      </c>
      <c r="I243" s="1">
        <v>692000</v>
      </c>
      <c r="J243" s="1">
        <v>692000</v>
      </c>
      <c r="K243" s="1">
        <v>703000</v>
      </c>
      <c r="L243" s="1">
        <v>728000</v>
      </c>
      <c r="M243" s="1">
        <v>806000</v>
      </c>
      <c r="N243" s="1">
        <v>522000</v>
      </c>
      <c r="O243" s="1">
        <v>515000</v>
      </c>
      <c r="P243" s="1">
        <v>533000</v>
      </c>
      <c r="Q243" s="1">
        <v>698000</v>
      </c>
      <c r="R243" s="1">
        <v>486000</v>
      </c>
      <c r="S243" s="1">
        <v>502000</v>
      </c>
      <c r="T243" s="1">
        <v>470000</v>
      </c>
      <c r="U243" s="1">
        <v>487000</v>
      </c>
      <c r="V243" s="1">
        <v>452000</v>
      </c>
      <c r="W243" s="1">
        <v>469000</v>
      </c>
      <c r="X243" s="1">
        <v>485000</v>
      </c>
      <c r="Y243" s="1">
        <v>502000</v>
      </c>
      <c r="Z243" s="1">
        <v>520000</v>
      </c>
      <c r="AA243" s="1">
        <v>665000</v>
      </c>
      <c r="AB243" s="1">
        <v>1010000</v>
      </c>
      <c r="AC243" s="1">
        <v>1216000</v>
      </c>
      <c r="AD243" s="1">
        <v>1440000</v>
      </c>
      <c r="AE243" s="1">
        <v>2189000</v>
      </c>
      <c r="AF243" s="1">
        <v>2079000</v>
      </c>
      <c r="AG243" s="1">
        <v>1959000</v>
      </c>
      <c r="AH243" s="1">
        <v>1611000</v>
      </c>
      <c r="AI243" s="1">
        <v>1205000</v>
      </c>
      <c r="AJ243" s="1">
        <v>1309000</v>
      </c>
      <c r="AK243" s="1">
        <v>1360000</v>
      </c>
      <c r="AL243" s="1">
        <v>1406000</v>
      </c>
      <c r="AM243" s="1">
        <v>1643000</v>
      </c>
      <c r="AN243" s="1">
        <v>1703000</v>
      </c>
      <c r="AO243" s="1">
        <v>1765000</v>
      </c>
      <c r="AP243" s="1">
        <v>1829000</v>
      </c>
      <c r="AQ243" s="1">
        <v>1895000</v>
      </c>
      <c r="AR243" s="1">
        <v>1425000</v>
      </c>
      <c r="AS243" s="1">
        <v>1474000</v>
      </c>
      <c r="AT243" s="1">
        <v>1478000</v>
      </c>
      <c r="AU243" s="1">
        <v>1524000</v>
      </c>
      <c r="AV243" s="1">
        <v>1578000</v>
      </c>
      <c r="AW243" s="1">
        <v>1626000</v>
      </c>
      <c r="AX243" s="1">
        <v>1685000</v>
      </c>
      <c r="AY243" s="1">
        <v>1745000</v>
      </c>
      <c r="AZ243" s="1">
        <v>1808000</v>
      </c>
      <c r="BA243" s="1">
        <v>1873000</v>
      </c>
      <c r="BB243" s="1">
        <v>1941000</v>
      </c>
      <c r="BC243" s="1">
        <v>2012000</v>
      </c>
      <c r="BD243" s="1">
        <v>2084000</v>
      </c>
      <c r="BE243" s="1">
        <v>2159000</v>
      </c>
      <c r="BF243" s="1">
        <v>2237000</v>
      </c>
      <c r="BG243" s="1">
        <v>2317000</v>
      </c>
      <c r="BH243" s="1">
        <v>2401000</v>
      </c>
      <c r="BI243" s="1">
        <v>2351000</v>
      </c>
      <c r="BJ243" s="1">
        <v>2590000</v>
      </c>
      <c r="BK243" s="1">
        <v>2680000</v>
      </c>
      <c r="BL243" s="1">
        <v>2837000</v>
      </c>
      <c r="BM243" s="1">
        <v>2880000</v>
      </c>
      <c r="BN243" s="1">
        <v>3018000</v>
      </c>
      <c r="BO243" s="1">
        <v>3099000</v>
      </c>
      <c r="BP243" s="1">
        <v>3139000</v>
      </c>
      <c r="BQ243" s="1">
        <v>3308000</v>
      </c>
      <c r="BR243" s="1">
        <v>2727000</v>
      </c>
      <c r="BS243" s="1">
        <v>2894000</v>
      </c>
      <c r="BT243" s="1">
        <v>2696000</v>
      </c>
      <c r="BU243" s="1">
        <v>2792000</v>
      </c>
      <c r="BV243" s="1">
        <v>2891000</v>
      </c>
      <c r="BW243" s="1">
        <v>3721000</v>
      </c>
      <c r="BX243" s="1">
        <v>3858000</v>
      </c>
      <c r="BY243" s="1">
        <v>0</v>
      </c>
    </row>
    <row r="244" spans="1:77" ht="81.75" customHeight="1" x14ac:dyDescent="0.3">
      <c r="A244" s="15" t="s">
        <v>151</v>
      </c>
    </row>
    <row r="246" spans="1:77" ht="35.4" customHeight="1" x14ac:dyDescent="0.3">
      <c r="A246" s="19" t="s">
        <v>107</v>
      </c>
    </row>
    <row r="247" spans="1:77" ht="35.4" customHeight="1" x14ac:dyDescent="0.3">
      <c r="A247" s="7" t="s">
        <v>4</v>
      </c>
      <c r="B247" s="6">
        <v>44926</v>
      </c>
      <c r="C247" s="6">
        <v>45291</v>
      </c>
      <c r="D247" s="6">
        <v>45657</v>
      </c>
      <c r="E247" s="6">
        <v>46022</v>
      </c>
      <c r="F247" s="6">
        <v>46387</v>
      </c>
      <c r="G247" s="6">
        <v>46752</v>
      </c>
      <c r="H247" s="6">
        <v>47118</v>
      </c>
      <c r="I247" s="6">
        <v>47483</v>
      </c>
      <c r="J247" s="6">
        <v>47848</v>
      </c>
      <c r="K247" s="6">
        <v>48213</v>
      </c>
      <c r="L247" s="6">
        <v>48579</v>
      </c>
      <c r="M247" s="6">
        <v>48944</v>
      </c>
      <c r="N247" s="6">
        <v>49309</v>
      </c>
      <c r="O247" s="6">
        <v>49674</v>
      </c>
      <c r="P247" s="6">
        <v>50040</v>
      </c>
      <c r="Q247" s="6">
        <v>50405</v>
      </c>
      <c r="R247" s="6">
        <v>50770</v>
      </c>
      <c r="S247" s="6">
        <v>51135</v>
      </c>
      <c r="T247" s="6">
        <v>51501</v>
      </c>
      <c r="U247" s="6">
        <v>51866</v>
      </c>
      <c r="V247" s="6">
        <v>52231</v>
      </c>
      <c r="W247" s="6">
        <v>52596</v>
      </c>
      <c r="X247" s="6">
        <v>52962</v>
      </c>
      <c r="Y247" s="6">
        <v>53327</v>
      </c>
      <c r="Z247" s="6">
        <v>53692</v>
      </c>
      <c r="AA247" s="6">
        <v>54057</v>
      </c>
      <c r="AB247" s="6">
        <v>54423</v>
      </c>
      <c r="AC247" s="6">
        <v>54788</v>
      </c>
      <c r="AD247" s="6">
        <v>55153</v>
      </c>
      <c r="AE247" s="6">
        <v>55518</v>
      </c>
      <c r="AF247" s="6">
        <v>55884</v>
      </c>
      <c r="AG247" s="6">
        <v>56249</v>
      </c>
      <c r="AH247" s="6">
        <v>56614</v>
      </c>
      <c r="AI247" s="6">
        <v>56979</v>
      </c>
      <c r="AJ247" s="6">
        <v>57345</v>
      </c>
      <c r="AK247" s="6">
        <v>57710</v>
      </c>
      <c r="AL247" s="6">
        <v>58075</v>
      </c>
      <c r="AM247" s="6">
        <v>58440</v>
      </c>
      <c r="AN247" s="6">
        <v>58806</v>
      </c>
      <c r="AO247" s="6">
        <v>59171</v>
      </c>
      <c r="AP247" s="6">
        <v>59536</v>
      </c>
      <c r="AQ247" s="6">
        <v>59901</v>
      </c>
      <c r="AR247" s="6">
        <v>60267</v>
      </c>
      <c r="AS247" s="6">
        <v>60632</v>
      </c>
      <c r="AT247" s="6">
        <v>60997</v>
      </c>
      <c r="AU247" s="6">
        <v>61362</v>
      </c>
      <c r="AV247" s="6">
        <v>61728</v>
      </c>
      <c r="AW247" s="6">
        <v>62093</v>
      </c>
      <c r="AX247" s="6">
        <v>62458</v>
      </c>
      <c r="AY247" s="6">
        <v>62823</v>
      </c>
      <c r="AZ247" s="6">
        <v>63189</v>
      </c>
      <c r="BA247" s="6">
        <v>63554</v>
      </c>
      <c r="BB247" s="6">
        <v>63919</v>
      </c>
      <c r="BC247" s="6">
        <v>64284</v>
      </c>
      <c r="BD247" s="6">
        <v>64650</v>
      </c>
      <c r="BE247" s="6">
        <v>65015</v>
      </c>
      <c r="BF247" s="6">
        <v>65380</v>
      </c>
      <c r="BG247" s="6">
        <v>65745</v>
      </c>
      <c r="BH247" s="6">
        <v>66111</v>
      </c>
      <c r="BI247" s="6">
        <v>66476</v>
      </c>
      <c r="BJ247" s="6">
        <v>66841</v>
      </c>
      <c r="BK247" s="6">
        <v>67206</v>
      </c>
      <c r="BL247" s="6">
        <v>67572</v>
      </c>
      <c r="BM247" s="6">
        <v>67937</v>
      </c>
      <c r="BN247" s="6">
        <v>68302</v>
      </c>
      <c r="BO247" s="6">
        <v>68667</v>
      </c>
      <c r="BP247" s="6">
        <v>69033</v>
      </c>
      <c r="BQ247" s="6">
        <v>69398</v>
      </c>
      <c r="BR247" s="6">
        <v>69763</v>
      </c>
      <c r="BS247" s="6">
        <v>70128</v>
      </c>
      <c r="BT247" s="6">
        <v>70494</v>
      </c>
      <c r="BU247" s="6">
        <v>70859</v>
      </c>
      <c r="BV247" s="6">
        <v>71224</v>
      </c>
      <c r="BW247" s="6">
        <v>71589</v>
      </c>
      <c r="BX247" s="6">
        <v>71590</v>
      </c>
    </row>
    <row r="248" spans="1:77" ht="35.4" customHeight="1" x14ac:dyDescent="0.3">
      <c r="A248" s="15" t="s">
        <v>108</v>
      </c>
      <c r="B248" s="1">
        <v>0</v>
      </c>
      <c r="C248" s="20">
        <f>D243*1000</f>
        <v>896157000</v>
      </c>
      <c r="D248" s="20">
        <f t="shared" ref="D248:BO248" si="587">E243*1000</f>
        <v>1009245000</v>
      </c>
      <c r="E248" s="20">
        <f t="shared" si="587"/>
        <v>1007810000</v>
      </c>
      <c r="F248" s="20">
        <f t="shared" si="587"/>
        <v>999230000</v>
      </c>
      <c r="G248" s="20">
        <f t="shared" si="587"/>
        <v>878973000</v>
      </c>
      <c r="H248" s="20">
        <f t="shared" si="587"/>
        <v>692000000</v>
      </c>
      <c r="I248" s="20">
        <f t="shared" si="587"/>
        <v>692000000</v>
      </c>
      <c r="J248" s="20">
        <f t="shared" si="587"/>
        <v>703000000</v>
      </c>
      <c r="K248" s="20">
        <f t="shared" si="587"/>
        <v>728000000</v>
      </c>
      <c r="L248" s="20">
        <f t="shared" si="587"/>
        <v>806000000</v>
      </c>
      <c r="M248" s="20">
        <f t="shared" si="587"/>
        <v>522000000</v>
      </c>
      <c r="N248" s="20">
        <f t="shared" si="587"/>
        <v>515000000</v>
      </c>
      <c r="O248" s="20">
        <f t="shared" si="587"/>
        <v>533000000</v>
      </c>
      <c r="P248" s="20">
        <f t="shared" si="587"/>
        <v>698000000</v>
      </c>
      <c r="Q248" s="20">
        <f t="shared" si="587"/>
        <v>486000000</v>
      </c>
      <c r="R248" s="20">
        <f t="shared" si="587"/>
        <v>502000000</v>
      </c>
      <c r="S248" s="20">
        <f t="shared" si="587"/>
        <v>470000000</v>
      </c>
      <c r="T248" s="20">
        <f t="shared" si="587"/>
        <v>487000000</v>
      </c>
      <c r="U248" s="20">
        <f t="shared" si="587"/>
        <v>452000000</v>
      </c>
      <c r="V248" s="20">
        <f t="shared" si="587"/>
        <v>469000000</v>
      </c>
      <c r="W248" s="20">
        <f t="shared" si="587"/>
        <v>485000000</v>
      </c>
      <c r="X248" s="20">
        <f t="shared" si="587"/>
        <v>502000000</v>
      </c>
      <c r="Y248" s="20">
        <f t="shared" si="587"/>
        <v>520000000</v>
      </c>
      <c r="Z248" s="20">
        <f t="shared" si="587"/>
        <v>665000000</v>
      </c>
      <c r="AA248" s="20">
        <f t="shared" si="587"/>
        <v>1010000000</v>
      </c>
      <c r="AB248" s="20">
        <f t="shared" si="587"/>
        <v>1216000000</v>
      </c>
      <c r="AC248" s="20">
        <f t="shared" si="587"/>
        <v>1440000000</v>
      </c>
      <c r="AD248" s="20">
        <f t="shared" si="587"/>
        <v>2189000000</v>
      </c>
      <c r="AE248" s="20">
        <f t="shared" si="587"/>
        <v>2079000000</v>
      </c>
      <c r="AF248" s="20">
        <f t="shared" si="587"/>
        <v>1959000000</v>
      </c>
      <c r="AG248" s="20">
        <f t="shared" si="587"/>
        <v>1611000000</v>
      </c>
      <c r="AH248" s="20">
        <f t="shared" si="587"/>
        <v>1205000000</v>
      </c>
      <c r="AI248" s="20">
        <f t="shared" si="587"/>
        <v>1309000000</v>
      </c>
      <c r="AJ248" s="20">
        <f t="shared" si="587"/>
        <v>1360000000</v>
      </c>
      <c r="AK248" s="20">
        <f t="shared" si="587"/>
        <v>1406000000</v>
      </c>
      <c r="AL248" s="20">
        <f t="shared" si="587"/>
        <v>1643000000</v>
      </c>
      <c r="AM248" s="20">
        <f t="shared" si="587"/>
        <v>1703000000</v>
      </c>
      <c r="AN248" s="20">
        <f t="shared" si="587"/>
        <v>1765000000</v>
      </c>
      <c r="AO248" s="20">
        <f t="shared" si="587"/>
        <v>1829000000</v>
      </c>
      <c r="AP248" s="20">
        <f t="shared" si="587"/>
        <v>1895000000</v>
      </c>
      <c r="AQ248" s="20">
        <f t="shared" si="587"/>
        <v>1425000000</v>
      </c>
      <c r="AR248" s="20">
        <f t="shared" si="587"/>
        <v>1474000000</v>
      </c>
      <c r="AS248" s="20">
        <f t="shared" si="587"/>
        <v>1478000000</v>
      </c>
      <c r="AT248" s="20">
        <f t="shared" si="587"/>
        <v>1524000000</v>
      </c>
      <c r="AU248" s="20">
        <f t="shared" si="587"/>
        <v>1578000000</v>
      </c>
      <c r="AV248" s="20">
        <f t="shared" si="587"/>
        <v>1626000000</v>
      </c>
      <c r="AW248" s="20">
        <f t="shared" si="587"/>
        <v>1685000000</v>
      </c>
      <c r="AX248" s="20">
        <f t="shared" si="587"/>
        <v>1745000000</v>
      </c>
      <c r="AY248" s="20">
        <f t="shared" si="587"/>
        <v>1808000000</v>
      </c>
      <c r="AZ248" s="20">
        <f t="shared" si="587"/>
        <v>1873000000</v>
      </c>
      <c r="BA248" s="20">
        <f t="shared" si="587"/>
        <v>1941000000</v>
      </c>
      <c r="BB248" s="20">
        <f t="shared" si="587"/>
        <v>2012000000</v>
      </c>
      <c r="BC248" s="20">
        <f t="shared" si="587"/>
        <v>2084000000</v>
      </c>
      <c r="BD248" s="20">
        <f t="shared" si="587"/>
        <v>2159000000</v>
      </c>
      <c r="BE248" s="20">
        <f t="shared" si="587"/>
        <v>2237000000</v>
      </c>
      <c r="BF248" s="20">
        <f t="shared" si="587"/>
        <v>2317000000</v>
      </c>
      <c r="BG248" s="20">
        <f t="shared" si="587"/>
        <v>2401000000</v>
      </c>
      <c r="BH248" s="20">
        <f t="shared" si="587"/>
        <v>2351000000</v>
      </c>
      <c r="BI248" s="20">
        <f t="shared" si="587"/>
        <v>2590000000</v>
      </c>
      <c r="BJ248" s="20">
        <f t="shared" si="587"/>
        <v>2680000000</v>
      </c>
      <c r="BK248" s="20">
        <f t="shared" si="587"/>
        <v>2837000000</v>
      </c>
      <c r="BL248" s="20">
        <f t="shared" si="587"/>
        <v>2880000000</v>
      </c>
      <c r="BM248" s="20">
        <f t="shared" si="587"/>
        <v>3018000000</v>
      </c>
      <c r="BN248" s="20">
        <f t="shared" si="587"/>
        <v>3099000000</v>
      </c>
      <c r="BO248" s="20">
        <f t="shared" si="587"/>
        <v>3139000000</v>
      </c>
      <c r="BP248" s="20">
        <f t="shared" ref="BP248:BX248" si="588">BQ243*1000</f>
        <v>3308000000</v>
      </c>
      <c r="BQ248" s="20">
        <f t="shared" si="588"/>
        <v>2727000000</v>
      </c>
      <c r="BR248" s="20">
        <f t="shared" si="588"/>
        <v>2894000000</v>
      </c>
      <c r="BS248" s="20">
        <f t="shared" si="588"/>
        <v>2696000000</v>
      </c>
      <c r="BT248" s="20">
        <f t="shared" si="588"/>
        <v>2792000000</v>
      </c>
      <c r="BU248" s="20">
        <f t="shared" si="588"/>
        <v>2891000000</v>
      </c>
      <c r="BV248" s="20">
        <f t="shared" si="588"/>
        <v>3721000000</v>
      </c>
      <c r="BW248" s="20">
        <f t="shared" si="588"/>
        <v>3858000000</v>
      </c>
      <c r="BX248" s="20">
        <f t="shared" si="588"/>
        <v>0</v>
      </c>
    </row>
    <row r="249" spans="1:77" ht="35.4" customHeight="1" x14ac:dyDescent="0.3">
      <c r="A249" s="13" t="s">
        <v>109</v>
      </c>
      <c r="B249" s="20">
        <v>21700000000</v>
      </c>
      <c r="C249" s="20">
        <f>(B249*(1+C250))-C248</f>
        <v>21814315882.301208</v>
      </c>
      <c r="D249" s="20">
        <f>(C249*(1+D250))-D248</f>
        <v>21820866948.891895</v>
      </c>
      <c r="E249" s="20">
        <f>(D249*(1+E250))-E248</f>
        <v>21829158069.636501</v>
      </c>
      <c r="F249" s="20">
        <f>(E249*(1+F250))-F248</f>
        <v>21846415271.149601</v>
      </c>
      <c r="G249" s="20">
        <f t="shared" ref="G249:BR249" si="589">(F249*(1+G250))-G248</f>
        <v>21984733064.098339</v>
      </c>
      <c r="H249" s="20">
        <f t="shared" si="589"/>
        <v>22316464704.001663</v>
      </c>
      <c r="I249" s="20">
        <f t="shared" si="589"/>
        <v>22663643617.007458</v>
      </c>
      <c r="J249" s="20">
        <f t="shared" si="589"/>
        <v>23015989114.202152</v>
      </c>
      <c r="K249" s="20">
        <f t="shared" si="589"/>
        <v>23359741780.526627</v>
      </c>
      <c r="L249" s="20">
        <f t="shared" si="589"/>
        <v>23641501485.908226</v>
      </c>
      <c r="M249" s="20">
        <f t="shared" si="589"/>
        <v>24220381492.746658</v>
      </c>
      <c r="N249" s="20">
        <f t="shared" si="589"/>
        <v>24833217377.419956</v>
      </c>
      <c r="O249" s="20">
        <f t="shared" si="589"/>
        <v>25456590314.755161</v>
      </c>
      <c r="P249" s="20">
        <f t="shared" si="589"/>
        <v>25943990968.622059</v>
      </c>
      <c r="Q249" s="20">
        <f t="shared" si="589"/>
        <v>26666087712.053394</v>
      </c>
      <c r="R249" s="20">
        <f t="shared" si="589"/>
        <v>27405809302.380371</v>
      </c>
      <c r="S249" s="20">
        <f t="shared" si="589"/>
        <v>28211976450.655647</v>
      </c>
      <c r="T249" s="20">
        <f t="shared" si="589"/>
        <v>29038683232.199783</v>
      </c>
      <c r="U249" s="20">
        <f t="shared" si="589"/>
        <v>29938886086.756126</v>
      </c>
      <c r="V249" s="20">
        <f t="shared" si="589"/>
        <v>30864007400.902302</v>
      </c>
      <c r="W249" s="20">
        <f t="shared" si="589"/>
        <v>31816207516.927902</v>
      </c>
      <c r="X249" s="20">
        <f t="shared" si="589"/>
        <v>32795747374.693962</v>
      </c>
      <c r="Y249" s="20">
        <f t="shared" si="589"/>
        <v>33802900064.875034</v>
      </c>
      <c r="Z249" s="20">
        <f t="shared" si="589"/>
        <v>34711951394.768761</v>
      </c>
      <c r="AA249" s="20">
        <f t="shared" si="589"/>
        <v>35318333218.555458</v>
      </c>
      <c r="AB249" s="20">
        <f t="shared" si="589"/>
        <v>35746951557.976112</v>
      </c>
      <c r="AC249" s="20">
        <f t="shared" si="589"/>
        <v>35971528754.947067</v>
      </c>
      <c r="AD249" s="20">
        <f t="shared" si="589"/>
        <v>35457563517.241638</v>
      </c>
      <c r="AE249" s="20">
        <f t="shared" si="589"/>
        <v>35029665194.967224</v>
      </c>
      <c r="AF249" s="20">
        <f t="shared" si="589"/>
        <v>34701841543.151779</v>
      </c>
      <c r="AG249" s="20">
        <f t="shared" si="589"/>
        <v>34706752595.929123</v>
      </c>
      <c r="AH249" s="20">
        <f t="shared" si="589"/>
        <v>35117892334.681351</v>
      </c>
      <c r="AI249" s="20">
        <f t="shared" si="589"/>
        <v>35444177029.970238</v>
      </c>
      <c r="AJ249" s="20">
        <f t="shared" si="589"/>
        <v>35734655358.277534</v>
      </c>
      <c r="AK249" s="20">
        <f t="shared" si="589"/>
        <v>35992659975.693153</v>
      </c>
      <c r="AL249" s="20">
        <f t="shared" si="589"/>
        <v>36025678725.339508</v>
      </c>
      <c r="AM249" s="20">
        <f t="shared" si="589"/>
        <v>36000235011.904076</v>
      </c>
      <c r="AN249" s="20">
        <f t="shared" si="589"/>
        <v>35911606497.434006</v>
      </c>
      <c r="AO249" s="20">
        <f t="shared" si="589"/>
        <v>35754850945.615059</v>
      </c>
      <c r="AP249" s="20">
        <f t="shared" si="589"/>
        <v>35524795982.078918</v>
      </c>
      <c r="AQ249" s="20">
        <f t="shared" si="589"/>
        <v>35754028377.893372</v>
      </c>
      <c r="AR249" s="20">
        <f t="shared" si="589"/>
        <v>35944935111.021896</v>
      </c>
      <c r="AS249" s="20">
        <f t="shared" si="589"/>
        <v>36140731525.112411</v>
      </c>
      <c r="AT249" s="20">
        <f t="shared" si="589"/>
        <v>36299645310.94902</v>
      </c>
      <c r="AU249" s="20">
        <f t="shared" si="589"/>
        <v>36411959007.901375</v>
      </c>
      <c r="AV249" s="20">
        <f t="shared" si="589"/>
        <v>36481502656.239967</v>
      </c>
      <c r="AW249" s="20">
        <f t="shared" si="589"/>
        <v>36495284644.245956</v>
      </c>
      <c r="AX249" s="20">
        <f t="shared" si="589"/>
        <v>36449708398.387627</v>
      </c>
      <c r="AY249" s="20">
        <f t="shared" si="589"/>
        <v>36339009868.634506</v>
      </c>
      <c r="AZ249" s="20">
        <f t="shared" si="589"/>
        <v>36158156598.677414</v>
      </c>
      <c r="BA249" s="20">
        <f t="shared" si="589"/>
        <v>35900881793.007553</v>
      </c>
      <c r="BB249" s="20">
        <f t="shared" si="589"/>
        <v>35560626839.207336</v>
      </c>
      <c r="BC249" s="20">
        <f t="shared" si="589"/>
        <v>35132527719.329529</v>
      </c>
      <c r="BD249" s="20">
        <f t="shared" si="589"/>
        <v>34609493919.655701</v>
      </c>
      <c r="BE249" s="20">
        <f t="shared" si="589"/>
        <v>33984104752.6502</v>
      </c>
      <c r="BF249" s="20">
        <f t="shared" si="589"/>
        <v>33249593982.227921</v>
      </c>
      <c r="BG249" s="20">
        <f t="shared" si="589"/>
        <v>32396880298.659569</v>
      </c>
      <c r="BH249" s="20">
        <f t="shared" si="589"/>
        <v>31554459515.846375</v>
      </c>
      <c r="BI249" s="20">
        <f t="shared" si="589"/>
        <v>30433810928.58527</v>
      </c>
      <c r="BJ249" s="20">
        <f t="shared" si="589"/>
        <v>29170978700.401745</v>
      </c>
      <c r="BK249" s="20">
        <f t="shared" si="589"/>
        <v>27692341968.924419</v>
      </c>
      <c r="BL249" s="20">
        <f t="shared" si="589"/>
        <v>26101851674.316574</v>
      </c>
      <c r="BM249" s="20">
        <f t="shared" si="589"/>
        <v>24299299291.585941</v>
      </c>
      <c r="BN249" s="20">
        <f t="shared" si="589"/>
        <v>22331810028.593708</v>
      </c>
      <c r="BO249" s="20">
        <f t="shared" si="589"/>
        <v>20232703505.39537</v>
      </c>
      <c r="BP249" s="20">
        <f t="shared" si="589"/>
        <v>17866850889.16692</v>
      </c>
      <c r="BQ249" s="20">
        <f t="shared" si="589"/>
        <v>15971830995.877628</v>
      </c>
      <c r="BR249" s="20">
        <f t="shared" si="589"/>
        <v>13821568419.934412</v>
      </c>
      <c r="BS249" s="20">
        <f t="shared" ref="BS249:BX249" si="590">(BR249*(1+BS250))-BS248</f>
        <v>11769177640.174709</v>
      </c>
      <c r="BT249" s="20">
        <f t="shared" si="590"/>
        <v>9525216112.6347218</v>
      </c>
      <c r="BU249" s="20">
        <f t="shared" si="590"/>
        <v>7077763236.1313076</v>
      </c>
      <c r="BV249" s="20">
        <f>(BU249*(1+BV250))-BV248</f>
        <v>3686343319.8851843</v>
      </c>
      <c r="BW249" s="20">
        <f t="shared" si="590"/>
        <v>5.0907135009765625E-2</v>
      </c>
      <c r="BX249" s="20">
        <f t="shared" si="590"/>
        <v>5.3277654799766296E-2</v>
      </c>
    </row>
    <row r="250" spans="1:77" ht="35.4" customHeight="1" x14ac:dyDescent="0.3">
      <c r="A250" s="13" t="s">
        <v>110</v>
      </c>
      <c r="B250" s="21">
        <v>4.6565570612958802E-2</v>
      </c>
      <c r="C250" s="21">
        <v>4.6565570612958802E-2</v>
      </c>
      <c r="D250" s="21">
        <v>4.6565570612958802E-2</v>
      </c>
      <c r="E250" s="21">
        <v>4.6565570612958802E-2</v>
      </c>
      <c r="F250" s="21">
        <v>4.6565570612958802E-2</v>
      </c>
      <c r="G250" s="21">
        <v>4.6565570612958802E-2</v>
      </c>
      <c r="H250" s="21">
        <v>4.6565570612958802E-2</v>
      </c>
      <c r="I250" s="21">
        <v>4.6565570612958802E-2</v>
      </c>
      <c r="J250" s="21">
        <v>4.6565570612958802E-2</v>
      </c>
      <c r="K250" s="21">
        <v>4.6565570612958802E-2</v>
      </c>
      <c r="L250" s="21">
        <v>4.6565570612958802E-2</v>
      </c>
      <c r="M250" s="21">
        <v>4.6565570612958802E-2</v>
      </c>
      <c r="N250" s="21">
        <v>4.6565570612958802E-2</v>
      </c>
      <c r="O250" s="21">
        <v>4.6565570612958802E-2</v>
      </c>
      <c r="P250" s="21">
        <v>4.6565570612958802E-2</v>
      </c>
      <c r="Q250" s="21">
        <v>4.6565570612958802E-2</v>
      </c>
      <c r="R250" s="21">
        <v>4.6565570612958802E-2</v>
      </c>
      <c r="S250" s="21">
        <v>4.6565570612958802E-2</v>
      </c>
      <c r="T250" s="21">
        <v>4.6565570612958802E-2</v>
      </c>
      <c r="U250" s="21">
        <v>4.6565570612958802E-2</v>
      </c>
      <c r="V250" s="21">
        <v>4.6565570612958802E-2</v>
      </c>
      <c r="W250" s="21">
        <v>4.6565570612958802E-2</v>
      </c>
      <c r="X250" s="21">
        <v>4.6565570612958802E-2</v>
      </c>
      <c r="Y250" s="21">
        <v>4.6565570612958802E-2</v>
      </c>
      <c r="Z250" s="21">
        <v>4.6565570612958802E-2</v>
      </c>
      <c r="AA250" s="21">
        <v>4.6565570612958802E-2</v>
      </c>
      <c r="AB250" s="21">
        <v>4.6565570612958802E-2</v>
      </c>
      <c r="AC250" s="21">
        <v>4.6565570612958802E-2</v>
      </c>
      <c r="AD250" s="21">
        <v>4.6565570612958802E-2</v>
      </c>
      <c r="AE250" s="21">
        <v>4.6565570612958802E-2</v>
      </c>
      <c r="AF250" s="21">
        <v>4.6565570612958802E-2</v>
      </c>
      <c r="AG250" s="21">
        <v>4.6565570612958802E-2</v>
      </c>
      <c r="AH250" s="21">
        <v>4.6565570612958802E-2</v>
      </c>
      <c r="AI250" s="21">
        <v>4.6565570612958802E-2</v>
      </c>
      <c r="AJ250" s="21">
        <v>4.6565570612958802E-2</v>
      </c>
      <c r="AK250" s="21">
        <v>4.6565570612958802E-2</v>
      </c>
      <c r="AL250" s="21">
        <v>4.6565570612958802E-2</v>
      </c>
      <c r="AM250" s="21">
        <v>4.6565570612958802E-2</v>
      </c>
      <c r="AN250" s="21">
        <v>4.6565570612958802E-2</v>
      </c>
      <c r="AO250" s="21">
        <v>4.6565570612958802E-2</v>
      </c>
      <c r="AP250" s="21">
        <v>4.6565570612958802E-2</v>
      </c>
      <c r="AQ250" s="21">
        <v>4.6565570612958802E-2</v>
      </c>
      <c r="AR250" s="21">
        <v>4.6565570612958802E-2</v>
      </c>
      <c r="AS250" s="21">
        <v>4.6565570612958802E-2</v>
      </c>
      <c r="AT250" s="21">
        <v>4.6565570612958802E-2</v>
      </c>
      <c r="AU250" s="21">
        <v>4.6565570612958802E-2</v>
      </c>
      <c r="AV250" s="21">
        <v>4.6565570612958802E-2</v>
      </c>
      <c r="AW250" s="21">
        <v>4.6565570612958802E-2</v>
      </c>
      <c r="AX250" s="21">
        <v>4.6565570612958802E-2</v>
      </c>
      <c r="AY250" s="21">
        <v>4.6565570612958802E-2</v>
      </c>
      <c r="AZ250" s="21">
        <v>4.6565570612958802E-2</v>
      </c>
      <c r="BA250" s="21">
        <v>4.6565570612958802E-2</v>
      </c>
      <c r="BB250" s="21">
        <v>4.6565570612958802E-2</v>
      </c>
      <c r="BC250" s="21">
        <v>4.6565570612958802E-2</v>
      </c>
      <c r="BD250" s="21">
        <v>4.6565570612958802E-2</v>
      </c>
      <c r="BE250" s="21">
        <v>4.6565570612958802E-2</v>
      </c>
      <c r="BF250" s="21">
        <v>4.6565570612958802E-2</v>
      </c>
      <c r="BG250" s="21">
        <v>4.6565570612958802E-2</v>
      </c>
      <c r="BH250" s="21">
        <v>4.6565570612958802E-2</v>
      </c>
      <c r="BI250" s="21">
        <v>4.6565570612958802E-2</v>
      </c>
      <c r="BJ250" s="21">
        <v>4.6565570612958802E-2</v>
      </c>
      <c r="BK250" s="21">
        <v>4.6565570612958802E-2</v>
      </c>
      <c r="BL250" s="21">
        <v>4.6565570612958802E-2</v>
      </c>
      <c r="BM250" s="21">
        <v>4.6565570612958802E-2</v>
      </c>
      <c r="BN250" s="21">
        <v>4.6565570612958802E-2</v>
      </c>
      <c r="BO250" s="21">
        <v>4.6565570612958802E-2</v>
      </c>
      <c r="BP250" s="21">
        <v>4.6565570612958802E-2</v>
      </c>
      <c r="BQ250" s="21">
        <v>4.6565570612958802E-2</v>
      </c>
      <c r="BR250" s="21">
        <v>4.6565570612958802E-2</v>
      </c>
      <c r="BS250" s="21">
        <v>4.6565570612958802E-2</v>
      </c>
      <c r="BT250" s="21">
        <v>4.6565570612958802E-2</v>
      </c>
      <c r="BU250" s="21">
        <v>4.6565570612958802E-2</v>
      </c>
      <c r="BV250" s="21">
        <v>4.6565570612958802E-2</v>
      </c>
      <c r="BW250" s="21">
        <v>4.6565570612958802E-2</v>
      </c>
      <c r="BX250" s="21">
        <v>4.6565570612958802E-2</v>
      </c>
    </row>
    <row r="251" spans="1:77" ht="35.4" customHeight="1" x14ac:dyDescent="0.3">
      <c r="A251" s="13" t="s">
        <v>110</v>
      </c>
      <c r="B251" s="21">
        <v>4.6565570612958802E-2</v>
      </c>
      <c r="C251" s="21">
        <v>4.6565570612958802E-2</v>
      </c>
      <c r="D251" s="21">
        <v>4.6565570612958802E-2</v>
      </c>
      <c r="E251" s="21">
        <v>4.6565570612958802E-2</v>
      </c>
      <c r="F251" s="21">
        <v>4.6565570612958802E-2</v>
      </c>
      <c r="G251" s="21">
        <v>4.6565570612958802E-2</v>
      </c>
      <c r="H251" s="21">
        <v>4.6565570612958802E-2</v>
      </c>
      <c r="I251" s="21">
        <v>4.6565570612958802E-2</v>
      </c>
      <c r="J251" s="21">
        <v>4.6565570612958802E-2</v>
      </c>
      <c r="K251" s="21">
        <v>4.6565570612958802E-2</v>
      </c>
      <c r="L251" s="21">
        <v>4.6565570612958802E-2</v>
      </c>
      <c r="M251" s="21">
        <v>4.6565570612958802E-2</v>
      </c>
      <c r="N251" s="21">
        <v>4.6565570612958802E-2</v>
      </c>
      <c r="O251" s="21">
        <v>4.6565570612958802E-2</v>
      </c>
      <c r="P251" s="21">
        <v>4.6565570612958802E-2</v>
      </c>
      <c r="Q251" s="21">
        <v>4.6565570612958802E-2</v>
      </c>
      <c r="R251" s="21">
        <v>4.6565570612958802E-2</v>
      </c>
      <c r="S251" s="21">
        <v>4.6565570612958802E-2</v>
      </c>
      <c r="T251" s="21">
        <v>4.6565570612958802E-2</v>
      </c>
      <c r="U251" s="21">
        <v>4.6565570612958802E-2</v>
      </c>
      <c r="V251" s="21">
        <v>4.6565570612958802E-2</v>
      </c>
      <c r="W251" s="21">
        <v>4.6565570612958802E-2</v>
      </c>
      <c r="X251" s="21">
        <v>4.6565570612958802E-2</v>
      </c>
      <c r="Y251" s="21">
        <v>4.6565570612958802E-2</v>
      </c>
      <c r="Z251" s="21">
        <v>4.6565570612958802E-2</v>
      </c>
      <c r="AA251" s="21">
        <v>4.6565570612958802E-2</v>
      </c>
      <c r="AB251" s="21">
        <v>4.6565570612958802E-2</v>
      </c>
      <c r="AC251" s="21">
        <v>4.6565570612958802E-2</v>
      </c>
      <c r="AD251" s="21">
        <v>4.6565570612958802E-2</v>
      </c>
      <c r="AE251" s="21">
        <v>4.6565570612958802E-2</v>
      </c>
      <c r="AF251" s="21">
        <v>4.6565570612958802E-2</v>
      </c>
      <c r="AG251" s="21">
        <v>4.6565570612958802E-2</v>
      </c>
      <c r="AH251" s="21">
        <v>4.6565570612958802E-2</v>
      </c>
      <c r="AI251" s="21">
        <v>4.6565570612958802E-2</v>
      </c>
      <c r="AJ251" s="21">
        <v>4.6565570612958802E-2</v>
      </c>
      <c r="AK251" s="21">
        <v>4.6565570612958802E-2</v>
      </c>
      <c r="AL251" s="21">
        <v>4.6565570612958802E-2</v>
      </c>
      <c r="AM251" s="21">
        <v>4.6565570612958802E-2</v>
      </c>
      <c r="AN251" s="21">
        <v>4.6565570612958802E-2</v>
      </c>
      <c r="AO251" s="21">
        <v>4.6565570612958802E-2</v>
      </c>
      <c r="AP251" s="21">
        <v>4.6565570612958802E-2</v>
      </c>
      <c r="AQ251" s="21">
        <v>4.6565570612958802E-2</v>
      </c>
      <c r="AR251" s="21">
        <v>4.6565570612958802E-2</v>
      </c>
      <c r="AS251" s="21">
        <v>4.6565570612958802E-2</v>
      </c>
      <c r="AT251" s="21">
        <v>4.6565570612958802E-2</v>
      </c>
      <c r="AU251" s="21">
        <v>4.6565570612958802E-2</v>
      </c>
      <c r="AV251" s="21">
        <v>4.6565570612958802E-2</v>
      </c>
      <c r="AW251" s="21">
        <v>4.6565570612958802E-2</v>
      </c>
      <c r="AX251" s="21">
        <v>4.6565570612958802E-2</v>
      </c>
      <c r="AY251" s="21">
        <v>4.6565570612958802E-2</v>
      </c>
      <c r="AZ251" s="21">
        <v>4.6565570612958802E-2</v>
      </c>
      <c r="BA251" s="21">
        <v>4.6565570612958802E-2</v>
      </c>
      <c r="BB251" s="21">
        <v>4.6565570612958802E-2</v>
      </c>
      <c r="BC251" s="21">
        <v>4.6565570612958802E-2</v>
      </c>
      <c r="BD251" s="21">
        <v>4.6565570612958802E-2</v>
      </c>
      <c r="BE251" s="21">
        <v>4.6565570612958802E-2</v>
      </c>
      <c r="BF251" s="21">
        <v>4.6565570612958802E-2</v>
      </c>
      <c r="BG251" s="21">
        <v>4.6565570612958802E-2</v>
      </c>
      <c r="BH251" s="21">
        <v>4.6565570612958802E-2</v>
      </c>
      <c r="BI251" s="21">
        <v>4.6565570612958802E-2</v>
      </c>
      <c r="BJ251" s="21">
        <v>4.6565570612958802E-2</v>
      </c>
      <c r="BK251" s="21">
        <v>4.6565570612958802E-2</v>
      </c>
      <c r="BL251" s="21">
        <v>4.6565570612958802E-2</v>
      </c>
      <c r="BM251" s="21">
        <v>4.6565570612958802E-2</v>
      </c>
      <c r="BN251" s="21">
        <v>4.6565570612958802E-2</v>
      </c>
      <c r="BO251" s="21">
        <v>4.6565570612958802E-2</v>
      </c>
      <c r="BP251" s="21">
        <v>4.6565570612958802E-2</v>
      </c>
      <c r="BQ251" s="21">
        <v>4.6565570612958802E-2</v>
      </c>
      <c r="BR251" s="21">
        <v>4.6565570612958802E-2</v>
      </c>
      <c r="BS251" s="21">
        <v>4.6565570612958802E-2</v>
      </c>
      <c r="BT251" s="21">
        <v>4.6565570612958802E-2</v>
      </c>
      <c r="BU251" s="21">
        <v>4.6565570612958802E-2</v>
      </c>
      <c r="BV251" s="21">
        <v>4.6565570612958802E-2</v>
      </c>
      <c r="BW251" s="21">
        <v>4.6565570612958802E-2</v>
      </c>
      <c r="BX251" s="21">
        <v>4.6565570612958802E-2</v>
      </c>
    </row>
    <row r="254" spans="1:77" ht="35.4" customHeight="1" x14ac:dyDescent="0.3">
      <c r="A254" s="22" t="s">
        <v>112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3" t="s">
        <v>113</v>
      </c>
    </row>
    <row r="255" spans="1:77" ht="35.4" customHeight="1" x14ac:dyDescent="0.3">
      <c r="A255" s="1">
        <v>0.5</v>
      </c>
      <c r="B255" s="1">
        <v>0.5</v>
      </c>
      <c r="C255" s="1">
        <v>0.5</v>
      </c>
      <c r="D255" s="1">
        <v>0.5</v>
      </c>
      <c r="E255" s="1">
        <v>0.5</v>
      </c>
      <c r="F255" s="1">
        <v>0.5</v>
      </c>
      <c r="G255" s="1">
        <v>0.5</v>
      </c>
      <c r="H255" s="1">
        <v>0.5</v>
      </c>
      <c r="I255" s="1">
        <v>0.5</v>
      </c>
      <c r="J255" s="1">
        <v>0.50000999999999995</v>
      </c>
      <c r="K255" s="1">
        <v>0.50000999999999995</v>
      </c>
      <c r="L255" s="1">
        <v>0.50002000000000002</v>
      </c>
      <c r="M255" s="1">
        <v>0.50002999999999997</v>
      </c>
      <c r="N255" s="1">
        <v>0.50005999999999995</v>
      </c>
      <c r="O255" s="1">
        <v>0.50009000000000003</v>
      </c>
      <c r="P255" s="1">
        <v>0.50014000000000003</v>
      </c>
      <c r="Q255" s="1">
        <v>0.50021000000000004</v>
      </c>
      <c r="R255" s="1">
        <v>0.50031000000000003</v>
      </c>
      <c r="S255" s="1">
        <v>0.50044999999999995</v>
      </c>
      <c r="T255" s="1">
        <v>0.50063000000000002</v>
      </c>
      <c r="U255" s="1">
        <v>0.50087999999999999</v>
      </c>
      <c r="V255" s="1">
        <v>0.50119999999999998</v>
      </c>
      <c r="W255" s="1">
        <v>0.50161</v>
      </c>
      <c r="X255" s="1">
        <v>0.50212999999999997</v>
      </c>
      <c r="Y255" s="1">
        <v>0.50278999999999996</v>
      </c>
      <c r="Z255" s="1">
        <v>0.50361</v>
      </c>
      <c r="AA255" s="1">
        <v>0.50461</v>
      </c>
      <c r="AB255" s="1">
        <v>0.50583999999999996</v>
      </c>
      <c r="AC255" s="1">
        <v>0.50732999999999995</v>
      </c>
      <c r="AD255" s="1">
        <v>0.50910999999999995</v>
      </c>
      <c r="AE255" s="1">
        <v>0.51122999999999996</v>
      </c>
      <c r="AF255" s="1">
        <v>0.51373999999999997</v>
      </c>
      <c r="AG255" s="1">
        <v>0.51668000000000003</v>
      </c>
      <c r="AH255" s="1">
        <v>0.52010999999999996</v>
      </c>
      <c r="AI255" s="1">
        <v>0.52407000000000004</v>
      </c>
      <c r="AJ255" s="1">
        <v>0.52864</v>
      </c>
      <c r="AK255" s="1">
        <v>0.53386999999999996</v>
      </c>
      <c r="AL255" s="1">
        <v>0.53981000000000001</v>
      </c>
      <c r="AM255" s="1">
        <v>0.54654000000000003</v>
      </c>
      <c r="AN255" s="1">
        <v>0.55411999999999995</v>
      </c>
      <c r="AO255" s="1">
        <v>0.56259000000000003</v>
      </c>
      <c r="AP255" s="1">
        <v>0.57203000000000004</v>
      </c>
      <c r="AQ255" s="1">
        <v>0.58248999999999995</v>
      </c>
      <c r="AR255" s="1">
        <v>0.59402999999999995</v>
      </c>
      <c r="AS255" s="1">
        <v>0.60667000000000004</v>
      </c>
      <c r="AT255" s="1">
        <v>0.62046999999999997</v>
      </c>
      <c r="AU255" s="1">
        <v>0.63544</v>
      </c>
      <c r="AV255" s="1">
        <v>0.65159999999999996</v>
      </c>
      <c r="AW255" s="1">
        <v>0.66896</v>
      </c>
      <c r="AX255" s="1">
        <v>0.68747999999999998</v>
      </c>
      <c r="AY255" s="1">
        <v>0.70713999999999999</v>
      </c>
      <c r="AZ255" s="1">
        <v>0.72785999999999995</v>
      </c>
      <c r="BA255" s="1">
        <v>0.74955000000000005</v>
      </c>
      <c r="BB255" s="1">
        <v>0.77210000000000001</v>
      </c>
      <c r="BC255" s="1">
        <v>0.79534000000000005</v>
      </c>
      <c r="BD255" s="1">
        <v>0.81908000000000003</v>
      </c>
      <c r="BE255" s="1">
        <v>0.84306999999999999</v>
      </c>
      <c r="BF255" s="1">
        <v>0.86702000000000001</v>
      </c>
      <c r="BG255" s="1">
        <v>0.89056999999999997</v>
      </c>
      <c r="BH255" s="1">
        <v>0.91330999999999996</v>
      </c>
      <c r="BI255" s="1">
        <v>0.93476000000000004</v>
      </c>
      <c r="BJ255" s="1">
        <v>0.95437000000000005</v>
      </c>
      <c r="BK255" s="1">
        <v>0.97148000000000001</v>
      </c>
      <c r="BL255" s="1">
        <v>0.98536000000000001</v>
      </c>
      <c r="BM255" s="1">
        <v>0.99517999999999995</v>
      </c>
      <c r="BN255" s="1">
        <v>1</v>
      </c>
      <c r="BO255" s="1">
        <v>0.99875000000000003</v>
      </c>
      <c r="BP255" s="1">
        <v>0.99024999999999996</v>
      </c>
      <c r="BQ255" s="1">
        <v>0.97314999999999996</v>
      </c>
      <c r="BR255" s="1">
        <v>0.94598000000000004</v>
      </c>
      <c r="BS255" s="1">
        <v>0.90710000000000002</v>
      </c>
      <c r="BT255" s="1">
        <v>0.85467000000000004</v>
      </c>
      <c r="BU255" s="1">
        <v>0.78669</v>
      </c>
      <c r="BV255" s="1">
        <v>0.70094999999999996</v>
      </c>
      <c r="BW255" s="1">
        <v>0</v>
      </c>
      <c r="BX255" s="1">
        <v>0</v>
      </c>
    </row>
    <row r="256" spans="1:77" ht="35.4" customHeight="1" x14ac:dyDescent="0.3">
      <c r="A256" s="1">
        <f>A255+1</f>
        <v>1.5</v>
      </c>
      <c r="B256" s="1">
        <f t="shared" ref="B256:BM256" si="591">B255+1</f>
        <v>1.5</v>
      </c>
      <c r="C256" s="1">
        <f t="shared" si="591"/>
        <v>1.5</v>
      </c>
      <c r="D256" s="1">
        <f t="shared" si="591"/>
        <v>1.5</v>
      </c>
      <c r="E256" s="1">
        <f t="shared" si="591"/>
        <v>1.5</v>
      </c>
      <c r="F256" s="1">
        <f t="shared" si="591"/>
        <v>1.5</v>
      </c>
      <c r="G256" s="1">
        <f t="shared" si="591"/>
        <v>1.5</v>
      </c>
      <c r="H256" s="1">
        <f t="shared" si="591"/>
        <v>1.5</v>
      </c>
      <c r="I256" s="1">
        <f t="shared" si="591"/>
        <v>1.5</v>
      </c>
      <c r="J256" s="1">
        <f t="shared" si="591"/>
        <v>1.5000100000000001</v>
      </c>
      <c r="K256" s="1">
        <f t="shared" si="591"/>
        <v>1.5000100000000001</v>
      </c>
      <c r="L256" s="1">
        <f t="shared" si="591"/>
        <v>1.5000200000000001</v>
      </c>
      <c r="M256" s="1">
        <f t="shared" si="591"/>
        <v>1.50003</v>
      </c>
      <c r="N256" s="1">
        <f t="shared" si="591"/>
        <v>1.5000599999999999</v>
      </c>
      <c r="O256" s="1">
        <f t="shared" si="591"/>
        <v>1.5000900000000001</v>
      </c>
      <c r="P256" s="1">
        <f t="shared" si="591"/>
        <v>1.50014</v>
      </c>
      <c r="Q256" s="1">
        <f t="shared" si="591"/>
        <v>1.50021</v>
      </c>
      <c r="R256" s="1">
        <f t="shared" si="591"/>
        <v>1.50031</v>
      </c>
      <c r="S256" s="1">
        <f t="shared" si="591"/>
        <v>1.5004499999999998</v>
      </c>
      <c r="T256" s="1">
        <f t="shared" si="591"/>
        <v>1.5006300000000001</v>
      </c>
      <c r="U256" s="1">
        <f t="shared" si="591"/>
        <v>1.50088</v>
      </c>
      <c r="V256" s="1">
        <f t="shared" si="591"/>
        <v>1.5011999999999999</v>
      </c>
      <c r="W256" s="1">
        <f t="shared" si="591"/>
        <v>1.5016099999999999</v>
      </c>
      <c r="X256" s="1">
        <f t="shared" si="591"/>
        <v>1.50213</v>
      </c>
      <c r="Y256" s="1">
        <f t="shared" si="591"/>
        <v>1.5027900000000001</v>
      </c>
      <c r="Z256" s="1">
        <f t="shared" si="591"/>
        <v>1.5036100000000001</v>
      </c>
      <c r="AA256" s="1">
        <f t="shared" si="591"/>
        <v>1.50461</v>
      </c>
      <c r="AB256" s="1">
        <f t="shared" si="591"/>
        <v>1.5058400000000001</v>
      </c>
      <c r="AC256" s="1">
        <f t="shared" si="591"/>
        <v>1.5073300000000001</v>
      </c>
      <c r="AD256" s="1">
        <f t="shared" si="591"/>
        <v>1.50911</v>
      </c>
      <c r="AE256" s="1">
        <f t="shared" si="591"/>
        <v>1.5112299999999999</v>
      </c>
      <c r="AF256" s="1">
        <f t="shared" si="591"/>
        <v>1.5137399999999999</v>
      </c>
      <c r="AG256" s="1">
        <f t="shared" si="591"/>
        <v>1.51668</v>
      </c>
      <c r="AH256" s="1">
        <f t="shared" si="591"/>
        <v>1.5201099999999999</v>
      </c>
      <c r="AI256" s="1">
        <f t="shared" si="591"/>
        <v>1.52407</v>
      </c>
      <c r="AJ256" s="1">
        <f t="shared" si="591"/>
        <v>1.52864</v>
      </c>
      <c r="AK256" s="1">
        <f t="shared" si="591"/>
        <v>1.5338699999999998</v>
      </c>
      <c r="AL256" s="1">
        <f t="shared" si="591"/>
        <v>1.5398100000000001</v>
      </c>
      <c r="AM256" s="1">
        <f t="shared" si="591"/>
        <v>1.54654</v>
      </c>
      <c r="AN256" s="1">
        <f t="shared" si="591"/>
        <v>1.5541199999999999</v>
      </c>
      <c r="AO256" s="1">
        <f t="shared" si="591"/>
        <v>1.5625900000000001</v>
      </c>
      <c r="AP256" s="1">
        <f t="shared" si="591"/>
        <v>1.57203</v>
      </c>
      <c r="AQ256" s="1">
        <f t="shared" si="591"/>
        <v>1.58249</v>
      </c>
      <c r="AR256" s="1">
        <f t="shared" si="591"/>
        <v>1.5940300000000001</v>
      </c>
      <c r="AS256" s="1">
        <f t="shared" si="591"/>
        <v>1.60667</v>
      </c>
      <c r="AT256" s="1">
        <f t="shared" si="591"/>
        <v>1.6204700000000001</v>
      </c>
      <c r="AU256" s="1">
        <f t="shared" si="591"/>
        <v>1.63544</v>
      </c>
      <c r="AV256" s="1">
        <f t="shared" si="591"/>
        <v>1.6516</v>
      </c>
      <c r="AW256" s="1">
        <f t="shared" si="591"/>
        <v>1.66896</v>
      </c>
      <c r="AX256" s="1">
        <f t="shared" si="591"/>
        <v>1.6874799999999999</v>
      </c>
      <c r="AY256" s="1">
        <f t="shared" si="591"/>
        <v>1.7071399999999999</v>
      </c>
      <c r="AZ256" s="1">
        <f t="shared" si="591"/>
        <v>1.72786</v>
      </c>
      <c r="BA256" s="1">
        <f t="shared" si="591"/>
        <v>1.7495500000000002</v>
      </c>
      <c r="BB256" s="1">
        <f t="shared" si="591"/>
        <v>1.7721</v>
      </c>
      <c r="BC256" s="1">
        <f t="shared" si="591"/>
        <v>1.7953399999999999</v>
      </c>
      <c r="BD256" s="1">
        <f t="shared" si="591"/>
        <v>1.81908</v>
      </c>
      <c r="BE256" s="1">
        <f t="shared" si="591"/>
        <v>1.84307</v>
      </c>
      <c r="BF256" s="1">
        <f t="shared" si="591"/>
        <v>1.8670200000000001</v>
      </c>
      <c r="BG256" s="1">
        <f t="shared" si="591"/>
        <v>1.8905699999999999</v>
      </c>
      <c r="BH256" s="1">
        <f t="shared" si="591"/>
        <v>1.9133100000000001</v>
      </c>
      <c r="BI256" s="1">
        <f t="shared" si="591"/>
        <v>1.93476</v>
      </c>
      <c r="BJ256" s="1">
        <f t="shared" si="591"/>
        <v>1.9543699999999999</v>
      </c>
      <c r="BK256" s="1">
        <f t="shared" si="591"/>
        <v>1.9714800000000001</v>
      </c>
      <c r="BL256" s="1">
        <f t="shared" si="591"/>
        <v>1.98536</v>
      </c>
      <c r="BM256" s="1">
        <f t="shared" si="591"/>
        <v>1.99518</v>
      </c>
      <c r="BN256" s="1">
        <f t="shared" ref="BN256:BW256" si="592">BN255+1</f>
        <v>2</v>
      </c>
      <c r="BO256" s="1">
        <f t="shared" si="592"/>
        <v>1.99875</v>
      </c>
      <c r="BP256" s="1">
        <f t="shared" si="592"/>
        <v>1.9902500000000001</v>
      </c>
      <c r="BQ256" s="1">
        <f t="shared" si="592"/>
        <v>1.97315</v>
      </c>
      <c r="BR256" s="1">
        <f t="shared" si="592"/>
        <v>1.94598</v>
      </c>
      <c r="BS256" s="1">
        <f t="shared" si="592"/>
        <v>1.9071</v>
      </c>
      <c r="BT256" s="1">
        <f t="shared" si="592"/>
        <v>1.85467</v>
      </c>
      <c r="BU256" s="1">
        <f t="shared" si="592"/>
        <v>1.7866900000000001</v>
      </c>
      <c r="BV256" s="1">
        <f t="shared" si="592"/>
        <v>1.70095</v>
      </c>
      <c r="BW256" s="1">
        <f t="shared" si="592"/>
        <v>1</v>
      </c>
      <c r="BX256" s="1">
        <v>0</v>
      </c>
    </row>
    <row r="259" spans="1:76" ht="35.4" customHeight="1" x14ac:dyDescent="0.3">
      <c r="A259" s="19" t="s">
        <v>111</v>
      </c>
    </row>
    <row r="260" spans="1:76" ht="35.4" customHeight="1" x14ac:dyDescent="0.3">
      <c r="B260" s="7" t="s">
        <v>4</v>
      </c>
      <c r="C260" s="22"/>
      <c r="D260" s="22"/>
      <c r="E260" s="22" t="s">
        <v>114</v>
      </c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3" t="s">
        <v>115</v>
      </c>
    </row>
    <row r="261" spans="1:76" ht="35.4" customHeight="1" x14ac:dyDescent="0.3">
      <c r="B261" s="15" t="s">
        <v>108</v>
      </c>
      <c r="C261" s="20"/>
      <c r="D261" s="20" t="e">
        <f>#REF!*10</f>
        <v>#REF!</v>
      </c>
      <c r="E261" s="20" t="e">
        <f>#REF!*10</f>
        <v>#REF!</v>
      </c>
      <c r="F261" s="20" t="e">
        <f>#REF!*10</f>
        <v>#REF!</v>
      </c>
      <c r="G261" s="20" t="e">
        <f>#REF!*10</f>
        <v>#REF!</v>
      </c>
      <c r="H261" s="20" t="e">
        <f>#REF!*10</f>
        <v>#REF!</v>
      </c>
      <c r="I261" s="20" t="e">
        <f>#REF!*10</f>
        <v>#REF!</v>
      </c>
      <c r="J261" s="20" t="e">
        <f>#REF!*10</f>
        <v>#REF!</v>
      </c>
      <c r="K261" s="20" t="e">
        <f>#REF!*10</f>
        <v>#REF!</v>
      </c>
      <c r="L261" s="20" t="e">
        <f>#REF!*10</f>
        <v>#REF!</v>
      </c>
      <c r="M261" s="20" t="e">
        <f>#REF!*10</f>
        <v>#REF!</v>
      </c>
      <c r="N261" s="20" t="e">
        <f>#REF!*10</f>
        <v>#REF!</v>
      </c>
      <c r="O261" s="20" t="e">
        <f>#REF!*10</f>
        <v>#REF!</v>
      </c>
      <c r="P261" s="20" t="e">
        <f>#REF!*10</f>
        <v>#REF!</v>
      </c>
      <c r="Q261" s="20" t="e">
        <f>#REF!*10</f>
        <v>#REF!</v>
      </c>
      <c r="R261" s="20" t="e">
        <f>#REF!*10</f>
        <v>#REF!</v>
      </c>
      <c r="S261" s="20" t="e">
        <f>#REF!*10</f>
        <v>#REF!</v>
      </c>
      <c r="T261" s="20" t="e">
        <f>#REF!*10</f>
        <v>#REF!</v>
      </c>
      <c r="U261" s="20" t="e">
        <f>#REF!*10</f>
        <v>#REF!</v>
      </c>
      <c r="V261" s="20" t="e">
        <f>#REF!*10</f>
        <v>#REF!</v>
      </c>
      <c r="W261" s="20" t="e">
        <f>#REF!*10</f>
        <v>#REF!</v>
      </c>
      <c r="X261" s="20" t="e">
        <f>#REF!*10</f>
        <v>#REF!</v>
      </c>
      <c r="Y261" s="20" t="e">
        <f>#REF!*10</f>
        <v>#REF!</v>
      </c>
      <c r="Z261" s="20" t="e">
        <f>#REF!*10</f>
        <v>#REF!</v>
      </c>
      <c r="AA261" s="20" t="e">
        <f>#REF!*10</f>
        <v>#REF!</v>
      </c>
      <c r="AB261" s="20" t="e">
        <f>#REF!*10</f>
        <v>#REF!</v>
      </c>
      <c r="AC261" s="20" t="e">
        <f>#REF!*10</f>
        <v>#REF!</v>
      </c>
      <c r="AD261" s="20" t="e">
        <f>#REF!*10</f>
        <v>#REF!</v>
      </c>
      <c r="AE261" s="20" t="e">
        <f>#REF!*10</f>
        <v>#REF!</v>
      </c>
      <c r="AF261" s="20" t="e">
        <f>#REF!*10</f>
        <v>#REF!</v>
      </c>
      <c r="AG261" s="20" t="e">
        <f>#REF!*10</f>
        <v>#REF!</v>
      </c>
      <c r="AH261" s="20" t="e">
        <f>#REF!*10</f>
        <v>#REF!</v>
      </c>
      <c r="AI261" s="20" t="e">
        <f>#REF!*10</f>
        <v>#REF!</v>
      </c>
      <c r="AJ261" s="20" t="e">
        <f>#REF!*10</f>
        <v>#REF!</v>
      </c>
      <c r="AK261" s="20" t="e">
        <f>#REF!*10</f>
        <v>#REF!</v>
      </c>
      <c r="AL261" s="20" t="e">
        <f>#REF!*10</f>
        <v>#REF!</v>
      </c>
      <c r="AM261" s="20" t="e">
        <f>#REF!*10</f>
        <v>#REF!</v>
      </c>
      <c r="AN261" s="20" t="e">
        <f>#REF!*10</f>
        <v>#REF!</v>
      </c>
      <c r="AO261" s="20" t="e">
        <f>#REF!*10</f>
        <v>#REF!</v>
      </c>
      <c r="AP261" s="20" t="e">
        <f>#REF!*10</f>
        <v>#REF!</v>
      </c>
      <c r="AQ261" s="20" t="e">
        <f>#REF!*10</f>
        <v>#REF!</v>
      </c>
      <c r="AR261" s="20" t="e">
        <f>#REF!*10</f>
        <v>#REF!</v>
      </c>
      <c r="AS261" s="20" t="e">
        <f>#REF!*10</f>
        <v>#REF!</v>
      </c>
      <c r="AT261" s="20" t="e">
        <f>#REF!*10</f>
        <v>#REF!</v>
      </c>
      <c r="AU261" s="20" t="e">
        <f>#REF!*10</f>
        <v>#REF!</v>
      </c>
      <c r="AV261" s="20" t="e">
        <f>#REF!*10</f>
        <v>#REF!</v>
      </c>
      <c r="AW261" s="20" t="e">
        <f>#REF!*10</f>
        <v>#REF!</v>
      </c>
      <c r="AX261" s="20" t="e">
        <f>#REF!*10</f>
        <v>#REF!</v>
      </c>
      <c r="AY261" s="20" t="e">
        <f>#REF!*10</f>
        <v>#REF!</v>
      </c>
      <c r="AZ261" s="20" t="e">
        <f>#REF!*10</f>
        <v>#REF!</v>
      </c>
      <c r="BA261" s="20" t="e">
        <f>#REF!*10</f>
        <v>#REF!</v>
      </c>
      <c r="BB261" s="20" t="e">
        <f>#REF!*10</f>
        <v>#REF!</v>
      </c>
      <c r="BC261" s="20" t="e">
        <f>#REF!*10</f>
        <v>#REF!</v>
      </c>
      <c r="BD261" s="20" t="e">
        <f>#REF!*10</f>
        <v>#REF!</v>
      </c>
      <c r="BE261" s="20" t="e">
        <f>#REF!*10</f>
        <v>#REF!</v>
      </c>
      <c r="BF261" s="20" t="e">
        <f>#REF!*10</f>
        <v>#REF!</v>
      </c>
      <c r="BG261" s="20" t="e">
        <f>#REF!*10</f>
        <v>#REF!</v>
      </c>
      <c r="BH261" s="20" t="e">
        <f>#REF!*10</f>
        <v>#REF!</v>
      </c>
      <c r="BI261" s="20" t="e">
        <f>#REF!*10</f>
        <v>#REF!</v>
      </c>
      <c r="BJ261" s="20" t="e">
        <f>#REF!*10</f>
        <v>#REF!</v>
      </c>
      <c r="BK261" s="20" t="e">
        <f>#REF!*8</f>
        <v>#REF!</v>
      </c>
      <c r="BL261" s="20" t="e">
        <f>#REF!*7</f>
        <v>#REF!</v>
      </c>
      <c r="BM261" s="20" t="e">
        <f>#REF!*7</f>
        <v>#REF!</v>
      </c>
      <c r="BN261" s="20" t="e">
        <f>#REF!*6</f>
        <v>#REF!</v>
      </c>
      <c r="BO261" s="20" t="e">
        <f>#REF!*5</f>
        <v>#REF!</v>
      </c>
      <c r="BP261" s="20" t="e">
        <f>#REF!*4</f>
        <v>#REF!</v>
      </c>
      <c r="BQ261" s="20" t="e">
        <f>#REF!*3</f>
        <v>#REF!</v>
      </c>
      <c r="BR261" s="20" t="e">
        <f>#REF!*3</f>
        <v>#REF!</v>
      </c>
      <c r="BS261" s="20" t="e">
        <f>#REF!*2</f>
        <v>#REF!</v>
      </c>
      <c r="BT261" s="20" t="e">
        <f>#REF!*2</f>
        <v>#REF!</v>
      </c>
      <c r="BU261" s="20">
        <f>BU262*0.8</f>
        <v>5662210588.9050465</v>
      </c>
      <c r="BV261" s="20">
        <f>BV262*0.8</f>
        <v>2949074655.9081478</v>
      </c>
      <c r="BW261" s="20">
        <f>BW262*0.8</f>
        <v>4.07257080078125E-2</v>
      </c>
      <c r="BX261" s="20">
        <v>0</v>
      </c>
    </row>
    <row r="262" spans="1:76" ht="35.4" customHeight="1" x14ac:dyDescent="0.3">
      <c r="B262" s="13" t="s">
        <v>109</v>
      </c>
      <c r="C262" s="20">
        <v>21814315882.301208</v>
      </c>
      <c r="D262" s="20">
        <v>21820866948.891895</v>
      </c>
      <c r="E262" s="20">
        <v>21829158069.636501</v>
      </c>
      <c r="F262" s="20">
        <v>21846415271.149601</v>
      </c>
      <c r="G262" s="20">
        <v>21984733064.098339</v>
      </c>
      <c r="H262" s="20">
        <v>22316464704.001663</v>
      </c>
      <c r="I262" s="20">
        <v>22663643617.007458</v>
      </c>
      <c r="J262" s="20">
        <v>23015989114.202152</v>
      </c>
      <c r="K262" s="20">
        <v>23359741780.526627</v>
      </c>
      <c r="L262" s="20">
        <v>23641501485.908226</v>
      </c>
      <c r="M262" s="20">
        <v>24220381492.746658</v>
      </c>
      <c r="N262" s="20">
        <v>24833217377.419956</v>
      </c>
      <c r="O262" s="20">
        <v>25456590314.755161</v>
      </c>
      <c r="P262" s="20">
        <v>25943990968.622059</v>
      </c>
      <c r="Q262" s="20">
        <v>26666087712.053394</v>
      </c>
      <c r="R262" s="20">
        <v>27405809302.380371</v>
      </c>
      <c r="S262" s="20">
        <v>28211976450.655647</v>
      </c>
      <c r="T262" s="20">
        <v>29038683232.199783</v>
      </c>
      <c r="U262" s="20">
        <v>29938886086.756126</v>
      </c>
      <c r="V262" s="20">
        <v>30864007400.902302</v>
      </c>
      <c r="W262" s="20">
        <v>31816207516.927902</v>
      </c>
      <c r="X262" s="20">
        <v>32795747374.693962</v>
      </c>
      <c r="Y262" s="20">
        <v>33802900064.875034</v>
      </c>
      <c r="Z262" s="20">
        <v>34711951394.768761</v>
      </c>
      <c r="AA262" s="20">
        <v>35318333218.555458</v>
      </c>
      <c r="AB262" s="20">
        <v>35746951557.976112</v>
      </c>
      <c r="AC262" s="20">
        <v>35971528754.947067</v>
      </c>
      <c r="AD262" s="20">
        <v>35457563517.241638</v>
      </c>
      <c r="AE262" s="20">
        <v>35029665194.967224</v>
      </c>
      <c r="AF262" s="20">
        <v>34701841543.151779</v>
      </c>
      <c r="AG262" s="20">
        <v>34706752595.929123</v>
      </c>
      <c r="AH262" s="20">
        <v>35117892334.681351</v>
      </c>
      <c r="AI262" s="20">
        <v>35444177029.970238</v>
      </c>
      <c r="AJ262" s="20">
        <v>35734655358.277534</v>
      </c>
      <c r="AK262" s="20">
        <v>35992659975.693153</v>
      </c>
      <c r="AL262" s="20">
        <v>36025678725.339508</v>
      </c>
      <c r="AM262" s="20">
        <v>36000235011.904076</v>
      </c>
      <c r="AN262" s="20">
        <v>35911606497.434006</v>
      </c>
      <c r="AO262" s="20">
        <v>35754850945.615059</v>
      </c>
      <c r="AP262" s="20">
        <v>35524795982.078918</v>
      </c>
      <c r="AQ262" s="20">
        <v>35754028377.893372</v>
      </c>
      <c r="AR262" s="20">
        <v>35944935111.021896</v>
      </c>
      <c r="AS262" s="20">
        <v>36140731525.112411</v>
      </c>
      <c r="AT262" s="20">
        <v>36299645310.94902</v>
      </c>
      <c r="AU262" s="20">
        <v>36411959007.901375</v>
      </c>
      <c r="AV262" s="20">
        <v>36481502656.239967</v>
      </c>
      <c r="AW262" s="20">
        <v>36495284644.245956</v>
      </c>
      <c r="AX262" s="20">
        <v>36449708398.387627</v>
      </c>
      <c r="AY262" s="20">
        <v>36339009868.634506</v>
      </c>
      <c r="AZ262" s="20">
        <v>36158156598.677414</v>
      </c>
      <c r="BA262" s="20">
        <v>35900881793.007553</v>
      </c>
      <c r="BB262" s="20">
        <v>35560626839.207336</v>
      </c>
      <c r="BC262" s="20">
        <v>35132527719.329529</v>
      </c>
      <c r="BD262" s="20">
        <v>34609493919.655701</v>
      </c>
      <c r="BE262" s="20">
        <v>33984104752.6502</v>
      </c>
      <c r="BF262" s="20">
        <v>33249593982.227921</v>
      </c>
      <c r="BG262" s="20">
        <v>32396880298.659569</v>
      </c>
      <c r="BH262" s="20">
        <v>31554459515.846375</v>
      </c>
      <c r="BI262" s="20">
        <v>30433810928.58527</v>
      </c>
      <c r="BJ262" s="20">
        <v>29170978700.401745</v>
      </c>
      <c r="BK262" s="20">
        <v>27692341968.924419</v>
      </c>
      <c r="BL262" s="20">
        <v>26101851674.316574</v>
      </c>
      <c r="BM262" s="20">
        <v>24299299291.585941</v>
      </c>
      <c r="BN262" s="20">
        <v>22331810028.593708</v>
      </c>
      <c r="BO262" s="20">
        <v>20232703505.39537</v>
      </c>
      <c r="BP262" s="20">
        <v>17866850889.16692</v>
      </c>
      <c r="BQ262" s="20">
        <v>15971830995.877628</v>
      </c>
      <c r="BR262" s="20">
        <v>13821568419.934412</v>
      </c>
      <c r="BS262" s="20">
        <v>11769177640.174709</v>
      </c>
      <c r="BT262" s="20">
        <v>9525216112.6347218</v>
      </c>
      <c r="BU262" s="20">
        <v>7077763236.1313076</v>
      </c>
      <c r="BV262" s="20">
        <v>3686343319.8851843</v>
      </c>
      <c r="BW262" s="20">
        <v>5.0907135009765625E-2</v>
      </c>
      <c r="BX262" s="20">
        <v>5.3277654799766296E-2</v>
      </c>
    </row>
    <row r="263" spans="1:76" ht="35.4" customHeight="1" x14ac:dyDescent="0.3">
      <c r="B263" s="13" t="s">
        <v>110</v>
      </c>
      <c r="C263" s="21">
        <v>4.6565570612958802E-2</v>
      </c>
      <c r="D263" s="21">
        <v>4.6565570612958802E-2</v>
      </c>
      <c r="E263" s="21">
        <v>4.6565570612958802E-2</v>
      </c>
      <c r="F263" s="21">
        <v>4.6565570612958802E-2</v>
      </c>
      <c r="G263" s="21">
        <v>4.6565570612958802E-2</v>
      </c>
      <c r="H263" s="21">
        <v>4.6565570612958802E-2</v>
      </c>
      <c r="I263" s="21">
        <v>4.6565570612958802E-2</v>
      </c>
      <c r="J263" s="21">
        <v>4.6565570612958802E-2</v>
      </c>
      <c r="K263" s="21">
        <v>4.6565570612958802E-2</v>
      </c>
      <c r="L263" s="21">
        <v>4.6565570612958802E-2</v>
      </c>
      <c r="M263" s="21">
        <v>4.6565570612958802E-2</v>
      </c>
      <c r="N263" s="21">
        <v>4.6565570612958802E-2</v>
      </c>
      <c r="O263" s="21">
        <v>4.6565570612958802E-2</v>
      </c>
      <c r="P263" s="21">
        <v>4.6565570612958802E-2</v>
      </c>
      <c r="Q263" s="21">
        <v>4.6565570612958802E-2</v>
      </c>
      <c r="R263" s="21">
        <v>4.6565570612958802E-2</v>
      </c>
      <c r="S263" s="21">
        <v>4.6565570612958802E-2</v>
      </c>
      <c r="T263" s="21">
        <v>4.6565570612958802E-2</v>
      </c>
      <c r="U263" s="21">
        <v>4.6565570612958802E-2</v>
      </c>
      <c r="V263" s="21">
        <v>4.6565570612958802E-2</v>
      </c>
      <c r="W263" s="21">
        <v>4.6565570612958802E-2</v>
      </c>
      <c r="X263" s="21">
        <v>4.6565570612958802E-2</v>
      </c>
      <c r="Y263" s="21">
        <v>4.6565570612958802E-2</v>
      </c>
      <c r="Z263" s="21">
        <v>4.6565570612958802E-2</v>
      </c>
      <c r="AA263" s="21">
        <v>4.6565570612958802E-2</v>
      </c>
      <c r="AB263" s="21">
        <v>4.6565570612958802E-2</v>
      </c>
      <c r="AC263" s="21">
        <v>4.6565570612958802E-2</v>
      </c>
      <c r="AD263" s="21">
        <v>4.6565570612958802E-2</v>
      </c>
      <c r="AE263" s="21">
        <v>4.6565570612958802E-2</v>
      </c>
      <c r="AF263" s="21">
        <v>4.6565570612958802E-2</v>
      </c>
      <c r="AG263" s="21">
        <v>4.6565570612958802E-2</v>
      </c>
      <c r="AH263" s="21">
        <v>4.6565570612958802E-2</v>
      </c>
      <c r="AI263" s="21">
        <v>4.6565570612958802E-2</v>
      </c>
      <c r="AJ263" s="21">
        <v>4.6565570612958802E-2</v>
      </c>
      <c r="AK263" s="21">
        <v>4.6565570612958802E-2</v>
      </c>
      <c r="AL263" s="21">
        <v>4.6565570612958802E-2</v>
      </c>
      <c r="AM263" s="21">
        <v>4.6565570612958802E-2</v>
      </c>
      <c r="AN263" s="21">
        <v>4.6565570612958802E-2</v>
      </c>
      <c r="AO263" s="21">
        <v>4.6565570612958802E-2</v>
      </c>
      <c r="AP263" s="21">
        <v>4.6565570612958802E-2</v>
      </c>
      <c r="AQ263" s="21">
        <v>4.6565570612958802E-2</v>
      </c>
      <c r="AR263" s="21">
        <v>4.6565570612958802E-2</v>
      </c>
      <c r="AS263" s="21">
        <v>4.6565570612958802E-2</v>
      </c>
      <c r="AT263" s="21">
        <v>4.6565570612958802E-2</v>
      </c>
      <c r="AU263" s="21">
        <v>4.6565570612958802E-2</v>
      </c>
      <c r="AV263" s="21">
        <v>4.6565570612958802E-2</v>
      </c>
      <c r="AW263" s="21">
        <v>4.6565570612958802E-2</v>
      </c>
      <c r="AX263" s="21">
        <v>4.6565570612958802E-2</v>
      </c>
      <c r="AY263" s="21">
        <v>4.6565570612958802E-2</v>
      </c>
      <c r="AZ263" s="21">
        <v>4.6565570612958802E-2</v>
      </c>
      <c r="BA263" s="21">
        <v>4.6565570612958802E-2</v>
      </c>
      <c r="BB263" s="21">
        <v>4.6565570612958802E-2</v>
      </c>
      <c r="BC263" s="21">
        <v>4.6565570612958802E-2</v>
      </c>
      <c r="BD263" s="21">
        <v>4.6565570612958802E-2</v>
      </c>
      <c r="BE263" s="21">
        <v>4.6565570612958802E-2</v>
      </c>
      <c r="BF263" s="21">
        <v>4.6565570612958802E-2</v>
      </c>
      <c r="BG263" s="21">
        <v>4.6565570612958802E-2</v>
      </c>
      <c r="BH263" s="21">
        <v>4.6565570612958802E-2</v>
      </c>
      <c r="BI263" s="21">
        <v>4.6565570612958802E-2</v>
      </c>
      <c r="BJ263" s="21">
        <v>4.6565570612958802E-2</v>
      </c>
      <c r="BK263" s="21">
        <v>4.6565570612958802E-2</v>
      </c>
      <c r="BL263" s="21">
        <v>4.6565570612958802E-2</v>
      </c>
      <c r="BM263" s="21">
        <v>4.6565570612958802E-2</v>
      </c>
      <c r="BN263" s="21">
        <v>4.6565570612958802E-2</v>
      </c>
      <c r="BO263" s="21">
        <v>4.6565570612958802E-2</v>
      </c>
      <c r="BP263" s="21">
        <v>4.6565570612958802E-2</v>
      </c>
      <c r="BQ263" s="21">
        <v>4.6565570612958802E-2</v>
      </c>
      <c r="BR263" s="21">
        <v>4.6565570612958802E-2</v>
      </c>
      <c r="BS263" s="21">
        <v>4.6565570612958802E-2</v>
      </c>
      <c r="BT263" s="21">
        <v>4.6565570612958802E-2</v>
      </c>
      <c r="BU263" s="21">
        <v>4.6565570612958802E-2</v>
      </c>
      <c r="BV263" s="21">
        <v>4.6565570612958802E-2</v>
      </c>
      <c r="BW263" s="21">
        <v>4.6565570612958802E-2</v>
      </c>
      <c r="BX263" s="21">
        <v>4.6565570612958802E-2</v>
      </c>
    </row>
    <row r="275" spans="1:76" ht="35.4" customHeight="1" x14ac:dyDescent="0.3">
      <c r="A275" s="19" t="s">
        <v>111</v>
      </c>
      <c r="BJ275" s="1" t="s">
        <v>116</v>
      </c>
    </row>
    <row r="276" spans="1:76" ht="35.4" customHeight="1" x14ac:dyDescent="0.3">
      <c r="B276" s="7" t="s">
        <v>4</v>
      </c>
      <c r="C276" s="22"/>
      <c r="D276" s="22"/>
      <c r="E276" s="22" t="s">
        <v>114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3" t="s">
        <v>115</v>
      </c>
    </row>
    <row r="277" spans="1:76" ht="35.4" customHeight="1" x14ac:dyDescent="0.3">
      <c r="B277" s="15" t="s">
        <v>108</v>
      </c>
      <c r="C277" s="20"/>
      <c r="D277" s="20" t="e">
        <f t="shared" ref="D277:BO277" si="593">D261</f>
        <v>#REF!</v>
      </c>
      <c r="E277" s="20" t="e">
        <f t="shared" si="593"/>
        <v>#REF!</v>
      </c>
      <c r="F277" s="20" t="e">
        <f t="shared" si="593"/>
        <v>#REF!</v>
      </c>
      <c r="G277" s="20" t="e">
        <f t="shared" si="593"/>
        <v>#REF!</v>
      </c>
      <c r="H277" s="20" t="e">
        <f t="shared" si="593"/>
        <v>#REF!</v>
      </c>
      <c r="I277" s="20" t="e">
        <f t="shared" si="593"/>
        <v>#REF!</v>
      </c>
      <c r="J277" s="20" t="e">
        <f t="shared" si="593"/>
        <v>#REF!</v>
      </c>
      <c r="K277" s="20" t="e">
        <f t="shared" si="593"/>
        <v>#REF!</v>
      </c>
      <c r="L277" s="20" t="e">
        <f t="shared" si="593"/>
        <v>#REF!</v>
      </c>
      <c r="M277" s="20" t="e">
        <f t="shared" si="593"/>
        <v>#REF!</v>
      </c>
      <c r="N277" s="20" t="e">
        <f t="shared" si="593"/>
        <v>#REF!</v>
      </c>
      <c r="O277" s="20" t="e">
        <f t="shared" si="593"/>
        <v>#REF!</v>
      </c>
      <c r="P277" s="20" t="e">
        <f t="shared" si="593"/>
        <v>#REF!</v>
      </c>
      <c r="Q277" s="20" t="e">
        <f t="shared" si="593"/>
        <v>#REF!</v>
      </c>
      <c r="R277" s="20" t="e">
        <f t="shared" si="593"/>
        <v>#REF!</v>
      </c>
      <c r="S277" s="20" t="e">
        <f t="shared" si="593"/>
        <v>#REF!</v>
      </c>
      <c r="T277" s="20" t="e">
        <f t="shared" si="593"/>
        <v>#REF!</v>
      </c>
      <c r="U277" s="20" t="e">
        <f t="shared" si="593"/>
        <v>#REF!</v>
      </c>
      <c r="V277" s="20" t="e">
        <f t="shared" si="593"/>
        <v>#REF!</v>
      </c>
      <c r="W277" s="20" t="e">
        <f t="shared" si="593"/>
        <v>#REF!</v>
      </c>
      <c r="X277" s="20" t="e">
        <f t="shared" si="593"/>
        <v>#REF!</v>
      </c>
      <c r="Y277" s="20" t="e">
        <f t="shared" si="593"/>
        <v>#REF!</v>
      </c>
      <c r="Z277" s="20" t="e">
        <f t="shared" si="593"/>
        <v>#REF!</v>
      </c>
      <c r="AA277" s="20" t="e">
        <f t="shared" si="593"/>
        <v>#REF!</v>
      </c>
      <c r="AB277" s="20" t="e">
        <f t="shared" si="593"/>
        <v>#REF!</v>
      </c>
      <c r="AC277" s="20" t="e">
        <f t="shared" si="593"/>
        <v>#REF!</v>
      </c>
      <c r="AD277" s="20" t="e">
        <f t="shared" si="593"/>
        <v>#REF!</v>
      </c>
      <c r="AE277" s="20" t="e">
        <f t="shared" si="593"/>
        <v>#REF!</v>
      </c>
      <c r="AF277" s="20" t="e">
        <f t="shared" si="593"/>
        <v>#REF!</v>
      </c>
      <c r="AG277" s="20" t="e">
        <f t="shared" si="593"/>
        <v>#REF!</v>
      </c>
      <c r="AH277" s="20" t="e">
        <f t="shared" si="593"/>
        <v>#REF!</v>
      </c>
      <c r="AI277" s="20" t="e">
        <f t="shared" si="593"/>
        <v>#REF!</v>
      </c>
      <c r="AJ277" s="20" t="e">
        <f t="shared" si="593"/>
        <v>#REF!</v>
      </c>
      <c r="AK277" s="20" t="e">
        <f t="shared" si="593"/>
        <v>#REF!</v>
      </c>
      <c r="AL277" s="20" t="e">
        <f t="shared" si="593"/>
        <v>#REF!</v>
      </c>
      <c r="AM277" s="20" t="e">
        <f t="shared" si="593"/>
        <v>#REF!</v>
      </c>
      <c r="AN277" s="20" t="e">
        <f t="shared" si="593"/>
        <v>#REF!</v>
      </c>
      <c r="AO277" s="20" t="e">
        <f t="shared" si="593"/>
        <v>#REF!</v>
      </c>
      <c r="AP277" s="20" t="e">
        <f t="shared" si="593"/>
        <v>#REF!</v>
      </c>
      <c r="AQ277" s="20" t="e">
        <f t="shared" si="593"/>
        <v>#REF!</v>
      </c>
      <c r="AR277" s="20" t="e">
        <f t="shared" si="593"/>
        <v>#REF!</v>
      </c>
      <c r="AS277" s="20" t="e">
        <f t="shared" si="593"/>
        <v>#REF!</v>
      </c>
      <c r="AT277" s="20" t="e">
        <f t="shared" si="593"/>
        <v>#REF!</v>
      </c>
      <c r="AU277" s="20" t="e">
        <f t="shared" si="593"/>
        <v>#REF!</v>
      </c>
      <c r="AV277" s="20" t="e">
        <f t="shared" si="593"/>
        <v>#REF!</v>
      </c>
      <c r="AW277" s="20" t="e">
        <f t="shared" si="593"/>
        <v>#REF!</v>
      </c>
      <c r="AX277" s="20" t="e">
        <f t="shared" si="593"/>
        <v>#REF!</v>
      </c>
      <c r="AY277" s="20" t="e">
        <f t="shared" si="593"/>
        <v>#REF!</v>
      </c>
      <c r="AZ277" s="20" t="e">
        <f t="shared" si="593"/>
        <v>#REF!</v>
      </c>
      <c r="BA277" s="20" t="e">
        <f t="shared" si="593"/>
        <v>#REF!</v>
      </c>
      <c r="BB277" s="20" t="e">
        <f t="shared" si="593"/>
        <v>#REF!</v>
      </c>
      <c r="BC277" s="20" t="e">
        <f t="shared" si="593"/>
        <v>#REF!</v>
      </c>
      <c r="BD277" s="20" t="e">
        <f t="shared" si="593"/>
        <v>#REF!</v>
      </c>
      <c r="BE277" s="20" t="e">
        <f t="shared" si="593"/>
        <v>#REF!</v>
      </c>
      <c r="BF277" s="20" t="e">
        <f t="shared" si="593"/>
        <v>#REF!</v>
      </c>
      <c r="BG277" s="20" t="e">
        <f t="shared" si="593"/>
        <v>#REF!</v>
      </c>
      <c r="BH277" s="20" t="e">
        <f t="shared" si="593"/>
        <v>#REF!</v>
      </c>
      <c r="BI277" s="20" t="e">
        <f t="shared" si="593"/>
        <v>#REF!</v>
      </c>
      <c r="BJ277" s="20" t="e">
        <f t="shared" si="593"/>
        <v>#REF!</v>
      </c>
      <c r="BK277" s="20" t="e">
        <f t="shared" si="593"/>
        <v>#REF!</v>
      </c>
      <c r="BL277" s="20" t="e">
        <f t="shared" si="593"/>
        <v>#REF!</v>
      </c>
      <c r="BM277" s="20" t="e">
        <f t="shared" si="593"/>
        <v>#REF!</v>
      </c>
      <c r="BN277" s="20" t="e">
        <f t="shared" si="593"/>
        <v>#REF!</v>
      </c>
      <c r="BO277" s="20" t="e">
        <f t="shared" si="593"/>
        <v>#REF!</v>
      </c>
      <c r="BP277" s="20" t="e">
        <f t="shared" ref="BP277:BW277" si="594">BP261</f>
        <v>#REF!</v>
      </c>
      <c r="BQ277" s="20" t="e">
        <f t="shared" si="594"/>
        <v>#REF!</v>
      </c>
      <c r="BR277" s="20" t="e">
        <f t="shared" si="594"/>
        <v>#REF!</v>
      </c>
      <c r="BS277" s="20" t="e">
        <f t="shared" si="594"/>
        <v>#REF!</v>
      </c>
      <c r="BT277" s="20" t="e">
        <f t="shared" si="594"/>
        <v>#REF!</v>
      </c>
      <c r="BU277" s="20">
        <f t="shared" si="594"/>
        <v>5662210588.9050465</v>
      </c>
      <c r="BV277" s="20">
        <f t="shared" si="594"/>
        <v>2949074655.9081478</v>
      </c>
      <c r="BW277" s="20">
        <f t="shared" si="594"/>
        <v>4.07257080078125E-2</v>
      </c>
      <c r="BX277" s="20"/>
    </row>
    <row r="278" spans="1:76" ht="35.4" customHeight="1" x14ac:dyDescent="0.3">
      <c r="B278" s="13" t="s">
        <v>109</v>
      </c>
      <c r="C278" s="20">
        <v>21814315882.301208</v>
      </c>
      <c r="D278" s="20">
        <v>21820866948.891895</v>
      </c>
      <c r="E278" s="20">
        <v>21829158069.636501</v>
      </c>
      <c r="F278" s="20">
        <v>21846415271.149601</v>
      </c>
      <c r="G278" s="20">
        <v>21984733064.098339</v>
      </c>
      <c r="H278" s="20">
        <v>22316464704.001663</v>
      </c>
      <c r="I278" s="20">
        <v>22663643617.007458</v>
      </c>
      <c r="J278" s="20">
        <v>23015989114.202152</v>
      </c>
      <c r="K278" s="20">
        <v>23359741780.526627</v>
      </c>
      <c r="L278" s="20">
        <v>23641501485.908226</v>
      </c>
      <c r="M278" s="20">
        <v>24220381492.746658</v>
      </c>
      <c r="N278" s="20">
        <v>24833217377.419956</v>
      </c>
      <c r="O278" s="20">
        <v>25456590314.755161</v>
      </c>
      <c r="P278" s="20">
        <v>25943990968.622059</v>
      </c>
      <c r="Q278" s="20">
        <v>26666087712.053394</v>
      </c>
      <c r="R278" s="20">
        <v>27405809302.380371</v>
      </c>
      <c r="S278" s="20">
        <v>28211976450.655647</v>
      </c>
      <c r="T278" s="20">
        <v>29038683232.199783</v>
      </c>
      <c r="U278" s="20">
        <v>29938886086.756126</v>
      </c>
      <c r="V278" s="20">
        <v>30864007400.902302</v>
      </c>
      <c r="W278" s="20">
        <v>31816207516.927902</v>
      </c>
      <c r="X278" s="20">
        <v>32795747374.693962</v>
      </c>
      <c r="Y278" s="20">
        <v>33802900064.875034</v>
      </c>
      <c r="Z278" s="20">
        <v>34711951394.768761</v>
      </c>
      <c r="AA278" s="20">
        <v>35318333218.555458</v>
      </c>
      <c r="AB278" s="20">
        <v>35746951557.976112</v>
      </c>
      <c r="AC278" s="20">
        <v>35971528754.947067</v>
      </c>
      <c r="AD278" s="20">
        <v>35457563517.241638</v>
      </c>
      <c r="AE278" s="20">
        <v>35029665194.967224</v>
      </c>
      <c r="AF278" s="20">
        <v>34701841543.151779</v>
      </c>
      <c r="AG278" s="20">
        <v>34706752595.929123</v>
      </c>
      <c r="AH278" s="20">
        <v>35117892334.681351</v>
      </c>
      <c r="AI278" s="20">
        <v>35444177029.970238</v>
      </c>
      <c r="AJ278" s="20">
        <v>35734655358.277534</v>
      </c>
      <c r="AK278" s="20">
        <v>35992659975.693153</v>
      </c>
      <c r="AL278" s="20">
        <v>36025678725.339508</v>
      </c>
      <c r="AM278" s="20">
        <v>36000235011.904076</v>
      </c>
      <c r="AN278" s="20">
        <v>35911606497.434006</v>
      </c>
      <c r="AO278" s="20">
        <v>35754850945.615059</v>
      </c>
      <c r="AP278" s="20">
        <v>35524795982.078918</v>
      </c>
      <c r="AQ278" s="20">
        <v>35754028377.893372</v>
      </c>
      <c r="AR278" s="20">
        <v>35944935111.021896</v>
      </c>
      <c r="AS278" s="20">
        <v>36140731525.112411</v>
      </c>
      <c r="AT278" s="20">
        <v>36299645310.94902</v>
      </c>
      <c r="AU278" s="20">
        <v>36411959007.901375</v>
      </c>
      <c r="AV278" s="20">
        <v>36481502656.239967</v>
      </c>
      <c r="AW278" s="20">
        <v>36495284644.245956</v>
      </c>
      <c r="AX278" s="20">
        <v>36449708398.387627</v>
      </c>
      <c r="AY278" s="20">
        <v>36339009868.634506</v>
      </c>
      <c r="AZ278" s="20">
        <v>36158156598.677414</v>
      </c>
      <c r="BA278" s="20">
        <v>35900881793.007553</v>
      </c>
      <c r="BB278" s="20">
        <v>35560626839.207336</v>
      </c>
      <c r="BC278" s="20">
        <v>35132527719.329529</v>
      </c>
      <c r="BD278" s="20">
        <v>34609493919.655701</v>
      </c>
      <c r="BE278" s="20">
        <v>33984104752.6502</v>
      </c>
      <c r="BF278" s="20">
        <v>33249593982.227921</v>
      </c>
      <c r="BG278" s="20">
        <v>32396880298.659569</v>
      </c>
      <c r="BH278" s="20">
        <v>31554459515.846375</v>
      </c>
      <c r="BI278" s="20">
        <v>30433810928.58527</v>
      </c>
      <c r="BJ278" s="20">
        <v>29170978700.401745</v>
      </c>
      <c r="BK278" s="20">
        <v>27692341968.924419</v>
      </c>
      <c r="BL278" s="20">
        <v>26101851674.316574</v>
      </c>
      <c r="BM278" s="20">
        <v>24299299291.585941</v>
      </c>
      <c r="BN278" s="20">
        <v>22331810028.593708</v>
      </c>
      <c r="BO278" s="20">
        <v>20232703505.39537</v>
      </c>
      <c r="BP278" s="20">
        <v>17866850889.16692</v>
      </c>
      <c r="BQ278" s="20">
        <v>15971830995.877628</v>
      </c>
      <c r="BR278" s="20">
        <v>13821568419.934412</v>
      </c>
      <c r="BS278" s="20">
        <v>11769177640.174709</v>
      </c>
      <c r="BT278" s="20">
        <v>9525216112.6347218</v>
      </c>
      <c r="BU278" s="20">
        <v>7077763236.1313076</v>
      </c>
      <c r="BV278" s="20">
        <v>3686343319.8851843</v>
      </c>
      <c r="BW278" s="20">
        <v>5.0907135009765625E-2</v>
      </c>
      <c r="BX278" s="20"/>
    </row>
    <row r="279" spans="1:76" ht="35.4" customHeight="1" x14ac:dyDescent="0.3">
      <c r="B279" s="13" t="s">
        <v>117</v>
      </c>
      <c r="C279" s="20">
        <v>26800000000</v>
      </c>
      <c r="D279" s="20">
        <v>26800000000</v>
      </c>
      <c r="E279" s="20">
        <v>26800000000</v>
      </c>
      <c r="F279" s="20">
        <v>26800000000</v>
      </c>
      <c r="G279" s="20">
        <v>26800000000</v>
      </c>
      <c r="H279" s="20">
        <v>26800000000</v>
      </c>
      <c r="I279" s="20">
        <v>26800000000</v>
      </c>
      <c r="J279" s="20">
        <v>26800000000</v>
      </c>
      <c r="K279" s="20">
        <v>26800000000</v>
      </c>
      <c r="L279" s="20">
        <v>26800000000</v>
      </c>
      <c r="M279" s="20">
        <v>26800000000</v>
      </c>
      <c r="N279" s="20">
        <v>26800000000</v>
      </c>
      <c r="O279" s="20">
        <v>26800000000</v>
      </c>
      <c r="P279" s="20">
        <v>26800000000</v>
      </c>
      <c r="Q279" s="20">
        <v>26800000000</v>
      </c>
      <c r="R279" s="20">
        <v>26800000000</v>
      </c>
      <c r="S279" s="20">
        <v>26800000000</v>
      </c>
      <c r="T279" s="20">
        <v>26800000000</v>
      </c>
      <c r="U279" s="20">
        <v>26800000000</v>
      </c>
      <c r="V279" s="20">
        <v>26800000000</v>
      </c>
      <c r="W279" s="20">
        <v>26800000000</v>
      </c>
      <c r="X279" s="20">
        <v>26800000000</v>
      </c>
      <c r="Y279" s="20">
        <v>26800000000</v>
      </c>
      <c r="Z279" s="20">
        <v>26800000000</v>
      </c>
      <c r="AA279" s="20">
        <v>26800000000</v>
      </c>
      <c r="AB279" s="20">
        <v>26800000000</v>
      </c>
      <c r="AC279" s="20">
        <v>26800000000</v>
      </c>
      <c r="AD279" s="20">
        <v>26800000000</v>
      </c>
      <c r="AE279" s="20">
        <v>26800000000</v>
      </c>
      <c r="AF279" s="20">
        <v>26800000000</v>
      </c>
      <c r="AG279" s="20">
        <v>26800000000</v>
      </c>
      <c r="AH279" s="20">
        <v>26800000000</v>
      </c>
      <c r="AI279" s="20">
        <v>26800000000</v>
      </c>
      <c r="AJ279" s="20">
        <v>26800000000</v>
      </c>
      <c r="AK279" s="20">
        <v>26800000000</v>
      </c>
      <c r="AL279" s="20">
        <v>26800000000</v>
      </c>
      <c r="AM279" s="20">
        <v>26800000000</v>
      </c>
      <c r="AN279" s="20">
        <v>26800000000</v>
      </c>
      <c r="AO279" s="20">
        <v>26800000000</v>
      </c>
      <c r="AP279" s="20">
        <v>26800000000</v>
      </c>
      <c r="AQ279" s="20">
        <v>26800000000</v>
      </c>
      <c r="AR279" s="20">
        <v>26800000000</v>
      </c>
      <c r="AS279" s="20">
        <v>26800000000</v>
      </c>
      <c r="AT279" s="20">
        <v>26800000000</v>
      </c>
      <c r="AU279" s="20">
        <v>26800000000</v>
      </c>
      <c r="AV279" s="20">
        <v>26800000000</v>
      </c>
      <c r="AW279" s="20">
        <v>26800000000</v>
      </c>
      <c r="AX279" s="20">
        <v>26800000000</v>
      </c>
      <c r="AY279" s="20">
        <v>26800000000</v>
      </c>
      <c r="AZ279" s="20">
        <v>26800000000</v>
      </c>
      <c r="BA279" s="20">
        <v>26800000000</v>
      </c>
      <c r="BB279" s="20">
        <v>26800000000</v>
      </c>
      <c r="BC279" s="20">
        <v>26800000000</v>
      </c>
      <c r="BD279" s="20">
        <v>26800000000</v>
      </c>
      <c r="BE279" s="20">
        <v>26800000000</v>
      </c>
      <c r="BF279" s="20">
        <v>26800000000</v>
      </c>
      <c r="BG279" s="20">
        <v>26800000000</v>
      </c>
      <c r="BH279" s="20">
        <v>26800000000</v>
      </c>
      <c r="BI279" s="20">
        <v>26800000000</v>
      </c>
      <c r="BJ279" s="20">
        <v>26800000000</v>
      </c>
      <c r="BK279" s="20">
        <v>26800000000</v>
      </c>
      <c r="BL279" s="20">
        <v>26800000000</v>
      </c>
      <c r="BM279" s="20">
        <v>26800000000</v>
      </c>
      <c r="BN279" s="20">
        <v>26800000000</v>
      </c>
      <c r="BO279" s="20">
        <v>26800000000</v>
      </c>
      <c r="BP279" s="20">
        <v>26800000000</v>
      </c>
      <c r="BQ279" s="20">
        <v>26800000000</v>
      </c>
      <c r="BR279" s="20">
        <v>26800000000</v>
      </c>
      <c r="BS279" s="20">
        <v>26800000000</v>
      </c>
      <c r="BT279" s="20">
        <v>26800000000</v>
      </c>
      <c r="BU279" s="20">
        <v>26800000000</v>
      </c>
      <c r="BV279" s="20">
        <v>26800000000</v>
      </c>
      <c r="BW279" s="20">
        <v>26800000000</v>
      </c>
      <c r="BX279" s="21"/>
    </row>
    <row r="280" spans="1:76" ht="35.4" customHeight="1" x14ac:dyDescent="0.3">
      <c r="B280" s="1" t="s">
        <v>118</v>
      </c>
      <c r="C280" s="20">
        <v>29170978700.401745</v>
      </c>
      <c r="D280" s="20">
        <v>29170978700.401745</v>
      </c>
      <c r="E280" s="20">
        <v>29170978700.401745</v>
      </c>
      <c r="F280" s="20">
        <v>29170978700.401745</v>
      </c>
      <c r="G280" s="20">
        <v>29170978700.401745</v>
      </c>
      <c r="H280" s="20">
        <v>29170978700.401745</v>
      </c>
      <c r="I280" s="20">
        <v>29170978700.401745</v>
      </c>
      <c r="J280" s="20">
        <v>29170978700.401745</v>
      </c>
      <c r="K280" s="20">
        <v>29170978700.401745</v>
      </c>
      <c r="L280" s="20">
        <v>29170978700.401745</v>
      </c>
      <c r="M280" s="20">
        <v>29170978700.401745</v>
      </c>
      <c r="N280" s="20">
        <v>29170978700.401745</v>
      </c>
      <c r="O280" s="20">
        <v>29170978700.401745</v>
      </c>
      <c r="P280" s="20">
        <v>29170978700.401745</v>
      </c>
      <c r="Q280" s="20">
        <v>29170978700.401745</v>
      </c>
      <c r="R280" s="20">
        <v>29170978700.401745</v>
      </c>
      <c r="S280" s="20">
        <v>29170978700.401745</v>
      </c>
      <c r="T280" s="20">
        <v>29170978700.401745</v>
      </c>
      <c r="U280" s="20">
        <v>29170978700.401745</v>
      </c>
      <c r="V280" s="20">
        <v>29170978700.401745</v>
      </c>
      <c r="W280" s="20">
        <v>29170978700.401745</v>
      </c>
      <c r="X280" s="20">
        <v>29170978700.401745</v>
      </c>
      <c r="Y280" s="20">
        <v>29170978700.401745</v>
      </c>
      <c r="Z280" s="20">
        <v>29170978700.401745</v>
      </c>
      <c r="AA280" s="20">
        <v>29170978700.401745</v>
      </c>
      <c r="AB280" s="20">
        <v>29170978700.401745</v>
      </c>
      <c r="AC280" s="20">
        <v>29170978700.401745</v>
      </c>
      <c r="AD280" s="20">
        <v>29170978700.401745</v>
      </c>
      <c r="AE280" s="20">
        <v>29170978700.401745</v>
      </c>
      <c r="AF280" s="20">
        <v>29170978700.401745</v>
      </c>
      <c r="AG280" s="20">
        <v>29170978700.401745</v>
      </c>
      <c r="AH280" s="20">
        <v>29170978700.401745</v>
      </c>
      <c r="AI280" s="20">
        <v>29170978700.401745</v>
      </c>
      <c r="AJ280" s="20">
        <v>29170978700.401745</v>
      </c>
      <c r="AK280" s="20">
        <v>29170978700.401745</v>
      </c>
      <c r="AL280" s="20">
        <v>29170978700.401745</v>
      </c>
      <c r="AM280" s="20">
        <v>29170978700.401745</v>
      </c>
      <c r="AN280" s="20">
        <v>29170978700.401745</v>
      </c>
      <c r="AO280" s="20">
        <v>29170978700.401745</v>
      </c>
      <c r="AP280" s="20">
        <v>29170978700.401745</v>
      </c>
      <c r="AQ280" s="20">
        <v>29170978700.401745</v>
      </c>
      <c r="AR280" s="20">
        <v>29170978700.401745</v>
      </c>
      <c r="AS280" s="20">
        <v>29170978700.401745</v>
      </c>
      <c r="AT280" s="20">
        <v>29170978700.401745</v>
      </c>
      <c r="AU280" s="20">
        <v>29170978700.401745</v>
      </c>
      <c r="AV280" s="20">
        <v>29170978700.401745</v>
      </c>
      <c r="AW280" s="20">
        <v>29170978700.401745</v>
      </c>
      <c r="AX280" s="20">
        <v>29170978700.401745</v>
      </c>
      <c r="AY280" s="20">
        <v>29170978700.401745</v>
      </c>
      <c r="AZ280" s="20">
        <v>29170978700.401745</v>
      </c>
      <c r="BA280" s="20">
        <v>29170978700.401745</v>
      </c>
      <c r="BB280" s="20">
        <v>29170978700.401745</v>
      </c>
      <c r="BC280" s="20">
        <v>29170978700.401745</v>
      </c>
      <c r="BD280" s="20">
        <v>29170978700.401745</v>
      </c>
      <c r="BE280" s="20">
        <v>29170978700.401745</v>
      </c>
      <c r="BF280" s="20">
        <v>29170978700.401745</v>
      </c>
      <c r="BG280" s="20">
        <v>29170978700.401745</v>
      </c>
      <c r="BH280" s="20">
        <v>29170978700.401745</v>
      </c>
      <c r="BI280" s="20">
        <v>29170978700.401745</v>
      </c>
      <c r="BJ280" s="20">
        <v>29170978700.401745</v>
      </c>
      <c r="BK280" s="20">
        <v>29170978700.401745</v>
      </c>
      <c r="BL280" s="20">
        <v>29170978700.401745</v>
      </c>
      <c r="BM280" s="20">
        <v>29170978700.401745</v>
      </c>
      <c r="BN280" s="20">
        <v>29170978700.401745</v>
      </c>
      <c r="BO280" s="20">
        <v>29170978700.401745</v>
      </c>
      <c r="BP280" s="20">
        <v>29170978700.401745</v>
      </c>
      <c r="BQ280" s="20">
        <v>29170978700.401745</v>
      </c>
      <c r="BR280" s="20">
        <v>29170978700.401745</v>
      </c>
      <c r="BS280" s="20">
        <v>29170978700.401745</v>
      </c>
      <c r="BT280" s="20">
        <v>29170978700.401745</v>
      </c>
      <c r="BU280" s="20">
        <v>29170978700.401745</v>
      </c>
      <c r="BV280" s="20">
        <v>29170978700.401745</v>
      </c>
      <c r="BW280" s="20">
        <v>29170978700.401745</v>
      </c>
    </row>
    <row r="294" spans="1:74" ht="35.4" customHeight="1" x14ac:dyDescent="0.3">
      <c r="A294" s="10">
        <v>896157</v>
      </c>
      <c r="B294" s="10">
        <v>1009245</v>
      </c>
      <c r="C294" s="10">
        <v>1007810</v>
      </c>
      <c r="D294" s="10">
        <v>999230</v>
      </c>
      <c r="E294" s="10">
        <v>878138.96009951783</v>
      </c>
      <c r="F294" s="10">
        <v>689247.2974520314</v>
      </c>
      <c r="G294" s="10">
        <v>690268.32082858495</v>
      </c>
      <c r="H294" s="10">
        <v>701037.27102916862</v>
      </c>
      <c r="I294" s="10">
        <v>726285.26855273847</v>
      </c>
      <c r="J294" s="10">
        <v>805378.23649337259</v>
      </c>
      <c r="K294" s="10">
        <v>521000.39719526621</v>
      </c>
      <c r="L294" s="10">
        <v>513384.87092926446</v>
      </c>
      <c r="M294" s="10">
        <v>531874.52973275608</v>
      </c>
      <c r="N294" s="10">
        <v>694777.07919928816</v>
      </c>
      <c r="O294" s="10">
        <v>482874.9766071543</v>
      </c>
      <c r="P294" s="10">
        <v>500265.81546465639</v>
      </c>
      <c r="Q294" s="10">
        <v>467423.44322581019</v>
      </c>
      <c r="R294" s="10">
        <v>484257.79201827629</v>
      </c>
      <c r="S294" s="10">
        <v>449708.95830125129</v>
      </c>
      <c r="T294" s="10">
        <v>465905.31637626275</v>
      </c>
      <c r="U294" s="10">
        <v>482684.98952661711</v>
      </c>
      <c r="V294" s="10">
        <v>500068.98596141615</v>
      </c>
      <c r="W294" s="10">
        <v>518079.07050461369</v>
      </c>
      <c r="X294" s="10">
        <v>663941.54598124512</v>
      </c>
      <c r="Y294" s="10">
        <v>1009280.4183836151</v>
      </c>
      <c r="Z294" s="10">
        <v>1215461.4550807052</v>
      </c>
      <c r="AA294" s="10">
        <v>1438634.6252416782</v>
      </c>
      <c r="AB294" s="10">
        <v>2187419.1162253469</v>
      </c>
      <c r="AC294" s="10">
        <v>2077349.4987483574</v>
      </c>
      <c r="AD294" s="10">
        <v>1956514.2331051626</v>
      </c>
      <c r="AE294" s="10">
        <v>1609659.3847605553</v>
      </c>
      <c r="AF294" s="10">
        <v>1198224.1790752194</v>
      </c>
      <c r="AG294" s="10">
        <v>1305367.0430722046</v>
      </c>
      <c r="AH294" s="10">
        <v>1356799.6410064399</v>
      </c>
      <c r="AI294" s="10">
        <v>1401086.337914618</v>
      </c>
      <c r="AJ294" s="10">
        <v>1641291.4148261137</v>
      </c>
      <c r="AK294" s="10">
        <v>1700402.8533893593</v>
      </c>
      <c r="AL294" s="10">
        <v>1761643.2022347476</v>
      </c>
      <c r="AM294" s="10">
        <v>1825089.1344918723</v>
      </c>
      <c r="AN294" s="10">
        <v>1890820.0846884246</v>
      </c>
      <c r="AO294" s="10">
        <v>1421065.0445052781</v>
      </c>
      <c r="AP294" s="10">
        <v>1466379.4684224548</v>
      </c>
      <c r="AQ294" s="10">
        <v>1470577.2928694685</v>
      </c>
      <c r="AR294" s="10">
        <v>1517244.80658354</v>
      </c>
      <c r="AS294" s="10">
        <v>1571888.6817416078</v>
      </c>
      <c r="AT294" s="10">
        <v>1614986.0394653613</v>
      </c>
      <c r="AU294" s="10">
        <v>1673150.0846739144</v>
      </c>
      <c r="AV294" s="10">
        <v>1733408.9196034623</v>
      </c>
      <c r="AW294" s="10">
        <v>1795837.9885247652</v>
      </c>
      <c r="AX294" s="10">
        <v>1860515.4528490822</v>
      </c>
      <c r="AY294" s="10">
        <v>1927522.2889865325</v>
      </c>
      <c r="AZ294" s="10">
        <v>1996942.3897288409</v>
      </c>
      <c r="BA294" s="10">
        <v>2068862.6692834031</v>
      </c>
      <c r="BB294" s="10">
        <v>2143373.1720901788</v>
      </c>
      <c r="BC294" s="10">
        <v>2220567.1855576406</v>
      </c>
      <c r="BD294" s="10">
        <v>2300541.3568589361</v>
      </c>
      <c r="BE294" s="10">
        <v>2383395.8139344822</v>
      </c>
      <c r="BF294" s="10">
        <v>2334924.4758688873</v>
      </c>
      <c r="BG294" s="10">
        <v>2579571.4899662836</v>
      </c>
      <c r="BH294" s="10">
        <v>2661386.1640747404</v>
      </c>
      <c r="BI294" s="10">
        <v>2826167.4320274033</v>
      </c>
      <c r="BJ294" s="10">
        <v>2868441.1893309383</v>
      </c>
      <c r="BK294" s="10">
        <v>2996410.4871620834</v>
      </c>
      <c r="BL294" s="10">
        <v>3078776.7952410569</v>
      </c>
      <c r="BM294" s="10">
        <v>3123484.0477899476</v>
      </c>
      <c r="BN294" s="10">
        <v>3290824.017424996</v>
      </c>
      <c r="BO294" s="10">
        <v>2713269.3633011496</v>
      </c>
      <c r="BP294" s="10">
        <v>2884574.3832804477</v>
      </c>
      <c r="BQ294" s="10">
        <v>2683517.7120572133</v>
      </c>
      <c r="BR294" s="10">
        <v>2780165.1391604962</v>
      </c>
      <c r="BS294" s="10">
        <v>2880293.3426803891</v>
      </c>
      <c r="BT294" s="10">
        <v>3713079.9015975939</v>
      </c>
      <c r="BU294" s="10">
        <v>3846807.2168696122</v>
      </c>
      <c r="BV294" s="8">
        <v>0</v>
      </c>
    </row>
    <row r="295" spans="1:74" ht="35.4" customHeight="1" x14ac:dyDescent="0.3">
      <c r="A295" s="56">
        <f>A294/1000000</f>
        <v>0.89615699999999998</v>
      </c>
      <c r="B295" s="56">
        <f t="shared" ref="B295:BM295" si="595">B294/1000000</f>
        <v>1.0092449999999999</v>
      </c>
      <c r="C295" s="56">
        <f t="shared" si="595"/>
        <v>1.0078100000000001</v>
      </c>
      <c r="D295" s="56">
        <f t="shared" si="595"/>
        <v>0.99922999999999995</v>
      </c>
      <c r="E295" s="56">
        <f t="shared" si="595"/>
        <v>0.87813896009951786</v>
      </c>
      <c r="F295" s="56">
        <f t="shared" si="595"/>
        <v>0.68924729745203139</v>
      </c>
      <c r="G295" s="56">
        <f t="shared" si="595"/>
        <v>0.69026832082858491</v>
      </c>
      <c r="H295" s="56">
        <f t="shared" si="595"/>
        <v>0.70103727102916857</v>
      </c>
      <c r="I295" s="56">
        <f t="shared" si="595"/>
        <v>0.72628526855273845</v>
      </c>
      <c r="J295" s="56">
        <f t="shared" si="595"/>
        <v>0.80537823649337259</v>
      </c>
      <c r="K295" s="56">
        <f t="shared" si="595"/>
        <v>0.52100039719526625</v>
      </c>
      <c r="L295" s="56">
        <f t="shared" si="595"/>
        <v>0.51338487092926444</v>
      </c>
      <c r="M295" s="56">
        <f t="shared" si="595"/>
        <v>0.53187452973275606</v>
      </c>
      <c r="N295" s="56">
        <f t="shared" si="595"/>
        <v>0.69477707919928811</v>
      </c>
      <c r="O295" s="56">
        <f t="shared" si="595"/>
        <v>0.48287497660715428</v>
      </c>
      <c r="P295" s="56">
        <f t="shared" si="595"/>
        <v>0.50026581546465643</v>
      </c>
      <c r="Q295" s="56">
        <f t="shared" si="595"/>
        <v>0.4674234432258102</v>
      </c>
      <c r="R295" s="56">
        <f t="shared" si="595"/>
        <v>0.48425779201827629</v>
      </c>
      <c r="S295" s="56">
        <f t="shared" si="595"/>
        <v>0.44970895830125129</v>
      </c>
      <c r="T295" s="56">
        <f t="shared" si="595"/>
        <v>0.46590531637626276</v>
      </c>
      <c r="U295" s="56">
        <f t="shared" si="595"/>
        <v>0.48268498952661709</v>
      </c>
      <c r="V295" s="56">
        <f t="shared" si="595"/>
        <v>0.50006898596141613</v>
      </c>
      <c r="W295" s="56">
        <f t="shared" si="595"/>
        <v>0.51807907050461366</v>
      </c>
      <c r="X295" s="56">
        <f t="shared" si="595"/>
        <v>0.66394154598124511</v>
      </c>
      <c r="Y295" s="56">
        <f t="shared" si="595"/>
        <v>1.009280418383615</v>
      </c>
      <c r="Z295" s="56">
        <f t="shared" si="595"/>
        <v>1.2154614550807052</v>
      </c>
      <c r="AA295" s="56">
        <f t="shared" si="595"/>
        <v>1.4386346252416782</v>
      </c>
      <c r="AB295" s="56">
        <f t="shared" si="595"/>
        <v>2.1874191162253469</v>
      </c>
      <c r="AC295" s="56">
        <f t="shared" si="595"/>
        <v>2.0773494987483576</v>
      </c>
      <c r="AD295" s="56">
        <f t="shared" si="595"/>
        <v>1.9565142331051626</v>
      </c>
      <c r="AE295" s="56">
        <f t="shared" si="595"/>
        <v>1.6096593847605554</v>
      </c>
      <c r="AF295" s="56">
        <f t="shared" si="595"/>
        <v>1.1982241790752195</v>
      </c>
      <c r="AG295" s="56">
        <f t="shared" si="595"/>
        <v>1.3053670430722046</v>
      </c>
      <c r="AH295" s="56">
        <f t="shared" si="595"/>
        <v>1.35679964100644</v>
      </c>
      <c r="AI295" s="56">
        <f t="shared" si="595"/>
        <v>1.4010863379146179</v>
      </c>
      <c r="AJ295" s="56">
        <f t="shared" si="595"/>
        <v>1.6412914148261137</v>
      </c>
      <c r="AK295" s="56">
        <f t="shared" si="595"/>
        <v>1.7004028533893594</v>
      </c>
      <c r="AL295" s="56">
        <f t="shared" si="595"/>
        <v>1.7616432022347477</v>
      </c>
      <c r="AM295" s="56">
        <f t="shared" si="595"/>
        <v>1.8250891344918723</v>
      </c>
      <c r="AN295" s="56">
        <f t="shared" si="595"/>
        <v>1.8908200846884247</v>
      </c>
      <c r="AO295" s="56">
        <f t="shared" si="595"/>
        <v>1.4210650445052782</v>
      </c>
      <c r="AP295" s="56">
        <f t="shared" si="595"/>
        <v>1.4663794684224547</v>
      </c>
      <c r="AQ295" s="56">
        <f t="shared" si="595"/>
        <v>1.4705772928694685</v>
      </c>
      <c r="AR295" s="56">
        <f t="shared" si="595"/>
        <v>1.51724480658354</v>
      </c>
      <c r="AS295" s="56">
        <f t="shared" si="595"/>
        <v>1.5718886817416078</v>
      </c>
      <c r="AT295" s="56">
        <f t="shared" si="595"/>
        <v>1.6149860394653612</v>
      </c>
      <c r="AU295" s="56">
        <f t="shared" si="595"/>
        <v>1.6731500846739145</v>
      </c>
      <c r="AV295" s="56">
        <f t="shared" si="595"/>
        <v>1.7334089196034623</v>
      </c>
      <c r="AW295" s="56">
        <f t="shared" si="595"/>
        <v>1.7958379885247653</v>
      </c>
      <c r="AX295" s="56">
        <f t="shared" si="595"/>
        <v>1.8605154528490822</v>
      </c>
      <c r="AY295" s="56">
        <f t="shared" si="595"/>
        <v>1.9275222889865324</v>
      </c>
      <c r="AZ295" s="56">
        <f t="shared" si="595"/>
        <v>1.996942389728841</v>
      </c>
      <c r="BA295" s="56">
        <f t="shared" si="595"/>
        <v>2.0688626692834031</v>
      </c>
      <c r="BB295" s="56">
        <f t="shared" si="595"/>
        <v>2.143373172090179</v>
      </c>
      <c r="BC295" s="56">
        <f t="shared" si="595"/>
        <v>2.2205671855576408</v>
      </c>
      <c r="BD295" s="56">
        <f t="shared" si="595"/>
        <v>2.3005413568589361</v>
      </c>
      <c r="BE295" s="56">
        <f t="shared" si="595"/>
        <v>2.3833958139344822</v>
      </c>
      <c r="BF295" s="56">
        <f t="shared" si="595"/>
        <v>2.3349244758688874</v>
      </c>
      <c r="BG295" s="56">
        <f t="shared" si="595"/>
        <v>2.5795714899662836</v>
      </c>
      <c r="BH295" s="56">
        <f t="shared" si="595"/>
        <v>2.6613861640747403</v>
      </c>
      <c r="BI295" s="56">
        <f t="shared" si="595"/>
        <v>2.8261674320274031</v>
      </c>
      <c r="BJ295" s="56">
        <f t="shared" si="595"/>
        <v>2.8684411893309383</v>
      </c>
      <c r="BK295" s="56">
        <f t="shared" si="595"/>
        <v>2.9964104871620836</v>
      </c>
      <c r="BL295" s="56">
        <f t="shared" si="595"/>
        <v>3.078776795241057</v>
      </c>
      <c r="BM295" s="56">
        <f t="shared" si="595"/>
        <v>3.1234840477899475</v>
      </c>
      <c r="BN295" s="56">
        <f t="shared" ref="BN295:BV295" si="596">BN294/1000000</f>
        <v>3.2908240174249959</v>
      </c>
      <c r="BO295" s="56">
        <f t="shared" si="596"/>
        <v>2.7132693633011495</v>
      </c>
      <c r="BP295" s="56">
        <f t="shared" si="596"/>
        <v>2.8845743832804476</v>
      </c>
      <c r="BQ295" s="56">
        <f t="shared" si="596"/>
        <v>2.6835177120572133</v>
      </c>
      <c r="BR295" s="56">
        <f t="shared" si="596"/>
        <v>2.7801651391604962</v>
      </c>
      <c r="BS295" s="56">
        <f t="shared" si="596"/>
        <v>2.8802933426803889</v>
      </c>
      <c r="BT295" s="56">
        <f t="shared" si="596"/>
        <v>3.7130799015975939</v>
      </c>
      <c r="BU295" s="56">
        <f t="shared" si="596"/>
        <v>3.8468072168696121</v>
      </c>
      <c r="BV295" s="56">
        <f t="shared" si="596"/>
        <v>0</v>
      </c>
    </row>
  </sheetData>
  <mergeCells count="4">
    <mergeCell ref="FF33:FF36"/>
    <mergeCell ref="A1:D1"/>
    <mergeCell ref="A9:F9"/>
    <mergeCell ref="A20:I20"/>
  </mergeCells>
  <phoneticPr fontId="18" type="noConversion"/>
  <pageMargins left="0.7" right="0.7" top="0.75" bottom="0.75" header="0.3" footer="0.3"/>
  <pageSetup orientation="portrait" r:id="rId1"/>
  <drawing r:id="rId2"/>
  <legacyDrawing r:id="rId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 table</vt:lpstr>
      <vt:lpstr>1st Scenario</vt:lpstr>
      <vt:lpstr>2nd Scenario</vt:lpstr>
      <vt:lpstr>3rd Scenario</vt:lpstr>
      <vt:lpstr>4th Scenario</vt:lpstr>
      <vt:lpstr>5th Scenario</vt:lpstr>
      <vt:lpstr>6th Scenario</vt:lpstr>
      <vt:lpstr>7th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Awawda, Mahdi (SI EP FIN P PE)</dc:creator>
  <cp:lastModifiedBy>Awawda, Mahdi (SI EP EMS FIN P PE)</cp:lastModifiedBy>
  <dcterms:created xsi:type="dcterms:W3CDTF">2023-08-18T13:24:17Z</dcterms:created>
  <dcterms:modified xsi:type="dcterms:W3CDTF">2024-09-19T14:14:30Z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2023-08-18T13:54:02Z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708cfc08-eab3-43b7-bd70-5ef026f11b3a</vt:lpwstr>
  </property>
  <property fmtid="{D5CDD505-2E9C-101B-9397-08002B2CF9AE}" pid="8" name="MSIP_Label_9d258917-277f-42cd-a3cd-14c4e9ee58bc_ContentBits">
    <vt:lpwstr>0</vt:lpwstr>
  </property>
</Properties>
</file>