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2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tt/Cours/L2/S2/ProjetS4/"/>
    </mc:Choice>
  </mc:AlternateContent>
  <xr:revisionPtr revIDLastSave="0" documentId="8_{8C68641D-A85C-5344-8F7A-45965E3FA74C}" xr6:coauthVersionLast="45" xr6:coauthVersionMax="45" xr10:uidLastSave="{00000000-0000-0000-0000-000000000000}"/>
  <bookViews>
    <workbookView xWindow="0" yWindow="460" windowWidth="28800" windowHeight="16020" activeTab="1"/>
  </bookViews>
  <sheets>
    <sheet name="1a-Identification Projet" sheetId="1" r:id="rId1"/>
    <sheet name="1b- Besoin capturé" sheetId="2" r:id="rId2"/>
    <sheet name="2a-OBS" sheetId="3" r:id="rId3"/>
    <sheet name="2b-PBS" sheetId="4" r:id="rId4"/>
    <sheet name="2c-WBS" sheetId="5" r:id="rId5"/>
    <sheet name="2d-Planning Initial" sheetId="6" r:id="rId6"/>
    <sheet name="23a Risques-Opportunités" sheetId="7" r:id="rId7"/>
    <sheet name="23b- Principaux évènements" sheetId="8" r:id="rId8"/>
    <sheet name="23c Actions" sheetId="9" r:id="rId9"/>
    <sheet name="23d Decisions" sheetId="10" r:id="rId10"/>
    <sheet name="23e Documents projet" sheetId="11" r:id="rId11"/>
    <sheet name="23f Livrables projet" sheetId="12" r:id="rId12"/>
    <sheet name="3a-Planning courant" sheetId="13" r:id="rId13"/>
    <sheet name="4-Bilan" sheetId="14" r:id="rId14"/>
  </sheets>
  <definedNames>
    <definedName name="__TBD2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__TBD3">"{""PageGarde1"";#N/A;TRUE;""Page de garde""|""Page0_1"";#N/A;TRUE;""0.1 Fiche Descriptif Programme""|""Page0_2"";#N/A;TRUE;""0.2 Organisation""|""Page1_1"";#N/A;TRUE;""1.1 Faits Marquants""|""Page1_2"";#N/A;TRUE;""1.2 Décisions-Actions""|""Page1_3"";#N/A;TRUE;""1.3 Indicateur Satisfaction""|""Page2_1"";#N/A;TRUE;""2.1 Planning Directeur""|""Page2_2"";#N/A;TRUE;""2.2 Jalons Contractuels""|""Page2_3"";#N/A;TRUE;""2.3 IMD-IRD""|""Page2_4"";#N/A;TRUE;""2.4 Avancement Jalons""|""Page2_5"";#N/A;TRUE;""2.5 DFT""|""Page2_6"";#N/A;TRUE;""2.6 Obligations Client""|""Page3_1"";#N/A;TRUE;""3.1 Risques""|""Page3_2"";#N/A;TRUE;""3.2 Opportunités""|""4_Performances"";#N/A;TRUE;""4 Perfs et Exigences Critiques""|""Page5_Charges"";#N/A;TRUE;""5 Charges-Capacité""|""6 Proch Etapes"";#N/A;TRUE;""6 Proch. Etapes""|""7 Reporting Spec"";#N/A;TRUE;""7 Reporting Spec.""|""Chap8"";#N/A;TRUE;""Chap8""|""Page8_1"";#N/A;TRUE;""8.1 COP-CEP""|""Page8_2"";#N/A;TRUE;""8.2 CPP-CPE ""|""Page8_3"";#N/A;TRUE;""8.3 CPP-CPE par WP""|""Page8_4"";#N/A;TRUE;""8.4 Dépenses CPR-PPS""|""Page8_5"";#N/A;TRUE;""8.5 Compte d'Exploitation""|""Page8_6"";#N/A;TRUE;""8.6 Rentabilité""}"</definedName>
    <definedName name="__TBD5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__TBD6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__TBD7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__TBD8">"{""PageGarde1"";#N/A;TRUE;""Page de garde""|""Page0_1"";#N/A;TRUE;""0.1 Fiche Descriptif Programme""|""Page0_2"";#N/A;TRUE;""0.2 Organisation""|""Page1_1"";#N/A;TRUE;""1.1 Faits Marquants""|""Page1_2"";#N/A;TRUE;""1.2 Décisions-Actions""|""Page1_3"";#N/A;TRUE;""1.3 Indicateur Satisfaction""|""Page2_1"";#N/A;TRUE;""2.1 Planning Directeur""|""Page2_2"";#N/A;TRUE;""2.2 Jalons Contractuels""|""Page2_3"";#N/A;TRUE;""2.3 IMD-IRD""|""Page2_4"";#N/A;TRUE;""2.4 Avancement Jalons""|""Page2_5"";#N/A;TRUE;""2.5 DFT""|""Page2_6"";#N/A;TRUE;""2.6 Obligations Client""|""Page3_1"";#N/A;TRUE;""3.1 Risques""|""Page3_2"";#N/A;TRUE;""3.2 Opportunités""|""4_Performances"";#N/A;TRUE;""4 Perfs et Exigences Critiques""|""Page5_Charges"";#N/A;TRUE;""5 Charges-Capacité""|""6 Proch Etapes"";#N/A;TRUE;""6 Proch. Etapes""|""7 Reporting Spec"";#N/A;TRUE;""7 Reporting Spec.""|""Chap8"";#N/A;TRUE;""Chap8""|""Page8_1"";#N/A;TRUE;""8.1 COP-CEP""|""Page8_2"";#N/A;TRUE;""8.2 CPP-CPE ""|""Page8_3"";#N/A;TRUE;""8.3 CPP-CPE par WP""|""Page8_4"";#N/A;TRUE;""8.4 Dépenses CPR-PPS""|""Page8_5"";#N/A;TRUE;""8.5 Compte d'Exploitation""|""Page8_6"";#N/A;TRUE;""8.6 Rentabilité""}"</definedName>
    <definedName name="__TDB4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_a362903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_TBD2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_TBD3">"{""PageGarde1"";#N/A;TRUE;""Page de garde""|""Page0_1"";#N/A;TRUE;""0.1 Fiche Descriptif Programme""|""Page0_2"";#N/A;TRUE;""0.2 Organisation""|""Page1_1"";#N/A;TRUE;""1.1 Faits Marquants""|""Page1_2"";#N/A;TRUE;""1.2 Décisions-Actions""|""Page1_3"";#N/A;TRUE;""1.3 Indicateur Satisfaction""|""Page2_1"";#N/A;TRUE;""2.1 Planning Directeur""|""Page2_2"";#N/A;TRUE;""2.2 Jalons Contractuels""|""Page2_3"";#N/A;TRUE;""2.3 IMD-IRD""|""Page2_4"";#N/A;TRUE;""2.4 Avancement Jalons""|""Page2_5"";#N/A;TRUE;""2.5 DFT""|""Page2_6"";#N/A;TRUE;""2.6 Obligations Client""|""Page3_1"";#N/A;TRUE;""3.1 Risques""|""Page3_2"";#N/A;TRUE;""3.2 Opportunités""|""4_Performances"";#N/A;TRUE;""4 Perfs et Exigences Critiques""|""Page5_Charges"";#N/A;TRUE;""5 Charges-Capacité""|""6 Proch Etapes"";#N/A;TRUE;""6 Proch. Etapes""|""7 Reporting Spec"";#N/A;TRUE;""7 Reporting Spec.""|""Chap8"";#N/A;TRUE;""Chap8""|""Page8_1"";#N/A;TRUE;""8.1 COP-CEP""|""Page8_2"";#N/A;TRUE;""8.2 CPP-CPE ""|""Page8_3"";#N/A;TRUE;""8.3 CPP-CPE par WP""|""Page8_4"";#N/A;TRUE;""8.4 Dépenses CPR-PPS""|""Page8_5"";#N/A;TRUE;""8.5 Compte d'Exploitation""|""Page8_6"";#N/A;TRUE;""8.6 Rentabilité""}"</definedName>
    <definedName name="_TBD5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_TBD6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_TBD7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_TBD8">"{""PageGarde1"";#N/A;TRUE;""Page de garde""|""Page0_1"";#N/A;TRUE;""0.1 Fiche Descriptif Programme""|""Page0_2"";#N/A;TRUE;""0.2 Organisation""|""Page1_1"";#N/A;TRUE;""1.1 Faits Marquants""|""Page1_2"";#N/A;TRUE;""1.2 Décisions-Actions""|""Page1_3"";#N/A;TRUE;""1.3 Indicateur Satisfaction""|""Page2_1"";#N/A;TRUE;""2.1 Planning Directeur""|""Page2_2"";#N/A;TRUE;""2.2 Jalons Contractuels""|""Page2_3"";#N/A;TRUE;""2.3 IMD-IRD""|""Page2_4"";#N/A;TRUE;""2.4 Avancement Jalons""|""Page2_5"";#N/A;TRUE;""2.5 DFT""|""Page2_6"";#N/A;TRUE;""2.6 Obligations Client""|""Page3_1"";#N/A;TRUE;""3.1 Risques""|""Page3_2"";#N/A;TRUE;""3.2 Opportunités""|""4_Performances"";#N/A;TRUE;""4 Perfs et Exigences Critiques""|""Page5_Charges"";#N/A;TRUE;""5 Charges-Capacité""|""6 Proch Etapes"";#N/A;TRUE;""6 Proch. Etapes""|""7 Reporting Spec"";#N/A;TRUE;""7 Reporting Spec.""|""Chap8"";#N/A;TRUE;""Chap8""|""Page8_1"";#N/A;TRUE;""8.1 COP-CEP""|""Page8_2"";#N/A;TRUE;""8.2 CPP-CPE ""|""Page8_3"";#N/A;TRUE;""8.3 CPP-CPE par WP""|""Page8_4"";#N/A;TRUE;""8.4 Dépenses CPR-PPS""|""Page8_5"";#N/A;TRUE;""8.5 Compte d'Exploitation""|""Page8_6"";#N/A;TRUE;""8.6 Rentabilité""}"</definedName>
    <definedName name="_TDB4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_xlnm._FilterDatabase" localSheetId="1">"'1b- besoin capturé'!#ref!"</definedName>
    <definedName name="_xlnm._FilterDatabase" localSheetId="8">'23c Actions'!$A$7:$H$10</definedName>
    <definedName name="_xlnm._FilterDatabase" localSheetId="9">"'23d decisions'!#ref!"</definedName>
    <definedName name="_xlnm._FilterDatabase" localSheetId="10">"'23e documents projet'!#ref!"</definedName>
    <definedName name="_xlnm._FilterDatabase" localSheetId="11">"'23f livrables projet'!#ref!"</definedName>
    <definedName name="_xlnm._FilterDatabase" localSheetId="13">"'4-bilan'!#ref!"</definedName>
    <definedName name="a">"{""PageGarde1"";#N/A;TRUE;""Page de garde""|""Page0_1"";#N/A;TRUE;""0.1 Fiche Descriptif Programme""|""Page0_2"";#N/A;TRUE;""0.2 Organisation""|""Page1_1"";#N/A;TRUE;""1.1 Faits Marquants""|""Page1_2"";#N/A;TRUE;""1.2 Décisions-Actions""|""Page1_3"";#N/A;TRUE;""1.3 Indicateur Satisfaction""|""Page2_1"";#N/A;TRUE;""2.1 Planning Directeur""|""Page2_2"";#N/A;TRUE;""2.2 Jalons Contractuels""|""Page2_3"";#N/A;TRUE;""2.3 IMD-IRD""|""Page2_4"";#N/A;TRUE;""2.4 Avancement Jalons""|""Page2_5"";#N/A;TRUE;""2.5 DFT""|""Page2_6"";#N/A;TRUE;""2.6 Obligations Client""|""Page3_1"";#N/A;TRUE;""3.1 Risques""|""Page3_2"";#N/A;TRUE;""3.2 Opportunités""|""4_Performances"";#N/A;TRUE;""4 Perfs et Exigences Critiques""|""Page5_Charges"";#N/A;TRUE;""5 Charges-Capacité""|""6 Proch Etapes"";#N/A;TRUE;""6 Proch. Etapes""|""7 Reporting Spec"";#N/A;TRUE;""7 Reporting Spec.""|""Chap8"";#N/A;TRUE;""Chap8""|""Page8_1"";#N/A;TRUE;""8.1 COP-CEP""|""Page8_2"";#N/A;TRUE;""8.2 CPP-CPE ""|""Page8_3"";#N/A;TRUE;""8.3 CPP-CPE par WP""|""Page8_4"";#N/A;TRUE;""8.4 Dépenses CPR-PPS""|""Page8_5"";#N/A;TRUE;""8.5 Compte d'Exploitation""|""Page8_6"";#N/A;TRUE;""8.6 Rentabilité""}"</definedName>
    <definedName name="aa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aaa">"{""PageGarde1"";#N/A;TRUE;""Page de garde""|""Page0_1"";#N/A;TRUE;""0.1 Fiche Descriptif Programme""|""Page0_2"";#N/A;TRUE;""0.2 Organisation""|""Page1_1"";#N/A;TRUE;""1.1 Faits Marquants""|""Page1_2"";#N/A;TRUE;""1.2 Décisions-Actions""|""Page1_3"";#N/A;TRUE;""1.3 Indicateur Satisfaction""|""Page2_1"";#N/A;TRUE;""2.1 Planning Directeur""|""Page2_2"";#N/A;TRUE;""2.2 Jalons Contractuels""|""Page2_3"";#N/A;TRUE;""2.3 IMD-IRD""|""Page2_4"";#N/A;TRUE;""2.4 Avancement Jalons""|""Page2_5"";#N/A;TRUE;""2.5 DFT""|""Page2_6"";#N/A;TRUE;""2.6 Obligations Client""|""Page3_1"";#N/A;TRUE;""3.1 Risques""|""Page3_2"";#N/A;TRUE;""3.2 Opportunités""|""4_Performances"";#N/A;TRUE;""4 Perfs et Exigences Critiques""|""Page5_Charges"";#N/A;TRUE;""5 Charges-Capacité""|""6 Proch Etapes"";#N/A;TRUE;""6 Proch. Etapes""|""7 Reporting Spec"";#N/A;TRUE;""7 Reporting Spec.""|""Chap8"";#N/A;TRUE;""Chap8""|""Page8_1"";#N/A;TRUE;""8.1 COP-CEP""|""Page8_2"";#N/A;TRUE;""8.2 CPP-CPE ""|""Page8_3"";#N/A;TRUE;""8.3 CPP-CPE par WP""|""Page8_4"";#N/A;TRUE;""8.4 Dépenses CPR-PPS""|""Page8_5"";#N/A;TRUE;""8.5 Compte d'Exploitation""|""Page8_6"";#N/A;TRUE;""8.6 Rentabilité""}"</definedName>
    <definedName name="Admin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Admin10">"{""PageGarde1"";#N/A;TRUE;""Page de garde""|""Page0_1"";#N/A;TRUE;""0.1 Fiche Descriptif Programme""|""Page0_2"";#N/A;TRUE;""0.2 Organisation""|""Page1_1"";#N/A;TRUE;""1.1 Faits Marquants""|""Page1_2"";#N/A;TRUE;""1.2 Décisions-Actions""|""Page1_3"";#N/A;TRUE;""1.3 Indicateur Satisfaction""|""Page2_1"";#N/A;TRUE;""2.1 Planning Directeur""|""Page2_2"";#N/A;TRUE;""2.2 Jalons Contractuels""|""Page2_3"";#N/A;TRUE;""2.3 IMD-IRD""|""Page2_4"";#N/A;TRUE;""2.4 Avancement Jalons""|""Page2_5"";#N/A;TRUE;""2.5 DFT""|""Page2_6"";#N/A;TRUE;""2.6 Obligations Client""|""Page3_1"";#N/A;TRUE;""3.1 Risques""|""Page3_2"";#N/A;TRUE;""3.2 Opportunités""|""4_Performances"";#N/A;TRUE;""4 Perfs et Exigences Critiques""|""Page5_Charges"";#N/A;TRUE;""5 Charges-Capacité""|""6 Proch Etapes"";#N/A;TRUE;""6 Proch. Etapes""|""7 Reporting Spec"";#N/A;TRUE;""7 Reporting Spec.""|""Chap8"";#N/A;TRUE;""Chap8""|""Page8_1"";#N/A;TRUE;""8.1 COP-CEP""|""Page8_2"";#N/A;TRUE;""8.2 CPP-CPE ""|""Page8_3"";#N/A;TRUE;""8.3 CPP-CPE par WP""|""Page8_4"";#N/A;TRUE;""8.4 Dépenses CPR-PPS""|""Page8_5"";#N/A;TRUE;""8.5 Compte d'Exploitation""|""Page8_6"";#N/A;TRUE;""8.6 Rentabilité""}"</definedName>
    <definedName name="Admin2">"{""PageGarde1"";#N/A;TRUE;""Page de garde""|""Page0_1"";#N/A;TRUE;""0.1 Fiche Descriptif Programme""|""Page0_2"";#N/A;TRUE;""0.2 Organisation""|""Page1_1"";#N/A;TRUE;""1.1 Faits Marquants""|""Page1_2"";#N/A;TRUE;""1.2 Décisions-Actions""|""Page1_3"";#N/A;TRUE;""1.3 Indicateur Satisfaction""|""Page2_1"";#N/A;TRUE;""2.1 Planning Directeur""|""Page2_2"";#N/A;TRUE;""2.2 Jalons Contractuels""|""Page2_3"";#N/A;TRUE;""2.3 IMD-IRD""|""Page2_4"";#N/A;TRUE;""2.4 Avancement Jalons""|""Page2_5"";#N/A;TRUE;""2.5 DFT""|""Page2_6"";#N/A;TRUE;""2.6 Obligations Client""|""Page3_1"";#N/A;TRUE;""3.1 Risques""|""Page3_2"";#N/A;TRUE;""3.2 Opportunités""|""4_Performances"";#N/A;TRUE;""4 Perfs et Exigences Critiques""|""Page5_Charges"";#N/A;TRUE;""5 Charges-Capacité""|""6 Proch Etapes"";#N/A;TRUE;""6 Proch. Etapes""|""7 Reporting Spec"";#N/A;TRUE;""7 Reporting Spec.""|""Chap8"";#N/A;TRUE;""Chap8""|""Page8_1"";#N/A;TRUE;""8.1 COP-CEP""|""Page8_2"";#N/A;TRUE;""8.2 CPP-CPE ""|""Page8_3"";#N/A;TRUE;""8.3 CPP-CPE par WP""|""Page8_4"";#N/A;TRUE;""8.4 Dépenses CPR-PPS""|""Page8_5"";#N/A;TRUE;""8.5 Compte d'Exploitation""|""Page8_6"";#N/A;TRUE;""8.6 Rentabilité""}"</definedName>
    <definedName name="admin20">"{""PageGarde1"";#N/A;TRUE;""Page de garde""|""Page0_1"";#N/A;TRUE;""0.1 Fiche Descriptif Programme""|""Page0_2"";#N/A;TRUE;""0.2 Organisation""|""Page1_1"";#N/A;TRUE;""1.1 Faits Marquants""|""Page1_2"";#N/A;TRUE;""1.2 Décisions-Actions""|""Page1_3"";#N/A;TRUE;""1.3 Indicateur Satisfaction""|""Page2_1"";#N/A;TRUE;""2.1 Planning Directeur""|""Page2_2"";#N/A;TRUE;""2.2 Jalons Contractuels""|""Page2_3"";#N/A;TRUE;""2.3 IMD-IRD""|""Page2_4"";#N/A;TRUE;""2.4 Avancement Jalons""|""Page2_5"";#N/A;TRUE;""2.5 DFT""|""Page2_6"";#N/A;TRUE;""2.6 Obligations Client""|""Page3_1"";#N/A;TRUE;""3.1 Risques""|""Page3_2"";#N/A;TRUE;""3.2 Opportunités""|""4_Performances"";#N/A;TRUE;""4 Perfs et Exigences Critiques""|""Page5_Charges"";#N/A;TRUE;""5 Charges-Capacité""|""6 Proch Etapes"";#N/A;TRUE;""6 Proch. Etapes""|""7 Reporting Spec"";#N/A;TRUE;""7 Reporting Spec.""|""Chap8"";#N/A;TRUE;""Chap8""|""Page8_1"";#N/A;TRUE;""8.1 COP-CEP""|""Page8_2"";#N/A;TRUE;""8.2 CPP-CPE ""|""Page8_3"";#N/A;TRUE;""8.3 CPP-CPE par WP""|""Page8_4"";#N/A;TRUE;""8.4 Dépenses CPR-PPS""|""Page8_5"";#N/A;TRUE;""8.5 Compte d'Exploitation""|""Page8_6"";#N/A;TRUE;""8.6 Rentabilité""}"</definedName>
    <definedName name="admin3">"{""PageGarde1"";#N/A;TRUE;""Page de garde""|""Page0_1"";#N/A;TRUE;""0.1 Fiche Descriptif Programme""|""Page0_2"";#N/A;TRUE;""0.2 Organisation""|""Page1_1"";#N/A;TRUE;""1.1 Faits Marquants""|""Page1_2"";#N/A;TRUE;""1.2 Décisions-Actions""|""Page1_3"";#N/A;TRUE;""1.3 Indicateur Satisfaction""|""Page2_1"";#N/A;TRUE;""2.1 Planning Directeur""|""Page2_2"";#N/A;TRUE;""2.2 Jalons Contractuels""|""Page2_3"";#N/A;TRUE;""2.3 IMD-IRD""|""Page2_4"";#N/A;TRUE;""2.4 Avancement Jalons""|""Page2_5"";#N/A;TRUE;""2.5 DFT""|""Page2_6"";#N/A;TRUE;""2.6 Obligations Client""|""Page3_1"";#N/A;TRUE;""3.1 Risques""|""Page3_2"";#N/A;TRUE;""3.2 Opportunités""|""4_Performances"";#N/A;TRUE;""4 Perfs et Exigences Critiques""|""Page5_Charges"";#N/A;TRUE;""5 Charges-Capacité""|""6 Proch Etapes"";#N/A;TRUE;""6 Proch. Etapes""|""7 Reporting Spec"";#N/A;TRUE;""7 Reporting Spec.""|""Chap8"";#N/A;TRUE;""Chap8""|""Page8_1"";#N/A;TRUE;""8.1 COP-CEP""|""Page8_2"";#N/A;TRUE;""8.2 CPP-CPE ""|""Page8_3"";#N/A;TRUE;""8.3 CPP-CPE par WP""|""Page8_4"";#N/A;TRUE;""8.4 Dépenses CPR-PPS""|""Page8_5"";#N/A;TRUE;""8.5 Compte d'Exploitation""|""Page8_6"";#N/A;TRUE;""8.6 Rentabilité""}"</definedName>
    <definedName name="Admin4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Admin5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aeafe">"{""PageGarde1"";#N/A;TRUE;""Page de garde""|""Page0_1"";#N/A;TRUE;""0.1 Fiche Descriptif Programme""|""Page0_2"";#N/A;TRUE;""0.2 Organisation""|""Page1_1"";#N/A;TRUE;""1.1 Faits Marquants""|""Page1_2"";#N/A;TRUE;""1.2 Décisions-Actions""|""Page1_3"";#N/A;TRUE;""1.3 Indicateur Satisfaction""|""Page2_1"";#N/A;TRUE;""2.1 Planning Directeur""|""Page2_2"";#N/A;TRUE;""2.2 Jalons Contractuels""|""Page2_3"";#N/A;TRUE;""2.3 IMD-IRD""|""Page2_4"";#N/A;TRUE;""2.4 Avancement Jalons""|""Page2_5"";#N/A;TRUE;""2.5 DFT""|""Page2_6"";#N/A;TRUE;""2.6 Obligations Client""|""Page3_1"";#N/A;TRUE;""3.1 Risques""|""Page3_2"";#N/A;TRUE;""3.2 Opportunités""|""4_Performances"";#N/A;TRUE;""4 Perfs et Exigences Critiques""|""Page5_Charges"";#N/A;TRUE;""5 Charges-Capacité""|""6 Proch Etapes"";#N/A;TRUE;""6 Proch. Etapes""|""7 Reporting Spec"";#N/A;TRUE;""7 Reporting Spec.""|""Chap8"";#N/A;TRUE;""Chap8""|""Page8_1"";#N/A;TRUE;""8.1 COP-CEP""|""Page8_2"";#N/A;TRUE;""8.2 CPP-CPE ""|""Page8_3"";#N/A;TRUE;""8.3 CPP-CPE par WP""|""Page8_4"";#N/A;TRUE;""8.4 Dépenses CPR-PPS""|""Page8_5"";#N/A;TRUE;""8.5 Compte d'Exploitation""|""Page8_6"";#N/A;TRUE;""8.6 Rentabilité""}"</definedName>
    <definedName name="aef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aefe">"{""PageGarde1"";#N/A;TRUE;""Page de garde""|""Page0_1"";#N/A;TRUE;""0.1 Fiche Descriptif Programme""|""Page0_2"";#N/A;TRUE;""0.2 Organisation""|""Page1_1"";#N/A;TRUE;""1.1 Faits Marquants""|""Page1_2"";#N/A;TRUE;""1.2 Décisions-Actions""|""Page1_3"";#N/A;TRUE;""1.3 Indicateur Satisfaction""|""Page2_1"";#N/A;TRUE;""2.1 Planning Directeur""|""Page2_2"";#N/A;TRUE;""2.2 Jalons Contractuels""|""Page2_3"";#N/A;TRUE;""2.3 IMD-IRD""|""Page2_4"";#N/A;TRUE;""2.4 Avancement Jalons""|""Page2_5"";#N/A;TRUE;""2.5 DFT""|""Page2_6"";#N/A;TRUE;""2.6 Obligations Client""|""Page3_1"";#N/A;TRUE;""3.1 Risques""|""Page3_2"";#N/A;TRUE;""3.2 Opportunités""|""4_Performances"";#N/A;TRUE;""4 Perfs et Exigences Critiques""|""Page5_Charges"";#N/A;TRUE;""5 Charges-Capacité""|""6 Proch Etapes"";#N/A;TRUE;""6 Proch. Etapes""|""7 Reporting Spec"";#N/A;TRUE;""7 Reporting Spec.""|""Chap8"";#N/A;TRUE;""Chap8""|""Page8_1"";#N/A;TRUE;""8.1 COP-CEP""|""Page8_2"";#N/A;TRUE;""8.2 CPP-CPE ""|""Page8_3"";#N/A;TRUE;""8.3 CPP-CPE par WP""|""Page8_4"";#N/A;TRUE;""8.4 Dépenses CPR-PPS""|""Page8_5"";#N/A;TRUE;""8.5 Compte d'Exploitation""|""Page8_6"";#N/A;TRUE;""8.6 Rentabilité""}"</definedName>
    <definedName name="are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bf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codir.A380.4.2" localSheetId="1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codir.A380.4.2" localSheetId="8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codir.A380.4.2" localSheetId="9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codir.A380.4.2" localSheetId="10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codir.A380.4.2" localSheetId="11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codir.A380.4.2" localSheetId="13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codir.A380.4.2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codir.RRJ_NAV.2.4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DCR" localSheetId="1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DCR" localSheetId="8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DCR" localSheetId="9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DCR" localSheetId="10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DCR" localSheetId="11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DCR" localSheetId="13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DCR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DCRx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dfgg" localSheetId="1">"{""PageGarde1"";#N/A;TRUE;""Page de garde""|""Page0_1"";#N/A;TRUE;""0.1 Fiche Descriptif Programme""|""Page0_2"";#N/A;TRUE;""0.2 Organisation""|""Page1_1"";#N/A;TRUE;""1.1 Faits Marquants""|""Page1_2"";#N/A;TRUE;""1.2 Décisions-Actions""|""Page1_3"";#N/A;TRUE;""1.3 Indicateur Satisfaction""|""Page2_1"";#N/A;TRUE;""2.1 Planning Directeur""|""Page2_2"";#N/A;TRUE;""2.2 Jalons Contractuels""|""Page2_3"";#N/A;TRUE;""2.3 IMD-IRD""|""Page2_4"";#N/A;TRUE;""2.4 Avancement Jalons""|""Page2_5"";#N/A;TRUE;""2.5 DFT""|""Page2_6"";#N/A;TRUE;""2.6 Obligations Client""|""Page3_1"";#N/A;TRUE;""3.1 Risques""|""Page3_2"";#N/A;TRUE;""3.2 Opportunités""|""4_Performances"";#N/A;TRUE;""4 Perfs et Exigences Critiques""|""Page5_Charges"";#N/A;TRUE;""5 Charges-Capacité""|""6 Proch Etapes"";#N/A;TRUE;""6 Proch. Etapes""|""7 Reporting Spec"";#N/A;TRUE;""7 Reporting Spec.""|""Chap8"";#N/A;TRUE;""Chap8""|""Page8_1"";#N/A;TRUE;""8.1 COP-CEP""|""Page8_2"";#N/A;TRUE;""8.2 CPP-CPE ""|""Page8_3"";#N/A;TRUE;""8.3 CPP-CPE par WP""|""Page8_4"";#N/A;TRUE;""8.4 Dépenses CPR-PPS""|""Page8_5"";#N/A;TRUE;""8.5 Compte d'Exploitation""|""Page8_6"";#N/A;TRUE;""8.6 Rentabilité""}"</definedName>
    <definedName name="dfgg" localSheetId="8">"{""PageGarde1"";#N/A;TRUE;""Page de garde""|""Page0_1"";#N/A;TRUE;""0.1 Fiche Descriptif Programme""|""Page0_2"";#N/A;TRUE;""0.2 Organisation""|""Page1_1"";#N/A;TRUE;""1.1 Faits Marquants""|""Page1_2"";#N/A;TRUE;""1.2 Décisions-Actions""|""Page1_3"";#N/A;TRUE;""1.3 Indicateur Satisfaction""|""Page2_1"";#N/A;TRUE;""2.1 Planning Directeur""|""Page2_2"";#N/A;TRUE;""2.2 Jalons Contractuels""|""Page2_3"";#N/A;TRUE;""2.3 IMD-IRD""|""Page2_4"";#N/A;TRUE;""2.4 Avancement Jalons""|""Page2_5"";#N/A;TRUE;""2.5 DFT""|""Page2_6"";#N/A;TRUE;""2.6 Obligations Client""|""Page3_1"";#N/A;TRUE;""3.1 Risques""|""Page3_2"";#N/A;TRUE;""3.2 Opportunités""|""4_Performances"";#N/A;TRUE;""4 Perfs et Exigences Critiques""|""Page5_Charges"";#N/A;TRUE;""5 Charges-Capacité""|""6 Proch Etapes"";#N/A;TRUE;""6 Proch. Etapes""|""7 Reporting Spec"";#N/A;TRUE;""7 Reporting Spec.""|""Chap8"";#N/A;TRUE;""Chap8""|""Page8_1"";#N/A;TRUE;""8.1 COP-CEP""|""Page8_2"";#N/A;TRUE;""8.2 CPP-CPE ""|""Page8_3"";#N/A;TRUE;""8.3 CPP-CPE par WP""|""Page8_4"";#N/A;TRUE;""8.4 Dépenses CPR-PPS""|""Page8_5"";#N/A;TRUE;""8.5 Compte d'Exploitation""|""Page8_6"";#N/A;TRUE;""8.6 Rentabilité""}"</definedName>
    <definedName name="dfgg" localSheetId="9">"{""PageGarde1"";#N/A;TRUE;""Page de garde""|""Page0_1"";#N/A;TRUE;""0.1 Fiche Descriptif Programme""|""Page0_2"";#N/A;TRUE;""0.2 Organisation""|""Page1_1"";#N/A;TRUE;""1.1 Faits Marquants""|""Page1_2"";#N/A;TRUE;""1.2 Décisions-Actions""|""Page1_3"";#N/A;TRUE;""1.3 Indicateur Satisfaction""|""Page2_1"";#N/A;TRUE;""2.1 Planning Directeur""|""Page2_2"";#N/A;TRUE;""2.2 Jalons Contractuels""|""Page2_3"";#N/A;TRUE;""2.3 IMD-IRD""|""Page2_4"";#N/A;TRUE;""2.4 Avancement Jalons""|""Page2_5"";#N/A;TRUE;""2.5 DFT""|""Page2_6"";#N/A;TRUE;""2.6 Obligations Client""|""Page3_1"";#N/A;TRUE;""3.1 Risques""|""Page3_2"";#N/A;TRUE;""3.2 Opportunités""|""4_Performances"";#N/A;TRUE;""4 Perfs et Exigences Critiques""|""Page5_Charges"";#N/A;TRUE;""5 Charges-Capacité""|""6 Proch Etapes"";#N/A;TRUE;""6 Proch. Etapes""|""7 Reporting Spec"";#N/A;TRUE;""7 Reporting Spec.""|""Chap8"";#N/A;TRUE;""Chap8""|""Page8_1"";#N/A;TRUE;""8.1 COP-CEP""|""Page8_2"";#N/A;TRUE;""8.2 CPP-CPE ""|""Page8_3"";#N/A;TRUE;""8.3 CPP-CPE par WP""|""Page8_4"";#N/A;TRUE;""8.4 Dépenses CPR-PPS""|""Page8_5"";#N/A;TRUE;""8.5 Compte d'Exploitation""|""Page8_6"";#N/A;TRUE;""8.6 Rentabilité""}"</definedName>
    <definedName name="dfgg" localSheetId="10">"{""PageGarde1"";#N/A;TRUE;""Page de garde""|""Page0_1"";#N/A;TRUE;""0.1 Fiche Descriptif Programme""|""Page0_2"";#N/A;TRUE;""0.2 Organisation""|""Page1_1"";#N/A;TRUE;""1.1 Faits Marquants""|""Page1_2"";#N/A;TRUE;""1.2 Décisions-Actions""|""Page1_3"";#N/A;TRUE;""1.3 Indicateur Satisfaction""|""Page2_1"";#N/A;TRUE;""2.1 Planning Directeur""|""Page2_2"";#N/A;TRUE;""2.2 Jalons Contractuels""|""Page2_3"";#N/A;TRUE;""2.3 IMD-IRD""|""Page2_4"";#N/A;TRUE;""2.4 Avancement Jalons""|""Page2_5"";#N/A;TRUE;""2.5 DFT""|""Page2_6"";#N/A;TRUE;""2.6 Obligations Client""|""Page3_1"";#N/A;TRUE;""3.1 Risques""|""Page3_2"";#N/A;TRUE;""3.2 Opportunités""|""4_Performances"";#N/A;TRUE;""4 Perfs et Exigences Critiques""|""Page5_Charges"";#N/A;TRUE;""5 Charges-Capacité""|""6 Proch Etapes"";#N/A;TRUE;""6 Proch. Etapes""|""7 Reporting Spec"";#N/A;TRUE;""7 Reporting Spec.""|""Chap8"";#N/A;TRUE;""Chap8""|""Page8_1"";#N/A;TRUE;""8.1 COP-CEP""|""Page8_2"";#N/A;TRUE;""8.2 CPP-CPE ""|""Page8_3"";#N/A;TRUE;""8.3 CPP-CPE par WP""|""Page8_4"";#N/A;TRUE;""8.4 Dépenses CPR-PPS""|""Page8_5"";#N/A;TRUE;""8.5 Compte d'Exploitation""|""Page8_6"";#N/A;TRUE;""8.6 Rentabilité""}"</definedName>
    <definedName name="dfgg" localSheetId="11">"{""PageGarde1"";#N/A;TRUE;""Page de garde""|""Page0_1"";#N/A;TRUE;""0.1 Fiche Descriptif Programme""|""Page0_2"";#N/A;TRUE;""0.2 Organisation""|""Page1_1"";#N/A;TRUE;""1.1 Faits Marquants""|""Page1_2"";#N/A;TRUE;""1.2 Décisions-Actions""|""Page1_3"";#N/A;TRUE;""1.3 Indicateur Satisfaction""|""Page2_1"";#N/A;TRUE;""2.1 Planning Directeur""|""Page2_2"";#N/A;TRUE;""2.2 Jalons Contractuels""|""Page2_3"";#N/A;TRUE;""2.3 IMD-IRD""|""Page2_4"";#N/A;TRUE;""2.4 Avancement Jalons""|""Page2_5"";#N/A;TRUE;""2.5 DFT""|""Page2_6"";#N/A;TRUE;""2.6 Obligations Client""|""Page3_1"";#N/A;TRUE;""3.1 Risques""|""Page3_2"";#N/A;TRUE;""3.2 Opportunités""|""4_Performances"";#N/A;TRUE;""4 Perfs et Exigences Critiques""|""Page5_Charges"";#N/A;TRUE;""5 Charges-Capacité""|""6 Proch Etapes"";#N/A;TRUE;""6 Proch. Etapes""|""7 Reporting Spec"";#N/A;TRUE;""7 Reporting Spec.""|""Chap8"";#N/A;TRUE;""Chap8""|""Page8_1"";#N/A;TRUE;""8.1 COP-CEP""|""Page8_2"";#N/A;TRUE;""8.2 CPP-CPE ""|""Page8_3"";#N/A;TRUE;""8.3 CPP-CPE par WP""|""Page8_4"";#N/A;TRUE;""8.4 Dépenses CPR-PPS""|""Page8_5"";#N/A;TRUE;""8.5 Compte d'Exploitation""|""Page8_6"";#N/A;TRUE;""8.6 Rentabilité""}"</definedName>
    <definedName name="dfgg" localSheetId="13">"{""PageGarde1"";#N/A;TRUE;""Page de garde""|""Page0_1"";#N/A;TRUE;""0.1 Fiche Descriptif Programme""|""Page0_2"";#N/A;TRUE;""0.2 Organisation""|""Page1_1"";#N/A;TRUE;""1.1 Faits Marquants""|""Page1_2"";#N/A;TRUE;""1.2 Décisions-Actions""|""Page1_3"";#N/A;TRUE;""1.3 Indicateur Satisfaction""|""Page2_1"";#N/A;TRUE;""2.1 Planning Directeur""|""Page2_2"";#N/A;TRUE;""2.2 Jalons Contractuels""|""Page2_3"";#N/A;TRUE;""2.3 IMD-IRD""|""Page2_4"";#N/A;TRUE;""2.4 Avancement Jalons""|""Page2_5"";#N/A;TRUE;""2.5 DFT""|""Page2_6"";#N/A;TRUE;""2.6 Obligations Client""|""Page3_1"";#N/A;TRUE;""3.1 Risques""|""Page3_2"";#N/A;TRUE;""3.2 Opportunités""|""4_Performances"";#N/A;TRUE;""4 Perfs et Exigences Critiques""|""Page5_Charges"";#N/A;TRUE;""5 Charges-Capacité""|""6 Proch Etapes"";#N/A;TRUE;""6 Proch. Etapes""|""7 Reporting Spec"";#N/A;TRUE;""7 Reporting Spec.""|""Chap8"";#N/A;TRUE;""Chap8""|""Page8_1"";#N/A;TRUE;""8.1 COP-CEP""|""Page8_2"";#N/A;TRUE;""8.2 CPP-CPE ""|""Page8_3"";#N/A;TRUE;""8.3 CPP-CPE par WP""|""Page8_4"";#N/A;TRUE;""8.4 Dépenses CPR-PPS""|""Page8_5"";#N/A;TRUE;""8.5 Compte d'Exploitation""|""Page8_6"";#N/A;TRUE;""8.6 Rentabilité""}"</definedName>
    <definedName name="dfgg">"{""PageGarde1"";#N/A;TRUE;""Page de garde""|""Page0_1"";#N/A;TRUE;""0.1 Fiche Descriptif Programme""|""Page0_2"";#N/A;TRUE;""0.2 Organisation""|""Page1_1"";#N/A;TRUE;""1.1 Faits Marquants""|""Page1_2"";#N/A;TRUE;""1.2 Décisions-Actions""|""Page1_3"";#N/A;TRUE;""1.3 Indicateur Satisfaction""|""Page2_1"";#N/A;TRUE;""2.1 Planning Directeur""|""Page2_2"";#N/A;TRUE;""2.2 Jalons Contractuels""|""Page2_3"";#N/A;TRUE;""2.3 IMD-IRD""|""Page2_4"";#N/A;TRUE;""2.4 Avancement Jalons""|""Page2_5"";#N/A;TRUE;""2.5 DFT""|""Page2_6"";#N/A;TRUE;""2.6 Obligations Client""|""Page3_1"";#N/A;TRUE;""3.1 Risques""|""Page3_2"";#N/A;TRUE;""3.2 Opportunités""|""4_Performances"";#N/A;TRUE;""4 Perfs et Exigences Critiques""|""Page5_Charges"";#N/A;TRUE;""5 Charges-Capacité""|""6 Proch Etapes"";#N/A;TRUE;""6 Proch. Etapes""|""7 Reporting Spec"";#N/A;TRUE;""7 Reporting Spec.""|""Chap8"";#N/A;TRUE;""Chap8""|""Page8_1"";#N/A;TRUE;""8.1 COP-CEP""|""Page8_2"";#N/A;TRUE;""8.2 CPP-CPE ""|""Page8_3"";#N/A;TRUE;""8.3 CPP-CPE par WP""|""Page8_4"";#N/A;TRUE;""8.4 Dépenses CPR-PPS""|""Page8_5"";#N/A;TRUE;""8.5 Compte d'Exploitation""|""Page8_6"";#N/A;TRUE;""8.6 Rentabilité""}"</definedName>
    <definedName name="dfggg" localSheetId="1">"{""PageGarde1"";#N/A;TRUE;""Page de garde""|""Page0_1"";#N/A;TRUE;""0.1 Fiche Descriptif Programme""|""Page0_2"";#N/A;TRUE;""0.2 Organisation""|""Page1_1"";#N/A;TRUE;""1.1 Faits Marquants""|""Page1_2"";#N/A;TRUE;""1.2 Décisions-Actions""|""Page1_3"";#N/A;TRUE;""1.3 Indicateur Satisfaction""|""Page2_1"";#N/A;TRUE;""2.1 Planning Directeur""|""Page2_2"";#N/A;TRUE;""2.2 Jalons Contractuels""|""Page2_3"";#N/A;TRUE;""2.3 IMD-IRD""|""Page2_4"";#N/A;TRUE;""2.4 Avancement Jalons""|""Page2_5"";#N/A;TRUE;""2.5 DFT""|""Page2_6"";#N/A;TRUE;""2.6 Obligations Client""|""Page3_1"";#N/A;TRUE;""3.1 Risques""|""Page3_2"";#N/A;TRUE;""3.2 Opportunités""|""4_Performances"";#N/A;TRUE;""4 Perfs et Exigences Critiques""|""Page5_Charges"";#N/A;TRUE;""5 Charges-Capacité""|""6 Proch Etapes"";#N/A;TRUE;""6 Proch. Etapes""|""7 Reporting Spec"";#N/A;TRUE;""7 Reporting Spec.""|""Chap8"";#N/A;TRUE;""Chap8""|""Page8_1"";#N/A;TRUE;""8.1 COP-CEP""|""Page8_2"";#N/A;TRUE;""8.2 CPP-CPE ""|""Page8_3"";#N/A;TRUE;""8.3 CPP-CPE par WP""|""Page8_4"";#N/A;TRUE;""8.4 Dépenses CPR-PPS""|""Page8_5"";#N/A;TRUE;""8.5 Compte d'Exploitation""|""Page8_6"";#N/A;TRUE;""8.6 Rentabilité""}"</definedName>
    <definedName name="dfggg" localSheetId="8">"{""PageGarde1"";#N/A;TRUE;""Page de garde""|""Page0_1"";#N/A;TRUE;""0.1 Fiche Descriptif Programme""|""Page0_2"";#N/A;TRUE;""0.2 Organisation""|""Page1_1"";#N/A;TRUE;""1.1 Faits Marquants""|""Page1_2"";#N/A;TRUE;""1.2 Décisions-Actions""|""Page1_3"";#N/A;TRUE;""1.3 Indicateur Satisfaction""|""Page2_1"";#N/A;TRUE;""2.1 Planning Directeur""|""Page2_2"";#N/A;TRUE;""2.2 Jalons Contractuels""|""Page2_3"";#N/A;TRUE;""2.3 IMD-IRD""|""Page2_4"";#N/A;TRUE;""2.4 Avancement Jalons""|""Page2_5"";#N/A;TRUE;""2.5 DFT""|""Page2_6"";#N/A;TRUE;""2.6 Obligations Client""|""Page3_1"";#N/A;TRUE;""3.1 Risques""|""Page3_2"";#N/A;TRUE;""3.2 Opportunités""|""4_Performances"";#N/A;TRUE;""4 Perfs et Exigences Critiques""|""Page5_Charges"";#N/A;TRUE;""5 Charges-Capacité""|""6 Proch Etapes"";#N/A;TRUE;""6 Proch. Etapes""|""7 Reporting Spec"";#N/A;TRUE;""7 Reporting Spec.""|""Chap8"";#N/A;TRUE;""Chap8""|""Page8_1"";#N/A;TRUE;""8.1 COP-CEP""|""Page8_2"";#N/A;TRUE;""8.2 CPP-CPE ""|""Page8_3"";#N/A;TRUE;""8.3 CPP-CPE par WP""|""Page8_4"";#N/A;TRUE;""8.4 Dépenses CPR-PPS""|""Page8_5"";#N/A;TRUE;""8.5 Compte d'Exploitation""|""Page8_6"";#N/A;TRUE;""8.6 Rentabilité""}"</definedName>
    <definedName name="dfggg" localSheetId="9">"{""PageGarde1"";#N/A;TRUE;""Page de garde""|""Page0_1"";#N/A;TRUE;""0.1 Fiche Descriptif Programme""|""Page0_2"";#N/A;TRUE;""0.2 Organisation""|""Page1_1"";#N/A;TRUE;""1.1 Faits Marquants""|""Page1_2"";#N/A;TRUE;""1.2 Décisions-Actions""|""Page1_3"";#N/A;TRUE;""1.3 Indicateur Satisfaction""|""Page2_1"";#N/A;TRUE;""2.1 Planning Directeur""|""Page2_2"";#N/A;TRUE;""2.2 Jalons Contractuels""|""Page2_3"";#N/A;TRUE;""2.3 IMD-IRD""|""Page2_4"";#N/A;TRUE;""2.4 Avancement Jalons""|""Page2_5"";#N/A;TRUE;""2.5 DFT""|""Page2_6"";#N/A;TRUE;""2.6 Obligations Client""|""Page3_1"";#N/A;TRUE;""3.1 Risques""|""Page3_2"";#N/A;TRUE;""3.2 Opportunités""|""4_Performances"";#N/A;TRUE;""4 Perfs et Exigences Critiques""|""Page5_Charges"";#N/A;TRUE;""5 Charges-Capacité""|""6 Proch Etapes"";#N/A;TRUE;""6 Proch. Etapes""|""7 Reporting Spec"";#N/A;TRUE;""7 Reporting Spec.""|""Chap8"";#N/A;TRUE;""Chap8""|""Page8_1"";#N/A;TRUE;""8.1 COP-CEP""|""Page8_2"";#N/A;TRUE;""8.2 CPP-CPE ""|""Page8_3"";#N/A;TRUE;""8.3 CPP-CPE par WP""|""Page8_4"";#N/A;TRUE;""8.4 Dépenses CPR-PPS""|""Page8_5"";#N/A;TRUE;""8.5 Compte d'Exploitation""|""Page8_6"";#N/A;TRUE;""8.6 Rentabilité""}"</definedName>
    <definedName name="dfggg" localSheetId="10">"{""PageGarde1"";#N/A;TRUE;""Page de garde""|""Page0_1"";#N/A;TRUE;""0.1 Fiche Descriptif Programme""|""Page0_2"";#N/A;TRUE;""0.2 Organisation""|""Page1_1"";#N/A;TRUE;""1.1 Faits Marquants""|""Page1_2"";#N/A;TRUE;""1.2 Décisions-Actions""|""Page1_3"";#N/A;TRUE;""1.3 Indicateur Satisfaction""|""Page2_1"";#N/A;TRUE;""2.1 Planning Directeur""|""Page2_2"";#N/A;TRUE;""2.2 Jalons Contractuels""|""Page2_3"";#N/A;TRUE;""2.3 IMD-IRD""|""Page2_4"";#N/A;TRUE;""2.4 Avancement Jalons""|""Page2_5"";#N/A;TRUE;""2.5 DFT""|""Page2_6"";#N/A;TRUE;""2.6 Obligations Client""|""Page3_1"";#N/A;TRUE;""3.1 Risques""|""Page3_2"";#N/A;TRUE;""3.2 Opportunités""|""4_Performances"";#N/A;TRUE;""4 Perfs et Exigences Critiques""|""Page5_Charges"";#N/A;TRUE;""5 Charges-Capacité""|""6 Proch Etapes"";#N/A;TRUE;""6 Proch. Etapes""|""7 Reporting Spec"";#N/A;TRUE;""7 Reporting Spec.""|""Chap8"";#N/A;TRUE;""Chap8""|""Page8_1"";#N/A;TRUE;""8.1 COP-CEP""|""Page8_2"";#N/A;TRUE;""8.2 CPP-CPE ""|""Page8_3"";#N/A;TRUE;""8.3 CPP-CPE par WP""|""Page8_4"";#N/A;TRUE;""8.4 Dépenses CPR-PPS""|""Page8_5"";#N/A;TRUE;""8.5 Compte d'Exploitation""|""Page8_6"";#N/A;TRUE;""8.6 Rentabilité""}"</definedName>
    <definedName name="dfggg" localSheetId="11">"{""PageGarde1"";#N/A;TRUE;""Page de garde""|""Page0_1"";#N/A;TRUE;""0.1 Fiche Descriptif Programme""|""Page0_2"";#N/A;TRUE;""0.2 Organisation""|""Page1_1"";#N/A;TRUE;""1.1 Faits Marquants""|""Page1_2"";#N/A;TRUE;""1.2 Décisions-Actions""|""Page1_3"";#N/A;TRUE;""1.3 Indicateur Satisfaction""|""Page2_1"";#N/A;TRUE;""2.1 Planning Directeur""|""Page2_2"";#N/A;TRUE;""2.2 Jalons Contractuels""|""Page2_3"";#N/A;TRUE;""2.3 IMD-IRD""|""Page2_4"";#N/A;TRUE;""2.4 Avancement Jalons""|""Page2_5"";#N/A;TRUE;""2.5 DFT""|""Page2_6"";#N/A;TRUE;""2.6 Obligations Client""|""Page3_1"";#N/A;TRUE;""3.1 Risques""|""Page3_2"";#N/A;TRUE;""3.2 Opportunités""|""4_Performances"";#N/A;TRUE;""4 Perfs et Exigences Critiques""|""Page5_Charges"";#N/A;TRUE;""5 Charges-Capacité""|""6 Proch Etapes"";#N/A;TRUE;""6 Proch. Etapes""|""7 Reporting Spec"";#N/A;TRUE;""7 Reporting Spec.""|""Chap8"";#N/A;TRUE;""Chap8""|""Page8_1"";#N/A;TRUE;""8.1 COP-CEP""|""Page8_2"";#N/A;TRUE;""8.2 CPP-CPE ""|""Page8_3"";#N/A;TRUE;""8.3 CPP-CPE par WP""|""Page8_4"";#N/A;TRUE;""8.4 Dépenses CPR-PPS""|""Page8_5"";#N/A;TRUE;""8.5 Compte d'Exploitation""|""Page8_6"";#N/A;TRUE;""8.6 Rentabilité""}"</definedName>
    <definedName name="dfggg" localSheetId="13">"{""PageGarde1"";#N/A;TRUE;""Page de garde""|""Page0_1"";#N/A;TRUE;""0.1 Fiche Descriptif Programme""|""Page0_2"";#N/A;TRUE;""0.2 Organisation""|""Page1_1"";#N/A;TRUE;""1.1 Faits Marquants""|""Page1_2"";#N/A;TRUE;""1.2 Décisions-Actions""|""Page1_3"";#N/A;TRUE;""1.3 Indicateur Satisfaction""|""Page2_1"";#N/A;TRUE;""2.1 Planning Directeur""|""Page2_2"";#N/A;TRUE;""2.2 Jalons Contractuels""|""Page2_3"";#N/A;TRUE;""2.3 IMD-IRD""|""Page2_4"";#N/A;TRUE;""2.4 Avancement Jalons""|""Page2_5"";#N/A;TRUE;""2.5 DFT""|""Page2_6"";#N/A;TRUE;""2.6 Obligations Client""|""Page3_1"";#N/A;TRUE;""3.1 Risques""|""Page3_2"";#N/A;TRUE;""3.2 Opportunités""|""4_Performances"";#N/A;TRUE;""4 Perfs et Exigences Critiques""|""Page5_Charges"";#N/A;TRUE;""5 Charges-Capacité""|""6 Proch Etapes"";#N/A;TRUE;""6 Proch. Etapes""|""7 Reporting Spec"";#N/A;TRUE;""7 Reporting Spec.""|""Chap8"";#N/A;TRUE;""Chap8""|""Page8_1"";#N/A;TRUE;""8.1 COP-CEP""|""Page8_2"";#N/A;TRUE;""8.2 CPP-CPE ""|""Page8_3"";#N/A;TRUE;""8.3 CPP-CPE par WP""|""Page8_4"";#N/A;TRUE;""8.4 Dépenses CPR-PPS""|""Page8_5"";#N/A;TRUE;""8.5 Compte d'Exploitation""|""Page8_6"";#N/A;TRUE;""8.6 Rentabilité""}"</definedName>
    <definedName name="dfggg">"{""PageGarde1"";#N/A;TRUE;""Page de garde""|""Page0_1"";#N/A;TRUE;""0.1 Fiche Descriptif Programme""|""Page0_2"";#N/A;TRUE;""0.2 Organisation""|""Page1_1"";#N/A;TRUE;""1.1 Faits Marquants""|""Page1_2"";#N/A;TRUE;""1.2 Décisions-Actions""|""Page1_3"";#N/A;TRUE;""1.3 Indicateur Satisfaction""|""Page2_1"";#N/A;TRUE;""2.1 Planning Directeur""|""Page2_2"";#N/A;TRUE;""2.2 Jalons Contractuels""|""Page2_3"";#N/A;TRUE;""2.3 IMD-IRD""|""Page2_4"";#N/A;TRUE;""2.4 Avancement Jalons""|""Page2_5"";#N/A;TRUE;""2.5 DFT""|""Page2_6"";#N/A;TRUE;""2.6 Obligations Client""|""Page3_1"";#N/A;TRUE;""3.1 Risques""|""Page3_2"";#N/A;TRUE;""3.2 Opportunités""|""4_Performances"";#N/A;TRUE;""4 Perfs et Exigences Critiques""|""Page5_Charges"";#N/A;TRUE;""5 Charges-Capacité""|""6 Proch Etapes"";#N/A;TRUE;""6 Proch. Etapes""|""7 Reporting Spec"";#N/A;TRUE;""7 Reporting Spec.""|""Chap8"";#N/A;TRUE;""Chap8""|""Page8_1"";#N/A;TRUE;""8.1 COP-CEP""|""Page8_2"";#N/A;TRUE;""8.2 CPP-CPE ""|""Page8_3"";#N/A;TRUE;""8.3 CPP-CPE par WP""|""Page8_4"";#N/A;TRUE;""8.4 Dépenses CPR-PPS""|""Page8_5"";#N/A;TRUE;""8.5 Compte d'Exploitation""|""Page8_6"";#N/A;TRUE;""8.6 Rentabilité""}"</definedName>
    <definedName name="eaaef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eery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EPGS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erer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eyr">"{""PageGarde1"";#N/A;TRUE;""Page de garde""|""Page0_1"";#N/A;TRUE;""0.1 Fiche Descriptif Programme""|""Page0_2"";#N/A;TRUE;""0.2 Organisation""|""Page1_1"";#N/A;TRUE;""1.1 Faits Marquants""|""Page1_2"";#N/A;TRUE;""1.2 Décisions-Actions""|""Page1_3"";#N/A;TRUE;""1.3 Indicateur Satisfaction""|""Page2_1"";#N/A;TRUE;""2.1 Planning Directeur""|""Page2_2"";#N/A;TRUE;""2.2 Jalons Contractuels""|""Page2_3"";#N/A;TRUE;""2.3 IMD-IRD""|""Page2_4"";#N/A;TRUE;""2.4 Avancement Jalons""|""Page2_5"";#N/A;TRUE;""2.5 DFT""|""Page2_6"";#N/A;TRUE;""2.6 Obligations Client""|""Page3_1"";#N/A;TRUE;""3.1 Risques""|""Page3_2"";#N/A;TRUE;""3.2 Opportunités""|""4_Performances"";#N/A;TRUE;""4 Perfs et Exigences Critiques""|""Page5_Charges"";#N/A;TRUE;""5 Charges-Capacité""|""6 Proch Etapes"";#N/A;TRUE;""6 Proch. Etapes""|""7 Reporting Spec"";#N/A;TRUE;""7 Reporting Spec.""|""Chap8"";#N/A;TRUE;""Chap8""|""Page8_1"";#N/A;TRUE;""8.1 COP-CEP""|""Page8_2"";#N/A;TRUE;""8.2 CPP-CPE ""|""Page8_3"";#N/A;TRUE;""8.3 CPP-CPE par WP""|""Page8_4"";#N/A;TRUE;""8.4 Dépenses CPR-PPS""|""Page8_5"";#N/A;TRUE;""8.5 Compte d'Exploitation""|""Page8_6"";#N/A;TRUE;""8.6 Rentabilité""}"</definedName>
    <definedName name="F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FCU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fqsdf">"{#N/A;#N/A;TRUE;""Page de garde""|#N/A;#N/A;TRUE;""0.1 Fiche descriptive""|#N/A;#N/A;TRUE;""0.2 Organisation""|#N/A;#N/A;TRUE;""0.3 Base documentaire""|#N/A;#N/A;TRUE;""1.1 Faits Marquants""|#N/A;#N/A;TRUE;""1.2 Décisions-Actions""|#N/A;#N/A;TRUE;""2.1 Planning  (automatique)""|#N/A;#N/A;TRUE;""2.2 Jalons (Courbe à 45°)""|#N/A;#N/A;TRUE;""2.3 IMD - IRD PM""|#N/A;#N/A;TRUE;""2.4 Suivi par Jalons""|#N/A;#N/A;TRUE;""2.6 Obligations Client""|#N/A;#N/A;TRUE;""3.1 Risques""|#N/A;#N/A;TRUE;""3.2 Opportunités""|#N/A;#N/A;TRUE;""8.1 COP-CEP ""|#N/A;#N/A;TRUE;""8.2.1 Synthèse CPE CPP Etude""|#N/A;#N/A;TRUE;""8.2.2 Synthèse CPE CPP Série""|#N/A;#N/A;TRUE;""8.2.3 Synthèse CPE CPP TOTAL""|#N/A;#N/A;TRUE;""8.3 CPE-CPP par lots""|#N/A;#N/A;TRUE;""8.4 Courbe dépenses CPR-PPS""|#N/A;#N/A;TRUE;""8.5 Situation financière""|#N/A;#N/A;TRUE;""8.6 Rentabilité à terminaison""}"</definedName>
    <definedName name="gg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gh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directeur""|#N/A;#N/A;TRUE;""2.4 DFT""|#N/A;#N/A;TRUE;""3.1 Risques""|#N/A;#N/A;TRUE;""3.2 Opportunités""|#N/A;#N/A;TRUE;""4.1 Perfs et exigences critique""|#N/A;#N/A;TRUE;""5 Charges-capacité""|#N/A;#N/A;TRUE;""6 Proch. étapes""}"</definedName>
    <definedName name="GRAPH_EVOL_SHIPSET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directeur""|#N/A;#N/A;TRUE;""2.4 DFT""|#N/A;#N/A;TRUE;""3.1 Risques""|#N/A;#N/A;TRUE;""3.2 Opportunités""|#N/A;#N/A;TRUE;""4.1 Perfs et exigences critique""|#N/A;#N/A;TRUE;""5 Charges-capacité""|#N/A;#N/A;TRUE;""6 Proch. étapes""}"</definedName>
    <definedName name="hjkh">"{""PageGarde1"";#N/A;TRUE;""Page de garde""|""Page0_1"";#N/A;TRUE;""0.1 Fiche Descriptif Programme""|""Page0_2"";#N/A;TRUE;""0.2 Organisation""|""Page1_1"";#N/A;TRUE;""1.1 Faits Marquants""|""Page1_2"";#N/A;TRUE;""1.2 Décisions-Actions""|""Page1_3"";#N/A;TRUE;""1.3 Indicateur Satisfaction""|""Page2_1"";#N/A;TRUE;""2.1 Planning Directeur""|""Page2_2"";#N/A;TRUE;""2.2 Jalons Contractuels""|""Page2_3"";#N/A;TRUE;""2.3 IMD-IRD""|""Page2_4"";#N/A;TRUE;""2.4 Avancement Jalons""|""Page2_5"";#N/A;TRUE;""2.5 DFT""|""Page2_6"";#N/A;TRUE;""2.6 Obligations Client""|""Page3_1"";#N/A;TRUE;""3.1 Risques""|""Page3_2"";#N/A;TRUE;""3.2 Opportunités""|""4_Performances"";#N/A;TRUE;""4 Perfs et Exigences Critiques""|""Page5_Charges"";#N/A;TRUE;""5 Charges-Capacité""|""6 Proch Etapes"";#N/A;TRUE;""6 Proch. Etapes""|""7 Reporting Spec"";#N/A;TRUE;""7 Reporting Spec.""|""Chap8"";#N/A;TRUE;""Chap8""|""Page8_1"";#N/A;TRUE;""8.1 COP-CEP""|""Page8_2"";#N/A;TRUE;""8.2 CPP-CPE ""|""Page8_3"";#N/A;TRUE;""8.3 CPP-CPE par WP""|""Page8_4"";#N/A;TRUE;""8.4 Dépenses CPR-PPS""|""Page8_5"";#N/A;TRUE;""8.5 Compte d'Exploitation""|""Page8_6"";#N/A;TRUE;""8.6 Rentabilité""}"</definedName>
    <definedName name="HUD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IVV">"{""PageGarde1"";#N/A;TRUE;""Page de garde""|""Page0_1"";#N/A;TRUE;""0.1 Fiche Descriptif Programme""|""Page0_2"";#N/A;TRUE;""0.2 Organisation""|""Page1_1"";#N/A;TRUE;""1.1 Faits Marquants""|""Page1_2"";#N/A;TRUE;""1.2 Décisions-Actions""|""Page1_3"";#N/A;TRUE;""1.3 Indicateur Satisfaction""|""Page2_1"";#N/A;TRUE;""2.1 Planning Directeur""|""Page2_2"";#N/A;TRUE;""2.2 Jalons Contractuels""|""Page2_3"";#N/A;TRUE;""2.3 IMD-IRD""|""Page2_4"";#N/A;TRUE;""2.4 Avancement Jalons""|""Page2_5"";#N/A;TRUE;""2.5 DFT""|""Page2_6"";#N/A;TRUE;""2.6 Obligations Client""|""Page3_1"";#N/A;TRUE;""3.1 Risques""|""Page3_2"";#N/A;TRUE;""3.2 Opportunités""|""4_Performances"";#N/A;TRUE;""4 Perfs et Exigences Critiques""|""Page5_Charges"";#N/A;TRUE;""5 Charges-Capacité""|""6 Proch Etapes"";#N/A;TRUE;""6 Proch. Etapes""|""7 Reporting Spec"";#N/A;TRUE;""7 Reporting Spec.""|""Chap8"";#N/A;TRUE;""Chap8""|""Page8_1"";#N/A;TRUE;""8.1 COP-CEP""|""Page8_2"";#N/A;TRUE;""8.2 CPP-CPE ""|""Page8_3"";#N/A;TRUE;""8.3 CPP-CPE par WP""|""Page8_4"";#N/A;TRUE;""8.4 Dépenses CPR-PPS""|""Page8_5"";#N/A;TRUE;""8.5 Compte d'Exploitation""|""Page8_6"";#N/A;TRUE;""8.6 Rentabilité""}"</definedName>
    <definedName name="KCCU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MOU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NDXKTMDRT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directeur""|#N/A;#N/A;TRUE;""2.4 DFT""|#N/A;#N/A;TRUE;""3.1 Risques""|#N/A;#N/A;TRUE;""3.2 Opportunités""|#N/A;#N/A;TRUE;""4.1 Perfs et exigences critique""|#N/A;#N/A;TRUE;""5 Charges-capacité""|#N/A;#N/A;TRUE;""6 Proch. étapes""}"</definedName>
    <definedName name="newname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QQQQQQQ">"{""PageGarde1"";#N/A;TRUE;""Page de garde""|""Page0_1"";#N/A;TRUE;""0.1 Fiche Descriptif Programme""|""Page0_2"";#N/A;TRUE;""0.2 Organisation""|""Page1_1"";#N/A;TRUE;""1.1 Faits Marquants""|""Page1_2"";#N/A;TRUE;""1.2 Décisions-Actions""|""Page1_3"";#N/A;TRUE;""1.3 Indicateur Satisfaction""|""Page2_1"";#N/A;TRUE;""2.1 Planning Directeur""|""Page2_2"";#N/A;TRUE;""2.2 Jalons Contractuels""|""Page2_3"";#N/A;TRUE;""2.3 IMD-IRD""|""Page2_4"";#N/A;TRUE;""2.4 Avancement Jalons""|""Page2_5"";#N/A;TRUE;""2.5 DFT""|""Page2_6"";#N/A;TRUE;""2.6 Obligations Client""|""Page3_1"";#N/A;TRUE;""3.1 Risques""|""Page3_2"";#N/A;TRUE;""3.2 Opportunités""|""4_Performances"";#N/A;TRUE;""4 Perfs et Exigences Critiques""|""Page5_Charges"";#N/A;TRUE;""5 Charges-Capacité""|""6 Proch Etapes"";#N/A;TRUE;""6 Proch. Etapes""|""7 Reporting Spec"";#N/A;TRUE;""7 Reporting Spec.""|""Chap8"";#N/A;TRUE;""Chap8""|""Page8_1"";#N/A;TRUE;""8.1 COP-CEP""|""Page8_2"";#N/A;TRUE;""8.2 CPP-CPE ""|""Page8_3"";#N/A;TRUE;""8.3 CPP-CPE par WP""|""Page8_4"";#N/A;TRUE;""8.4 Dépenses CPR-PPS""|""Page8_5"";#N/A;TRUE;""8.5 Compte d'Exploitation""|""Page8_6"";#N/A;TRUE;""8.6 Rentabilité""}"</definedName>
    <definedName name="RRJ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rtg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ss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sss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sssss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TBD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test" localSheetId="1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test" localSheetId="8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test" localSheetId="9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test" localSheetId="10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test" localSheetId="11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test" localSheetId="13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test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test2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toto2" localSheetId="1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toto2" localSheetId="8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toto2" localSheetId="9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toto2" localSheetId="10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toto2" localSheetId="11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toto2" localSheetId="13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toto2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wrn.Entreprises.">"{#N/A;#N/A;FALSE;""RCM""|#N/A;#N/A;FALSE;""TME""|#N/A;#N/A;FALSE;""TCAR""|#N/A;#N/A;FALSE;""TCM""|#N/A;#N/A;FALSE;""TCO""|#N/A;#N/A;FALSE;""ANG""|#N/A;#N/A;FALSE;""LAS""|#N/A;#N/A;FALSE;""POL""|#N/A;#N/A;FALSE;""TTS""|#N/A;#N/A;FALSE;""TTE""|#N/A;#N/A;FALSE;""TMX""|#N/A;#N/A;FALSE;""TDA""|#N/A;#N/A;FALSE;""BC""|#N/A;#N/A;FALSE;""AUX""|#N/A;#N/A;FALSE;""AJU1""|#N/A;#N/A;FALSE;""AJU2""|#N/A;#N/A;FALSE;""AJU3""}"</definedName>
    <definedName name="wrn.poles.">"{#N/A;#N/A;FALSE;""Branche""|#N/A;#N/A;FALSE;""Electromagnétisme""|#N/A;#N/A;FALSE;""Optronique""|#N/A;#N/A;FALSE;""Simulation""|#N/A;#N/A;FALSE;""Tubes""|#N/A;#N/A;FALSE;""Armement""|#N/A;#N/A;FALSE;""Génération""|#N/A;#N/A;FALSE;""Ajustements""}"</definedName>
    <definedName name="wrn.Rap1." localSheetId="1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wrn.Rap1." localSheetId="8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wrn.Rap1." localSheetId="9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wrn.Rap1." localSheetId="10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wrn.Rap1." localSheetId="11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wrn.Rap1." localSheetId="13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wrn.Rap1.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wrn.Rap1.2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wrn.rap11.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wrn.Rap1bis." localSheetId="1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wrn.Rap1bis." localSheetId="8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wrn.Rap1bis." localSheetId="9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wrn.Rap1bis." localSheetId="10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wrn.Rap1bis." localSheetId="11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wrn.Rap1bis." localSheetId="13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wrn.Rap1bis.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wrn.RapDG.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directeur""|#N/A;#N/A;TRUE;""2.4 DFT""|#N/A;#N/A;TRUE;""3.1 Risques""|#N/A;#N/A;TRUE;""3.2 Opportunités""|#N/A;#N/A;TRUE;""4.1 Perfs et exigences critique""|#N/A;#N/A;TRUE;""5 Charges-capacité""|#N/A;#N/A;TRUE;""6 Proch. étapes""}"</definedName>
    <definedName name="wrn.tdb">"{""PageGarde1"";#N/A;TRUE;""Page de garde""|""Page0_1"";#N/A;TRUE;""0.1 Fiche Descriptif Programme""|""Page0_2"";#N/A;TRUE;""0.2 Organisation""|""Page1_1"";#N/A;TRUE;""1.1 Faits Marquants""|""Page1_2"";#N/A;TRUE;""1.2 Décisions-Actions""|""Page1_3"";#N/A;TRUE;""1.3 Indicateur Satisfaction""|""Page2_1"";#N/A;TRUE;""2.1 Planning Directeur""|""Page2_2"";#N/A;TRUE;""2.2 Jalons Contractuels""|""Page2_3"";#N/A;TRUE;""2.3 IMD-IRD""|""Page2_4"";#N/A;TRUE;""2.4 Avancement Jalons""|""Page2_5"";#N/A;TRUE;""2.5 DFT""|""Page2_6"";#N/A;TRUE;""2.6 Obligations Client""|""Page3_1"";#N/A;TRUE;""3.1 Risques""|""Page3_2"";#N/A;TRUE;""3.2 Opportunités""|""4_Performances"";#N/A;TRUE;""4 Perfs et Exigences Critiques""|""Page5_Charges"";#N/A;TRUE;""5 Charges-Capacité""|""6 Proch Etapes"";#N/A;TRUE;""6 Proch. Etapes""|""7 Reporting Spec"";#N/A;TRUE;""7 Reporting Spec.""|""Chap8"";#N/A;TRUE;""Chap8""|""Page8_1"";#N/A;TRUE;""8.1 COP-CEP""|""Page8_2"";#N/A;TRUE;""8.2 CPP-CPE ""|""Page8_3"";#N/A;TRUE;""8.3 CPP-CPE par WP""|""Page8_4"";#N/A;TRUE;""8.4 Dépenses CPR-PPS""|""Page8_5"";#N/A;TRUE;""8.5 Compte d'Exploitation""|""Page8_6"";#N/A;TRUE;""8.6 Rentabilité""}"</definedName>
    <definedName name="wrn.TdB._.complet." localSheetId="1">"{""PageGarde1"";#N/A;TRUE;""Page de garde""|""Page0_1"";#N/A;TRUE;""0.1 Fiche Descriptif Programme""|""Page0_2"";#N/A;TRUE;""0.2 Organisation""|""Page1_1"";#N/A;TRUE;""1.1 Faits Marquants""|""Page1_2"";#N/A;TRUE;""1.2 Décisions-Actions""|""Page1_3"";#N/A;TRUE;""1.3 Indicateur Satisfaction""|""Page2_1"";#N/A;TRUE;""2.1 Planning Directeur""|""Page2_2"";#N/A;TRUE;""2.2 Jalons Contractuels""|""Page2_3"";#N/A;TRUE;""2.3 IMD-IRD""|""Page2_4"";#N/A;TRUE;""2.4 Avancement Jalons""|""Page2_5"";#N/A;TRUE;""2.5 DFT""|""Page2_6"";#N/A;TRUE;""2.6 Obligations Client""|""Page3_1"";#N/A;TRUE;""3.1 Risques""|""Page3_2"";#N/A;TRUE;""3.2 Opportunités""|""4_Performances"";#N/A;TRUE;""4 Perfs et Exigences Critiques""|""Page5_Charges"";#N/A;TRUE;""5 Charges-Capacité""|""6 Proch Etapes"";#N/A;TRUE;""6 Proch. Etapes""|""7 Reporting Spec"";#N/A;TRUE;""7 Reporting Spec.""|""Chap8"";#N/A;TRUE;""Chap8""|""Page8_1"";#N/A;TRUE;""8.1 COP-CEP""|""Page8_2"";#N/A;TRUE;""8.2 CPP-CPE ""|""Page8_3"";#N/A;TRUE;""8.3 CPP-CPE par WP""|""Page8_4"";#N/A;TRUE;""8.4 Dépenses CPR-PPS""|""Page8_5"";#N/A;TRUE;""8.5 Compte d'Exploitation""|""Page8_6"";#N/A;TRUE;""8.6 Rentabilité""}"</definedName>
    <definedName name="wrn.TdB._.complet." localSheetId="8">"{""PageGarde1"";#N/A;TRUE;""Page de garde""|""Page0_1"";#N/A;TRUE;""0.1 Fiche Descriptif Programme""|""Page0_2"";#N/A;TRUE;""0.2 Organisation""|""Page1_1"";#N/A;TRUE;""1.1 Faits Marquants""|""Page1_2"";#N/A;TRUE;""1.2 Décisions-Actions""|""Page1_3"";#N/A;TRUE;""1.3 Indicateur Satisfaction""|""Page2_1"";#N/A;TRUE;""2.1 Planning Directeur""|""Page2_2"";#N/A;TRUE;""2.2 Jalons Contractuels""|""Page2_3"";#N/A;TRUE;""2.3 IMD-IRD""|""Page2_4"";#N/A;TRUE;""2.4 Avancement Jalons""|""Page2_5"";#N/A;TRUE;""2.5 DFT""|""Page2_6"";#N/A;TRUE;""2.6 Obligations Client""|""Page3_1"";#N/A;TRUE;""3.1 Risques""|""Page3_2"";#N/A;TRUE;""3.2 Opportunités""|""4_Performances"";#N/A;TRUE;""4 Perfs et Exigences Critiques""|""Page5_Charges"";#N/A;TRUE;""5 Charges-Capacité""|""6 Proch Etapes"";#N/A;TRUE;""6 Proch. Etapes""|""7 Reporting Spec"";#N/A;TRUE;""7 Reporting Spec.""|""Chap8"";#N/A;TRUE;""Chap8""|""Page8_1"";#N/A;TRUE;""8.1 COP-CEP""|""Page8_2"";#N/A;TRUE;""8.2 CPP-CPE ""|""Page8_3"";#N/A;TRUE;""8.3 CPP-CPE par WP""|""Page8_4"";#N/A;TRUE;""8.4 Dépenses CPR-PPS""|""Page8_5"";#N/A;TRUE;""8.5 Compte d'Exploitation""|""Page8_6"";#N/A;TRUE;""8.6 Rentabilité""}"</definedName>
    <definedName name="wrn.TdB._.complet." localSheetId="9">"{""PageGarde1"";#N/A;TRUE;""Page de garde""|""Page0_1"";#N/A;TRUE;""0.1 Fiche Descriptif Programme""|""Page0_2"";#N/A;TRUE;""0.2 Organisation""|""Page1_1"";#N/A;TRUE;""1.1 Faits Marquants""|""Page1_2"";#N/A;TRUE;""1.2 Décisions-Actions""|""Page1_3"";#N/A;TRUE;""1.3 Indicateur Satisfaction""|""Page2_1"";#N/A;TRUE;""2.1 Planning Directeur""|""Page2_2"";#N/A;TRUE;""2.2 Jalons Contractuels""|""Page2_3"";#N/A;TRUE;""2.3 IMD-IRD""|""Page2_4"";#N/A;TRUE;""2.4 Avancement Jalons""|""Page2_5"";#N/A;TRUE;""2.5 DFT""|""Page2_6"";#N/A;TRUE;""2.6 Obligations Client""|""Page3_1"";#N/A;TRUE;""3.1 Risques""|""Page3_2"";#N/A;TRUE;""3.2 Opportunités""|""4_Performances"";#N/A;TRUE;""4 Perfs et Exigences Critiques""|""Page5_Charges"";#N/A;TRUE;""5 Charges-Capacité""|""6 Proch Etapes"";#N/A;TRUE;""6 Proch. Etapes""|""7 Reporting Spec"";#N/A;TRUE;""7 Reporting Spec.""|""Chap8"";#N/A;TRUE;""Chap8""|""Page8_1"";#N/A;TRUE;""8.1 COP-CEP""|""Page8_2"";#N/A;TRUE;""8.2 CPP-CPE ""|""Page8_3"";#N/A;TRUE;""8.3 CPP-CPE par WP""|""Page8_4"";#N/A;TRUE;""8.4 Dépenses CPR-PPS""|""Page8_5"";#N/A;TRUE;""8.5 Compte d'Exploitation""|""Page8_6"";#N/A;TRUE;""8.6 Rentabilité""}"</definedName>
    <definedName name="wrn.TdB._.complet." localSheetId="10">"{""PageGarde1"";#N/A;TRUE;""Page de garde""|""Page0_1"";#N/A;TRUE;""0.1 Fiche Descriptif Programme""|""Page0_2"";#N/A;TRUE;""0.2 Organisation""|""Page1_1"";#N/A;TRUE;""1.1 Faits Marquants""|""Page1_2"";#N/A;TRUE;""1.2 Décisions-Actions""|""Page1_3"";#N/A;TRUE;""1.3 Indicateur Satisfaction""|""Page2_1"";#N/A;TRUE;""2.1 Planning Directeur""|""Page2_2"";#N/A;TRUE;""2.2 Jalons Contractuels""|""Page2_3"";#N/A;TRUE;""2.3 IMD-IRD""|""Page2_4"";#N/A;TRUE;""2.4 Avancement Jalons""|""Page2_5"";#N/A;TRUE;""2.5 DFT""|""Page2_6"";#N/A;TRUE;""2.6 Obligations Client""|""Page3_1"";#N/A;TRUE;""3.1 Risques""|""Page3_2"";#N/A;TRUE;""3.2 Opportunités""|""4_Performances"";#N/A;TRUE;""4 Perfs et Exigences Critiques""|""Page5_Charges"";#N/A;TRUE;""5 Charges-Capacité""|""6 Proch Etapes"";#N/A;TRUE;""6 Proch. Etapes""|""7 Reporting Spec"";#N/A;TRUE;""7 Reporting Spec.""|""Chap8"";#N/A;TRUE;""Chap8""|""Page8_1"";#N/A;TRUE;""8.1 COP-CEP""|""Page8_2"";#N/A;TRUE;""8.2 CPP-CPE ""|""Page8_3"";#N/A;TRUE;""8.3 CPP-CPE par WP""|""Page8_4"";#N/A;TRUE;""8.4 Dépenses CPR-PPS""|""Page8_5"";#N/A;TRUE;""8.5 Compte d'Exploitation""|""Page8_6"";#N/A;TRUE;""8.6 Rentabilité""}"</definedName>
    <definedName name="wrn.TdB._.complet." localSheetId="11">"{""PageGarde1"";#N/A;TRUE;""Page de garde""|""Page0_1"";#N/A;TRUE;""0.1 Fiche Descriptif Programme""|""Page0_2"";#N/A;TRUE;""0.2 Organisation""|""Page1_1"";#N/A;TRUE;""1.1 Faits Marquants""|""Page1_2"";#N/A;TRUE;""1.2 Décisions-Actions""|""Page1_3"";#N/A;TRUE;""1.3 Indicateur Satisfaction""|""Page2_1"";#N/A;TRUE;""2.1 Planning Directeur""|""Page2_2"";#N/A;TRUE;""2.2 Jalons Contractuels""|""Page2_3"";#N/A;TRUE;""2.3 IMD-IRD""|""Page2_4"";#N/A;TRUE;""2.4 Avancement Jalons""|""Page2_5"";#N/A;TRUE;""2.5 DFT""|""Page2_6"";#N/A;TRUE;""2.6 Obligations Client""|""Page3_1"";#N/A;TRUE;""3.1 Risques""|""Page3_2"";#N/A;TRUE;""3.2 Opportunités""|""4_Performances"";#N/A;TRUE;""4 Perfs et Exigences Critiques""|""Page5_Charges"";#N/A;TRUE;""5 Charges-Capacité""|""6 Proch Etapes"";#N/A;TRUE;""6 Proch. Etapes""|""7 Reporting Spec"";#N/A;TRUE;""7 Reporting Spec.""|""Chap8"";#N/A;TRUE;""Chap8""|""Page8_1"";#N/A;TRUE;""8.1 COP-CEP""|""Page8_2"";#N/A;TRUE;""8.2 CPP-CPE ""|""Page8_3"";#N/A;TRUE;""8.3 CPP-CPE par WP""|""Page8_4"";#N/A;TRUE;""8.4 Dépenses CPR-PPS""|""Page8_5"";#N/A;TRUE;""8.5 Compte d'Exploitation""|""Page8_6"";#N/A;TRUE;""8.6 Rentabilité""}"</definedName>
    <definedName name="wrn.TdB._.complet." localSheetId="13">"{""PageGarde1"";#N/A;TRUE;""Page de garde""|""Page0_1"";#N/A;TRUE;""0.1 Fiche Descriptif Programme""|""Page0_2"";#N/A;TRUE;""0.2 Organisation""|""Page1_1"";#N/A;TRUE;""1.1 Faits Marquants""|""Page1_2"";#N/A;TRUE;""1.2 Décisions-Actions""|""Page1_3"";#N/A;TRUE;""1.3 Indicateur Satisfaction""|""Page2_1"";#N/A;TRUE;""2.1 Planning Directeur""|""Page2_2"";#N/A;TRUE;""2.2 Jalons Contractuels""|""Page2_3"";#N/A;TRUE;""2.3 IMD-IRD""|""Page2_4"";#N/A;TRUE;""2.4 Avancement Jalons""|""Page2_5"";#N/A;TRUE;""2.5 DFT""|""Page2_6"";#N/A;TRUE;""2.6 Obligations Client""|""Page3_1"";#N/A;TRUE;""3.1 Risques""|""Page3_2"";#N/A;TRUE;""3.2 Opportunités""|""4_Performances"";#N/A;TRUE;""4 Perfs et Exigences Critiques""|""Page5_Charges"";#N/A;TRUE;""5 Charges-Capacité""|""6 Proch Etapes"";#N/A;TRUE;""6 Proch. Etapes""|""7 Reporting Spec"";#N/A;TRUE;""7 Reporting Spec.""|""Chap8"";#N/A;TRUE;""Chap8""|""Page8_1"";#N/A;TRUE;""8.1 COP-CEP""|""Page8_2"";#N/A;TRUE;""8.2 CPP-CPE ""|""Page8_3"";#N/A;TRUE;""8.3 CPP-CPE par WP""|""Page8_4"";#N/A;TRUE;""8.4 Dépenses CPR-PPS""|""Page8_5"";#N/A;TRUE;""8.5 Compte d'Exploitation""|""Page8_6"";#N/A;TRUE;""8.6 Rentabilité""}"</definedName>
    <definedName name="wrn.TdB._.complet.">"{""PageGarde1"";#N/A;TRUE;""Page de garde""|""Page0_1"";#N/A;TRUE;""0.1 Fiche Descriptif Programme""|""Page0_2"";#N/A;TRUE;""0.2 Organisation""|""Page1_1"";#N/A;TRUE;""1.1 Faits Marquants""|""Page1_2"";#N/A;TRUE;""1.2 Décisions-Actions""|""Page1_3"";#N/A;TRUE;""1.3 Indicateur Satisfaction""|""Page2_1"";#N/A;TRUE;""2.1 Planning Directeur""|""Page2_2"";#N/A;TRUE;""2.2 Jalons Contractuels""|""Page2_3"";#N/A;TRUE;""2.3 IMD-IRD""|""Page2_4"";#N/A;TRUE;""2.4 Avancement Jalons""|""Page2_5"";#N/A;TRUE;""2.5 DFT""|""Page2_6"";#N/A;TRUE;""2.6 Obligations Client""|""Page3_1"";#N/A;TRUE;""3.1 Risques""|""Page3_2"";#N/A;TRUE;""3.2 Opportunités""|""4_Performances"";#N/A;TRUE;""4 Perfs et Exigences Critiques""|""Page5_Charges"";#N/A;TRUE;""5 Charges-Capacité""|""6 Proch Etapes"";#N/A;TRUE;""6 Proch. Etapes""|""7 Reporting Spec"";#N/A;TRUE;""7 Reporting Spec.""|""Chap8"";#N/A;TRUE;""Chap8""|""Page8_1"";#N/A;TRUE;""8.1 COP-CEP""|""Page8_2"";#N/A;TRUE;""8.2 CPP-CPE ""|""Page8_3"";#N/A;TRUE;""8.3 CPP-CPE par WP""|""Page8_4"";#N/A;TRUE;""8.4 Dépenses CPR-PPS""|""Page8_5"";#N/A;TRUE;""8.5 Compte d'Exploitation""|""Page8_6"";#N/A;TRUE;""8.6 Rentabilité""}"</definedName>
    <definedName name="wrn.TdB._.complet.2">"{""PageGarde1"";#N/A;TRUE;""Page de garde""|""Page0_1"";#N/A;TRUE;""0.1 Fiche Descriptif Programme""|""Page0_2"";#N/A;TRUE;""0.2 Organisation""|""Page1_1"";#N/A;TRUE;""1.1 Faits Marquants""|""Page1_2"";#N/A;TRUE;""1.2 Décisions-Actions""|""Page1_3"";#N/A;TRUE;""1.3 Indicateur Satisfaction""|""Page2_1"";#N/A;TRUE;""2.1 Planning Directeur""|""Page2_2"";#N/A;TRUE;""2.2 Jalons Contractuels""|""Page2_3"";#N/A;TRUE;""2.3 IMD-IRD""|""Page2_4"";#N/A;TRUE;""2.4 Avancement Jalons""|""Page2_5"";#N/A;TRUE;""2.5 DFT""|""Page2_6"";#N/A;TRUE;""2.6 Obligations Client""|""Page3_1"";#N/A;TRUE;""3.1 Risques""|""Page3_2"";#N/A;TRUE;""3.2 Opportunités""|""4_Performances"";#N/A;TRUE;""4 Perfs et Exigences Critiques""|""Page5_Charges"";#N/A;TRUE;""5 Charges-Capacité""|""6 Proch Etapes"";#N/A;TRUE;""6 Proch. Etapes""|""7 Reporting Spec"";#N/A;TRUE;""7 Reporting Spec.""|""Chap8"";#N/A;TRUE;""Chap8""|""Page8_1"";#N/A;TRUE;""8.1 COP-CEP""|""Page8_2"";#N/A;TRUE;""8.2 CPP-CPE ""|""Page8_3"";#N/A;TRUE;""8.3 CPP-CPE par WP""|""Page8_4"";#N/A;TRUE;""8.4 Dépenses CPR-PPS""|""Page8_5"";#N/A;TRUE;""8.5 Compte d'Exploitation""|""Page8_6"";#N/A;TRUE;""8.6 Rentabilité""}"</definedName>
    <definedName name="wrn.TdB._.MIG29.">"{#N/A;#N/A;TRUE;""Page de garde""|#N/A;#N/A;TRUE;""0.1 Fiche descriptive""|#N/A;#N/A;TRUE;""0.2 Organisation""|#N/A;#N/A;TRUE;""0.3 Base documentaire""|#N/A;#N/A;TRUE;""1.1 Faits Marquants""|#N/A;#N/A;TRUE;""1.2 Décisions-Actions""|#N/A;#N/A;TRUE;""2.1 Planning  (automatique)""|#N/A;#N/A;TRUE;""2.2 Jalons (Courbe à 45°)""|#N/A;#N/A;TRUE;""2.3 IMD - IRD PM""|#N/A;#N/A;TRUE;""2.4 Suivi par Jalons""|#N/A;#N/A;TRUE;""2.6 Obligations Client""|#N/A;#N/A;TRUE;""3.1 Risques""|#N/A;#N/A;TRUE;""3.2 Opportunités""|#N/A;#N/A;TRUE;""8.1 COP-CEP ""|#N/A;#N/A;TRUE;""8.2.1 Synthèse CPE CPP Etude""|#N/A;#N/A;TRUE;""8.2.2 Synthèse CPE CPP Série""|#N/A;#N/A;TRUE;""8.2.3 Synthèse CPE CPP TOTAL""|#N/A;#N/A;TRUE;""8.3 CPE-CPP par lots""|#N/A;#N/A;TRUE;""8.4 Courbe dépenses CPR-PPS""|#N/A;#N/A;TRUE;""8.5 Situation financière""|#N/A;#N/A;TRUE;""8.6 Rentabilité à terminaison""}"</definedName>
    <definedName name="x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xxx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  <definedName name="xxx1">"{""PageGarde1"";#N/A;TRUE;""Page de garde""|""Page0_1"";#N/A;TRUE;""0.1 Fiche Descriptif Programme""|""Page0_2"";#N/A;TRUE;""0.2 Organisation""|""Page1_1"";#N/A;TRUE;""1.1 Faits Marquants""|""Page1_2"";#N/A;TRUE;""1.2 Décisions-Actions""|""Page1_3"";#N/A;TRUE;""1.3 Indicateur Satisfaction""|""Page2_1"";#N/A;TRUE;""2.1 Planning Directeur""|""Page2_2"";#N/A;TRUE;""2.2 Jalons Contractuels""|""Page2_3"";#N/A;TRUE;""2.3 IMD-IRD""|""Page2_4"";#N/A;TRUE;""2.4 Avancement Jalons""|""Page2_5"";#N/A;TRUE;""2.5 DFT""|""Page2_6"";#N/A;TRUE;""2.6 Obligations Client""|""Page3_1"";#N/A;TRUE;""3.1 Risques""|""Page3_2"";#N/A;TRUE;""3.2 Opportunités""|""4_Performances"";#N/A;TRUE;""4 Perfs et Exigences Critiques""|""Page5_Charges"";#N/A;TRUE;""5 Charges-Capacité""|""6 Proch Etapes"";#N/A;TRUE;""6 Proch. Etapes""|""7 Reporting Spec"";#N/A;TRUE;""7 Reporting Spec.""|""Chap8"";#N/A;TRUE;""Chap8""|""Page8_1"";#N/A;TRUE;""8.1 COP-CEP""|""Page8_2"";#N/A;TRUE;""8.2 CPP-CPE ""|""Page8_3"";#N/A;TRUE;""8.3 CPP-CPE par WP""|""Page8_4"";#N/A;TRUE;""8.4 Dépenses CPR-PPS""|""Page8_5"";#N/A;TRUE;""8.5 Compte d'Exploitation""|""Page8_6"";#N/A;TRUE;""8.6 Rentabilité""}"</definedName>
    <definedName name="xxx2">"{""PageGarde1"";#N/A;TRUE;""Page de garde""|""Page0_1"";#N/A;TRUE;""0.1 Fiche Descriptif Programme""|""Page0_2"";#N/A;TRUE;""0.2 Organisation""|""Page1_1"";#N/A;TRUE;""1.1 Faits Marquants""|""Page1_2"";#N/A;TRUE;""1.2 Décisions-Actions""|""Page1_3"";#N/A;TRUE;""1.3 Indicateur Satisfaction""|""Page2_1"";#N/A;TRUE;""2.1 Planning Directeur""|""Page2_2"";#N/A;TRUE;""2.2 Jalons Contractuels""|""Page2_3"";#N/A;TRUE;""2.3 IMD-IRD""|""Page2_4"";#N/A;TRUE;""2.4 Avancement Jalons""|""Page2_5"";#N/A;TRUE;""2.5 DFT""|""Page2_6"";#N/A;TRUE;""2.6 Obligations Client""|""Page3_1"";#N/A;TRUE;""3.1 Risques""|""Page3_2"";#N/A;TRUE;""3.2 Opportunités""|""4_Performances"";#N/A;TRUE;""4 Perfs et Exigences Critiques""|""Page5_Charges"";#N/A;TRUE;""5 Charges-Capacité""|""6 Proch Etapes"";#N/A;TRUE;""6 Proch. Etapes""|""7 Reporting Spec"";#N/A;TRUE;""7 Reporting Spec.""|""Chap8"";#N/A;TRUE;""Chap8""|""Page8_1"";#N/A;TRUE;""8.1 COP-CEP""|""Page8_2"";#N/A;TRUE;""8.2 CPP-CPE ""|""Page8_3"";#N/A;TRUE;""8.3 CPP-CPE par WP""|""Page8_4"";#N/A;TRUE;""8.4 Dépenses CPR-PPS""|""Page8_5"";#N/A;TRUE;""8.5 Compte d'Exploitation""|""Page8_6"";#N/A;TRUE;""8.6 Rentabilité""}"</definedName>
    <definedName name="y">"{""PageGarde1"";#N/A;TRUE;""Page de garde""|""Page0_1"";#N/A;TRUE;""0.1 Fiche Descriptif Programme""|""Page0_2"";#N/A;TRUE;""0.2 Organisation""|""Page1_1"";#N/A;TRUE;""1.1 Faits Marquants""|""Page1_2"";#N/A;TRUE;""1.2 Décisions-Actions""|""Page1_3"";#N/A;TRUE;""1.3 Indicateur Satisfaction""|""Page2_1"";#N/A;TRUE;""2.1 Planning Directeur""|""Page2_2"";#N/A;TRUE;""2.2 Jalons Contractuels""|""Page2_3"";#N/A;TRUE;""2.3 IMD-IRD""|""Page2_4"";#N/A;TRUE;""2.4 Avancement Jalons""|""Page2_5"";#N/A;TRUE;""2.5 DFT""|""Page2_6"";#N/A;TRUE;""2.6 Obligations Client""|""Page3_1"";#N/A;TRUE;""3.1 Risques""|""Page3_2"";#N/A;TRUE;""3.2 Opportunités""|""4_Performances"";#N/A;TRUE;""4 Perfs et Exigences Critiques""|""Page5_Charges"";#N/A;TRUE;""5 Charges-Capacité""|""6 Proch Etapes"";#N/A;TRUE;""6 Proch. Etapes""|""7 Reporting Spec"";#N/A;TRUE;""7 Reporting Spec.""|""Chap8"";#N/A;TRUE;""Chap8""|""Page8_1"";#N/A;TRUE;""8.1 COP-CEP""|""Page8_2"";#N/A;TRUE;""8.2 CPP-CPE ""|""Page8_3"";#N/A;TRUE;""8.3 CPP-CPE par WP""|""Page8_4"";#N/A;TRUE;""8.4 Dépenses CPR-PPS""|""Page8_5"";#N/A;TRUE;""8.5 Compte d'Exploitation""|""Page8_6"";#N/A;TRUE;""8.6 Rentabilité""}"</definedName>
    <definedName name="z">"{#N/A;#N/A;TRUE;""Page de garde""|#N/A;#N/A;TRUE;""0.1 Fiche desciptif programme""|#N/A;#N/A;TRUE;""0.2 Orga indus""|#N/A;#N/A;TRUE;""1.1 Faits marquants""|#N/A;#N/A;TRUE;""1.2 Décisions-actions""|#N/A;#N/A;TRUE;""1.3 Indicateur satisfaction""|#N/A;#N/A;TRUE;""2.1 Planning directeur""|#N/A;#N/A;TRUE;""2.2 Jalons contractuels""|#N/A;#N/A;TRUE;""2.3 IMD-IRD""|#N/A;#N/A;TRUE;""2.4 DFT""|#N/A;#N/A;TRUE;""2.5 Buyers obligations""|#N/A;#N/A;TRUE;""3.1 Risques""|#N/A;#N/A;TRUE;""3.2 Opportunités""|#N/A;#N/A;TRUE;""4.1 Perfs et exigences critique""|#N/A;#N/A;TRUE;""5 Charges-capacité""|#N/A;#N/A;TRUE;""6 Proch. étapes""|#N/A;#N/A;TRUE;""7.1 Statut actions""|#N/A;#N/A;TRUE;""7.2 Actions""|#N/A;#N/A;TRUE;""7.3 Scurve DRL""|#N/A;#N/A;TRUE;""7.4 Gantt""}"</definedName>
  </definedNames>
  <calcPr calcId="191029" iterateDelta="1E-4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purl.oclc.org/ooxml/spreadsheetml/main">
  <c r="G3" i="14" l="1"/>
  <c r="G2" i="14"/>
  <c r="G1" i="14"/>
  <c r="K3" i="13"/>
  <c r="K2" i="13"/>
  <c r="K1" i="13"/>
  <c r="D3" i="12"/>
  <c r="D2" i="12"/>
  <c r="A1" i="12" s="1"/>
  <c r="D1" i="12"/>
  <c r="I3" i="11"/>
  <c r="I2" i="11"/>
  <c r="I1" i="11"/>
  <c r="J3" i="10"/>
  <c r="J2" i="10"/>
  <c r="J1" i="10"/>
  <c r="J3" i="9"/>
  <c r="J2" i="9"/>
  <c r="J1" i="9"/>
  <c r="B3" i="8"/>
  <c r="B2" i="8"/>
  <c r="B1" i="8"/>
  <c r="F3" i="7"/>
  <c r="F2" i="7"/>
  <c r="F1" i="7"/>
  <c r="K3" i="6"/>
  <c r="K2" i="6"/>
  <c r="K1" i="6"/>
  <c r="K3" i="5"/>
  <c r="K2" i="5"/>
  <c r="K1" i="5"/>
  <c r="K3" i="4"/>
  <c r="K2" i="4"/>
  <c r="K1" i="4"/>
  <c r="K3" i="3"/>
  <c r="K2" i="3"/>
  <c r="K1" i="3"/>
  <c r="G3" i="2"/>
  <c r="G2" i="2"/>
  <c r="G1" i="2"/>
  <c r="A1" i="14"/>
  <c r="M26" i="13"/>
  <c r="M25" i="13"/>
  <c r="M24" i="13"/>
  <c r="M23" i="13"/>
  <c r="M22" i="13"/>
  <c r="M21" i="13"/>
  <c r="M20" i="13"/>
  <c r="M19" i="13"/>
  <c r="M18" i="13"/>
  <c r="M17" i="13"/>
  <c r="M16" i="13"/>
  <c r="M15" i="13"/>
  <c r="M14" i="13"/>
  <c r="M13" i="13"/>
  <c r="M12" i="13"/>
  <c r="M11" i="13"/>
  <c r="M9" i="13" s="1"/>
  <c r="M10" i="13"/>
  <c r="L9" i="13"/>
  <c r="K9" i="13"/>
  <c r="J9" i="13"/>
  <c r="I9" i="13"/>
  <c r="H9" i="13"/>
  <c r="E9" i="13"/>
  <c r="D9" i="13"/>
  <c r="B1" i="13"/>
  <c r="A1" i="11"/>
  <c r="A1" i="10"/>
  <c r="A1" i="9"/>
  <c r="C21" i="7"/>
  <c r="E20" i="7"/>
  <c r="E19" i="7"/>
  <c r="E18" i="7"/>
  <c r="E17" i="7"/>
  <c r="E16" i="7"/>
  <c r="E12" i="7"/>
  <c r="C12" i="7"/>
  <c r="E11" i="7"/>
  <c r="E10" i="7"/>
  <c r="E9" i="7"/>
  <c r="E8" i="7"/>
  <c r="E7" i="7"/>
  <c r="A1" i="7"/>
  <c r="M25" i="6"/>
  <c r="M24" i="6"/>
  <c r="M23" i="6"/>
  <c r="M22" i="6"/>
  <c r="M21" i="6"/>
  <c r="M20" i="6"/>
  <c r="M19" i="6"/>
  <c r="M18" i="6"/>
  <c r="M17" i="6"/>
  <c r="M16" i="6"/>
  <c r="M15" i="6"/>
  <c r="M14" i="6"/>
  <c r="M13" i="6"/>
  <c r="M12" i="6"/>
  <c r="M11" i="6"/>
  <c r="M10" i="6"/>
  <c r="M9" i="6"/>
  <c r="M8" i="6" s="1"/>
  <c r="L8" i="6"/>
  <c r="K8" i="6"/>
  <c r="J8" i="6"/>
  <c r="I8" i="6"/>
  <c r="H8" i="6"/>
  <c r="E8" i="6"/>
  <c r="D8" i="6"/>
  <c r="E21" i="7" l="1"/>
</calcChain>
</file>

<file path=xl/sharedStrings.xml><?xml version="1.0" encoding="utf-8"?>
<sst xmlns="http://purl.oclc.org/ooxml/spreadsheetml/main" count="433" uniqueCount="250">
  <si>
    <t>Référence TDA62</t>
  </si>
  <si>
    <t>L2 DIFS</t>
  </si>
  <si>
    <t>Projet</t>
  </si>
  <si>
    <t>DIFS-001</t>
  </si>
  <si>
    <t>Responsable Dossier</t>
  </si>
  <si>
    <t>BARTHELEMY Damien</t>
  </si>
  <si>
    <t>Période couverte par le dossier</t>
  </si>
  <si>
    <t xml:space="preserve">20/01/2020 =&gt; 31/05/2020
</t>
  </si>
  <si>
    <t>Objectifs du projet</t>
  </si>
  <si>
    <t>Se familiariser avec la gestion de projet
Cryptographie système RSA et GPG
Programmation C et Java</t>
  </si>
  <si>
    <t>Liste de diffusion</t>
  </si>
  <si>
    <t>Matthieu AMSELLEM (L2 DIFS)
Damien BARTHELEMY (L2 DIFS)
Aymeric Crozes (L2 DIFS)
Mahdjouba Bouzouina (L2 DIFS)</t>
  </si>
  <si>
    <t>Contexte Client</t>
  </si>
  <si>
    <t>Le projet vise à programmer un cryptage asymétrique selon le système RSA  composé d'une clé publique qui sert à crypter un message puis fourni à l'envoi et une clé privé pour décrypter le message. On doit pouvoir crypter un message puis le décrypter pour retomber dessus.Le projet est découpé en 4 phases de programmation C et une cinquième en Java pour la programmation de block-chain. Le système doit pouvoir  servir à signer électroniquement un message avec une clé privée et à vérifier une signature avec la clé publique.</t>
  </si>
  <si>
    <t>Exigences Client</t>
  </si>
  <si>
    <t>Catégorie</t>
  </si>
  <si>
    <t>ID d'exigence</t>
  </si>
  <si>
    <t>Titre Exigence</t>
  </si>
  <si>
    <t>Criticité (Obligatoire/ Souhaitée/exemple)</t>
  </si>
  <si>
    <t>Description Exigence</t>
  </si>
  <si>
    <t>Méthode d'acceptation</t>
  </si>
  <si>
    <t>Explication</t>
  </si>
  <si>
    <t>Développement Projet</t>
  </si>
  <si>
    <t>DP001</t>
  </si>
  <si>
    <t>Clé Publique</t>
  </si>
  <si>
    <t>O</t>
  </si>
  <si>
    <t>Le programme doit générer une clé publique.</t>
  </si>
  <si>
    <t>assert</t>
  </si>
  <si>
    <t>DP002</t>
  </si>
  <si>
    <t>Clé privée</t>
  </si>
  <si>
    <t>Le programme doit générer une clé privée.</t>
  </si>
  <si>
    <t>DP003</t>
  </si>
  <si>
    <t>Bézout</t>
  </si>
  <si>
    <t>Le système RSA doit se baser sur l'algorithme de Bézout.</t>
  </si>
  <si>
    <t>DP004</t>
  </si>
  <si>
    <t>Cryptage</t>
  </si>
  <si>
    <t>Le programme doit crypter un message donné.</t>
  </si>
  <si>
    <t>DP005</t>
  </si>
  <si>
    <t>Décryptage</t>
  </si>
  <si>
    <t>Le programme doit décrypter correctement un message codé avec une clé.</t>
  </si>
  <si>
    <t>DP006</t>
  </si>
  <si>
    <t>Conversion</t>
  </si>
  <si>
    <t>Le programme doit convertir en base 64.</t>
  </si>
  <si>
    <t>DP007</t>
  </si>
  <si>
    <t>Sauvegarde</t>
  </si>
  <si>
    <t>Les clés doivent être sauvegardés en base 64dans un fichier chiffré.</t>
  </si>
  <si>
    <t>DP008</t>
  </si>
  <si>
    <t>Signature</t>
  </si>
  <si>
    <t>Le programme doit permettre la signature pour vérifier l'intégrité et la paternité.</t>
  </si>
  <si>
    <t>DP009</t>
  </si>
  <si>
    <t>Vérification</t>
  </si>
  <si>
    <t>La clé publique doit vérifier la signature.</t>
  </si>
  <si>
    <t>DP010</t>
  </si>
  <si>
    <t>Imperméabilité</t>
  </si>
  <si>
    <t>Les fonctions doivent être à sens unique et à brèche secrète.</t>
  </si>
  <si>
    <t>Gestion Projet</t>
  </si>
  <si>
    <t>GP001</t>
  </si>
  <si>
    <t>Groupe</t>
  </si>
  <si>
    <t>Les élèves doivent constituer des groupes de 2 à 5 personnes.</t>
  </si>
  <si>
    <t>Inscription</t>
  </si>
  <si>
    <t>GP002</t>
  </si>
  <si>
    <t>Besoin capturé</t>
  </si>
  <si>
    <t>Les élèves doivent remplir un canevas sur la capture des besoins avant le 05/02/2020.</t>
  </si>
  <si>
    <t>Dépôt Moodle</t>
  </si>
  <si>
    <t>GP003</t>
  </si>
  <si>
    <t>Référentiel</t>
  </si>
  <si>
    <t>Les élèves doivent remplir un canevas sur le référentiel de projet avant le 09/03/2020.</t>
  </si>
  <si>
    <t>GP004</t>
  </si>
  <si>
    <t>Avancement</t>
  </si>
  <si>
    <t>Les élèves doivent remplir un canevas sur l’état d ‘avancement du projet avant le 23/03/2020.</t>
  </si>
  <si>
    <t>GP005</t>
  </si>
  <si>
    <t>Bilan</t>
  </si>
  <si>
    <t>Les élèves doivent remplir un canevas sur le bilan du projet avant le 06/05/2020.</t>
  </si>
  <si>
    <t>GP006</t>
  </si>
  <si>
    <t>PBS</t>
  </si>
  <si>
    <t>S</t>
  </si>
  <si>
    <t>Les élèves doivent décomposer leur projet en éléments physiques dans un arbre.</t>
  </si>
  <si>
    <t>GP007</t>
  </si>
  <si>
    <t>WBS</t>
  </si>
  <si>
    <t>Les élèves doivent définir les tâches nécessaires à la réalisation du projet.</t>
  </si>
  <si>
    <t>GP008</t>
  </si>
  <si>
    <t>OBS</t>
  </si>
  <si>
    <t>Les élèves doivent répartir de la travail dans un organigramme.</t>
  </si>
  <si>
    <t>GP009</t>
  </si>
  <si>
    <t>Information</t>
  </si>
  <si>
    <t>Les élèves doivent lire tous les documents mises à leur disposition pour réaliser le projet.</t>
  </si>
  <si>
    <t>GP010</t>
  </si>
  <si>
    <t>Rendu 1</t>
  </si>
  <si>
    <t>Les élèves doivent rendre la phase 1 avant le 15/02/2020.</t>
  </si>
  <si>
    <t>GP011</t>
  </si>
  <si>
    <t>Rendu 2</t>
  </si>
  <si>
    <t>Les élèves doivent rendre la phase 2,1 et 2,2 avant le 02/03/2020.</t>
  </si>
  <si>
    <t>GP012</t>
  </si>
  <si>
    <t>Rendu 3</t>
  </si>
  <si>
    <t>Les élèves doivent rendre les classes Java avant le 30/03/2020.</t>
  </si>
  <si>
    <t>GP013</t>
  </si>
  <si>
    <t>Rendu 4</t>
  </si>
  <si>
    <t>Les élèves doivent rendre la phase 2.3 avant le 30/03/2020.</t>
  </si>
  <si>
    <t>OBS
WBS</t>
  </si>
  <si>
    <t>RP</t>
  </si>
  <si>
    <t>RCI</t>
  </si>
  <si>
    <t>RD1</t>
  </si>
  <si>
    <t>RD2</t>
  </si>
  <si>
    <t>WP0 Capture Besoin</t>
  </si>
  <si>
    <t>R</t>
  </si>
  <si>
    <t>C</t>
  </si>
  <si>
    <t>WP1 Pilotage Projet</t>
  </si>
  <si>
    <t>WP2 Conception Intégration</t>
  </si>
  <si>
    <t>A</t>
  </si>
  <si>
    <t>Développement A1</t>
  </si>
  <si>
    <t>Développement A2</t>
  </si>
  <si>
    <t>Développement A3</t>
  </si>
  <si>
    <t>R: Responsable</t>
  </si>
  <si>
    <t>C: Contributeur</t>
  </si>
  <si>
    <t>A: Approbateur</t>
  </si>
  <si>
    <t>Planning Initial</t>
  </si>
  <si>
    <t>Planning courant</t>
  </si>
  <si>
    <t>Ecart de travail</t>
  </si>
  <si>
    <t>ID de la tâche</t>
  </si>
  <si>
    <t>Nom de la tâche</t>
  </si>
  <si>
    <t>Début initial prévu</t>
  </si>
  <si>
    <t>Fin initiale prévue</t>
  </si>
  <si>
    <t>Prédécesseurs</t>
  </si>
  <si>
    <t>Noms ressources</t>
  </si>
  <si>
    <t>Travail initial prévu (hr)</t>
  </si>
  <si>
    <t>Début réel</t>
  </si>
  <si>
    <t>Fin réelle</t>
  </si>
  <si>
    <t>Travail effectué</t>
  </si>
  <si>
    <t>Travail restant</t>
  </si>
  <si>
    <t>Ecart de travail (effectué+ restant)- initial</t>
  </si>
  <si>
    <t>NA</t>
  </si>
  <si>
    <t xml:space="preserve">   Capture Besoin</t>
  </si>
  <si>
    <t>RP[50%];RCI[50%]</t>
  </si>
  <si>
    <t xml:space="preserve">   Structuration projet</t>
  </si>
  <si>
    <t xml:space="preserve">   Suivi Projet</t>
  </si>
  <si>
    <t>RP[10%]</t>
  </si>
  <si>
    <t xml:space="preserve">   Bilan Projet</t>
  </si>
  <si>
    <t>4;14</t>
  </si>
  <si>
    <t xml:space="preserve">   Définition Solution</t>
  </si>
  <si>
    <t>RCI;RP[5%]</t>
  </si>
  <si>
    <t xml:space="preserve">   Définition A1</t>
  </si>
  <si>
    <t xml:space="preserve">   Developpement A11</t>
  </si>
  <si>
    <t xml:space="preserve">   Développement A12</t>
  </si>
  <si>
    <t xml:space="preserve">   Développement A13</t>
  </si>
  <si>
    <t xml:space="preserve">   Intégration A1</t>
  </si>
  <si>
    <t>10;9;8</t>
  </si>
  <si>
    <t xml:space="preserve">   Développement A2</t>
  </si>
  <si>
    <t xml:space="preserve">   Développement A3</t>
  </si>
  <si>
    <t xml:space="preserve">   Intégration Solution</t>
  </si>
  <si>
    <t>13;12;11</t>
  </si>
  <si>
    <t xml:space="preserve">   livraison Besoin</t>
  </si>
  <si>
    <t xml:space="preserve">   Livraison Structuration Projet</t>
  </si>
  <si>
    <t xml:space="preserve">   Livraison Solution</t>
  </si>
  <si>
    <t xml:space="preserve">   Livraison Bilan</t>
  </si>
  <si>
    <t>Description du risque</t>
  </si>
  <si>
    <t>Plan d'action et commentaires</t>
  </si>
  <si>
    <t>Poid brut</t>
  </si>
  <si>
    <t>Prob.</t>
  </si>
  <si>
    <t>Poid pondéré</t>
  </si>
  <si>
    <t>Date d'ouverture</t>
  </si>
  <si>
    <t>Date de mise à jour</t>
  </si>
  <si>
    <t>Date fermeture</t>
  </si>
  <si>
    <t>Responsable</t>
  </si>
  <si>
    <t xml:space="preserve">Total     </t>
  </si>
  <si>
    <t>Description de l'opportunité *</t>
  </si>
  <si>
    <t>Montant brut</t>
  </si>
  <si>
    <t>Montant pondéré</t>
  </si>
  <si>
    <t>Total</t>
  </si>
  <si>
    <t>Période du xxx au yyy</t>
  </si>
  <si>
    <t>POINTS POSITIFS</t>
  </si>
  <si>
    <t>POINTS NEGATIFS / ALERTES</t>
  </si>
  <si>
    <t>Période du yyy au zzz</t>
  </si>
  <si>
    <t>…</t>
  </si>
  <si>
    <t>Num</t>
  </si>
  <si>
    <t>Description de l'action</t>
  </si>
  <si>
    <t>Origin</t>
  </si>
  <si>
    <t>Resp</t>
  </si>
  <si>
    <t>Date d'enregistrement</t>
  </si>
  <si>
    <t>Date prévue initiale</t>
  </si>
  <si>
    <t>Date prévue courante</t>
  </si>
  <si>
    <t>Etat de l'action</t>
  </si>
  <si>
    <t>Date de cloture</t>
  </si>
  <si>
    <t>Preuve de cloture</t>
  </si>
  <si>
    <t>Commentaire</t>
  </si>
  <si>
    <t>N°</t>
  </si>
  <si>
    <r>
      <rPr>
        <b/>
        <sz val="10"/>
        <color theme="1"/>
        <rFont val="Arial"/>
        <family val="2"/>
      </rPr>
      <t>DESCRIPTION</t>
    </r>
  </si>
  <si>
    <t>JUSTIFICATION</t>
  </si>
  <si>
    <t>Date d'applicabilité</t>
  </si>
  <si>
    <t>Date de fin d'applicabilité</t>
  </si>
  <si>
    <t>Motif de fin d'applicabilité</t>
  </si>
  <si>
    <t>Applicable :O/N</t>
  </si>
  <si>
    <t>Titre</t>
  </si>
  <si>
    <t>Description/ objectif</t>
  </si>
  <si>
    <t>Type</t>
  </si>
  <si>
    <t>Référence</t>
  </si>
  <si>
    <t>Indice</t>
  </si>
  <si>
    <t>Hyperlien</t>
  </si>
  <si>
    <t>date prévue de dispo</t>
  </si>
  <si>
    <t>date effective
de dispo</t>
  </si>
  <si>
    <t>Status</t>
  </si>
  <si>
    <t>&gt;&gt;&gt; Documents en entrée</t>
  </si>
  <si>
    <t xml:space="preserve">    &gt;&gt;&gt; dossier Client</t>
  </si>
  <si>
    <t>Dossier produit à Réaliser</t>
  </si>
  <si>
    <t>CLIENT</t>
  </si>
  <si>
    <t>validé</t>
  </si>
  <si>
    <t xml:space="preserve">    &gt;&gt;&gt; Document de reference</t>
  </si>
  <si>
    <t>Cours JAVA</t>
  </si>
  <si>
    <t>M. X</t>
  </si>
  <si>
    <t>à realiser</t>
  </si>
  <si>
    <t>&gt;&gt;&gt; Documents en sortie</t>
  </si>
  <si>
    <t xml:space="preserve">    &gt;&gt;&gt; livrables projet</t>
  </si>
  <si>
    <t>Expression du besoin</t>
  </si>
  <si>
    <t>Structuration projet</t>
  </si>
  <si>
    <t>suivi projet</t>
  </si>
  <si>
    <t>recurrent 1 par semaine</t>
  </si>
  <si>
    <t xml:space="preserve">    &gt;&gt;&gt; Documents developpement solution</t>
  </si>
  <si>
    <t>Dossier de conceptionSolution</t>
  </si>
  <si>
    <t>Dossier des tests solution</t>
  </si>
  <si>
    <t>Résultat de Test SOLUTION V1</t>
  </si>
  <si>
    <t>Dossier de conception A1</t>
  </si>
  <si>
    <t>Dossier de test A1</t>
  </si>
  <si>
    <t>Resultat de Test A1 V1</t>
  </si>
  <si>
    <t>Dossier de conception A2</t>
  </si>
  <si>
    <t>Resultat Test A2 V1</t>
  </si>
  <si>
    <t>Dossier de conception A3</t>
  </si>
  <si>
    <t>Resultat Test A3 V1</t>
  </si>
  <si>
    <t xml:space="preserve">    &gt;&gt;&gt; Documents Utilisateurs</t>
  </si>
  <si>
    <t>Solution User manual</t>
  </si>
  <si>
    <t>Intitulé livrable</t>
  </si>
  <si>
    <t>Description Livrable</t>
  </si>
  <si>
    <t>date prévue</t>
  </si>
  <si>
    <t>&gt;&gt;&gt; Livrables en sortie</t>
  </si>
  <si>
    <t>SOLUTION A V1</t>
  </si>
  <si>
    <t>A1 V1</t>
  </si>
  <si>
    <t>A11 V1</t>
  </si>
  <si>
    <t>A12 V1</t>
  </si>
  <si>
    <t>A13 V1</t>
  </si>
  <si>
    <t>A2 V1</t>
  </si>
  <si>
    <t>A3 V1</t>
  </si>
  <si>
    <t>Analyse critique du déroulement du projet</t>
  </si>
  <si>
    <t>Leçons apprises</t>
  </si>
  <si>
    <t>Mise en perspectives pour les projets futurs</t>
  </si>
  <si>
    <t>Colonne1</t>
  </si>
  <si>
    <t>Colonne2</t>
  </si>
  <si>
    <t>Colonne3</t>
  </si>
  <si>
    <t>Colonne4</t>
  </si>
  <si>
    <t>Colonne5</t>
  </si>
  <si>
    <t>Colonne6</t>
  </si>
  <si>
    <t>Colonne7</t>
  </si>
  <si>
    <t>Colonne8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</si>
</sst>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32">
    <numFmt numFmtId="164" formatCode="[$-40C]d/m/yy"/>
    <numFmt numFmtId="165" formatCode="#,##0.0"/>
    <numFmt numFmtId="166" formatCode="0&quot; &quot;%"/>
    <numFmt numFmtId="167" formatCode="#,##0&quot; €&quot;"/>
    <numFmt numFmtId="168" formatCode="dd/mm/yy"/>
    <numFmt numFmtId="169" formatCode="#,##0&quot;    &quot;;#,##0&quot;    &quot;;&quot;-    &quot;;&quot; &quot;@&quot; &quot;"/>
    <numFmt numFmtId="170" formatCode="#,##0.00&quot; &quot;;&quot;(&quot;#,##0.00&quot;)&quot;;&quot;-&quot;#&quot; &quot;;&quot; &quot;@&quot; &quot;"/>
    <numFmt numFmtId="171" formatCode="#,##0&quot; h&quot;"/>
    <numFmt numFmtId="172" formatCode="#,##0&quot; F &quot;;#,##0&quot; F &quot;;&quot;- F &quot;;&quot; &quot;@&quot; &quot;"/>
    <numFmt numFmtId="173" formatCode="[$-40C]dd\-mmm\-yy"/>
    <numFmt numFmtId="174" formatCode="mmm&quot; &quot;yy"/>
    <numFmt numFmtId="175" formatCode="#,##0.0&quot; déf/kLoc&quot;"/>
    <numFmt numFmtId="176" formatCode="#,##0.00&quot;    &quot;;#,##0.00&quot;    &quot;;&quot;-&quot;#&quot;    &quot;;&quot; &quot;@&quot; &quot;"/>
    <numFmt numFmtId="177" formatCode="&quot;$&quot;#,##0;[Red]&quot;-$&quot;#,##0"/>
    <numFmt numFmtId="178" formatCode="#,##0.00&quot; &quot;[$€-401]&quot; &quot;;#,##0.00&quot; &quot;[$€-401]&quot; &quot;;&quot;-&quot;#&quot; &quot;[$€-401]&quot; &quot;"/>
    <numFmt numFmtId="179" formatCode="#,##0.00&quot; &quot;[$€]&quot; &quot;;#,##0.00&quot; &quot;[$€]&quot; &quot;;&quot;-&quot;#&quot; &quot;[$€]&quot; &quot;;&quot; &quot;@&quot; &quot;"/>
    <numFmt numFmtId="180" formatCode="#,##0.0&quot; h/déf&quot;"/>
    <numFmt numFmtId="181" formatCode="0.0&quot; &quot;"/>
    <numFmt numFmtId="182" formatCode="#,##0&quot; &quot;;[Red]&quot;-&quot;#,##0&quot; &quot;"/>
    <numFmt numFmtId="183" formatCode="0.000"/>
    <numFmt numFmtId="184" formatCode="&quot;£&quot;#,##0;&quot;-£&quot;#,##0"/>
    <numFmt numFmtId="185" formatCode="#,##0;[Red]&quot;(&quot;#,##0&quot;)&quot;"/>
    <numFmt numFmtId="186" formatCode="&quot;£&quot;#,##0;[Red]&quot;-£&quot;#,##0"/>
    <numFmt numFmtId="187" formatCode="#&quot; %&quot;"/>
    <numFmt numFmtId="188" formatCode="&quot;Qty &quot;#&quot; &quot;"/>
    <numFmt numFmtId="189" formatCode="#,##0.00&quot; &quot;[$€-40C];[Red]&quot;-&quot;#,##0.00&quot; &quot;[$€-40C]"/>
    <numFmt numFmtId="190" formatCode="&quot;Station  &quot;#&quot;  Total Each :- &quot;"/>
    <numFmt numFmtId="191" formatCode="&quot;Station  &quot;#&quot; Grand Total :-&quot;"/>
    <numFmt numFmtId="192" formatCode="#&quot; &quot;##0.##&quot;j&quot;"/>
    <numFmt numFmtId="193" formatCode="&quot;Item  &quot;#.##&quot;  Total  :-&quot;"/>
    <numFmt numFmtId="194" formatCode="0.0"/>
    <numFmt numFmtId="195" formatCode="#&quot;  x &quot;"/>
  </numFmts>
  <fonts count="76">
    <font>
      <sz val="12"/>
      <color theme="1"/>
      <name val="Arial1"/>
    </font>
    <font>
      <sz val="12"/>
      <color theme="1"/>
      <name val="Arial1"/>
    </font>
    <font>
      <b/>
      <sz val="10"/>
      <color theme="1"/>
      <name val="MS Sans"/>
      <family val="2"/>
    </font>
    <font>
      <u/>
      <sz val="12"/>
      <color theme="1"/>
      <name val="Arial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0"/>
      <color theme="1"/>
      <name val="Arial1"/>
    </font>
    <font>
      <sz val="10"/>
      <color theme="1"/>
      <name val="Arial"/>
      <family val="2"/>
    </font>
    <font>
      <sz val="11"/>
      <color rgb="FF800080"/>
      <name val="Calibri"/>
      <family val="2"/>
    </font>
    <font>
      <b/>
      <sz val="11"/>
      <color rgb="FFFF00FF"/>
      <name val="Arial"/>
      <family val="2"/>
    </font>
    <font>
      <sz val="8"/>
      <color rgb="FFFFFFFF"/>
      <name val="Arial"/>
      <family val="2"/>
    </font>
    <font>
      <b/>
      <sz val="11"/>
      <color rgb="FFFF9900"/>
      <name val="Calibri"/>
      <family val="2"/>
    </font>
    <font>
      <b/>
      <sz val="14"/>
      <color theme="1"/>
      <name val="Arial"/>
      <family val="2"/>
    </font>
    <font>
      <b/>
      <sz val="11"/>
      <color rgb="FFFFFFFF"/>
      <name val="Calibri"/>
      <family val="2"/>
    </font>
    <font>
      <b/>
      <sz val="12"/>
      <color theme="1"/>
      <name val="Arial1"/>
    </font>
    <font>
      <b/>
      <sz val="10"/>
      <color theme="1"/>
      <name val="Arial"/>
      <family val="2"/>
    </font>
    <font>
      <b/>
      <sz val="8.5"/>
      <color theme="1"/>
      <name val="LinePrinter"/>
    </font>
    <font>
      <sz val="8"/>
      <color theme="1"/>
      <name val="Arial"/>
      <family val="2"/>
    </font>
    <font>
      <sz val="11"/>
      <color rgb="FF333399"/>
      <name val="Calibri"/>
      <family val="2"/>
    </font>
    <font>
      <i/>
      <sz val="11"/>
      <color rgb="FF808080"/>
      <name val="Calibri"/>
      <family val="2"/>
    </font>
    <font>
      <sz val="11"/>
      <color rgb="FF008000"/>
      <name val="Calibri"/>
      <family val="2"/>
    </font>
    <font>
      <b/>
      <sz val="13"/>
      <color rgb="FF003366"/>
      <name val="Calibri"/>
      <family val="2"/>
    </font>
    <font>
      <b/>
      <sz val="11"/>
      <color rgb="FF003366"/>
      <name val="Calibri"/>
      <family val="2"/>
    </font>
    <font>
      <sz val="11"/>
      <color rgb="FFFF9900"/>
      <name val="Calibri"/>
      <family val="2"/>
    </font>
    <font>
      <sz val="11"/>
      <color rgb="FF993300"/>
      <name val="Calibri"/>
      <family val="2"/>
    </font>
    <font>
      <b/>
      <sz val="11"/>
      <color rgb="FF333333"/>
      <name val="Calibri"/>
      <family val="2"/>
    </font>
    <font>
      <b/>
      <sz val="18"/>
      <color rgb="FF003366"/>
      <name val="Cambria"/>
      <family val="1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u/>
      <sz val="10"/>
      <color rgb="FFBFBFBF"/>
      <name val="Arial"/>
      <family val="2"/>
    </font>
    <font>
      <b/>
      <sz val="8"/>
      <color rgb="FF0000FF"/>
      <name val="Arial"/>
      <family val="2"/>
    </font>
    <font>
      <sz val="8"/>
      <color theme="1"/>
      <name val="MS Sans Serif"/>
      <family val="2"/>
    </font>
    <font>
      <sz val="9"/>
      <color theme="1"/>
      <name val="Arial"/>
      <family val="2"/>
    </font>
    <font>
      <b/>
      <sz val="12"/>
      <color rgb="FFFF0000"/>
      <name val="MS Sans Serif"/>
      <family val="2"/>
    </font>
    <font>
      <b/>
      <i/>
      <sz val="16"/>
      <color theme="1"/>
      <name val="Arial1"/>
    </font>
    <font>
      <b/>
      <sz val="15"/>
      <color rgb="FF003366"/>
      <name val="Calibri"/>
      <family val="2"/>
    </font>
    <font>
      <u/>
      <sz val="12"/>
      <color rgb="FF0000FF"/>
      <name val="Courier New"/>
      <family val="1"/>
    </font>
    <font>
      <u/>
      <sz val="10"/>
      <color rgb="FF0000FF"/>
      <name val="Arial"/>
      <family val="2"/>
    </font>
    <font>
      <sz val="12"/>
      <color theme="1"/>
      <name val="Times New Roman"/>
      <family val="1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u/>
      <sz val="6"/>
      <color rgb="FF0000FF"/>
      <name val="Arial"/>
      <family val="2"/>
    </font>
    <font>
      <sz val="8"/>
      <color rgb="FF00FFFF"/>
      <name val="MS Sans Serif"/>
      <family val="2"/>
    </font>
    <font>
      <sz val="14"/>
      <color rgb="FFFFFFFF"/>
      <name val="Arial"/>
      <family val="2"/>
    </font>
    <font>
      <b/>
      <sz val="8"/>
      <color theme="1"/>
      <name val="Arial"/>
      <family val="2"/>
    </font>
    <font>
      <sz val="10"/>
      <color theme="1"/>
      <name val="Courier"/>
      <family val="1"/>
    </font>
    <font>
      <sz val="11"/>
      <color rgb="FF000000"/>
      <name val="Arial"/>
      <family val="2"/>
    </font>
    <font>
      <strike/>
      <sz val="10"/>
      <color theme="1"/>
      <name val="Arial"/>
      <family val="2"/>
    </font>
    <font>
      <b/>
      <sz val="10"/>
      <color theme="1"/>
      <name val="MS Sans Serif"/>
      <family val="2"/>
    </font>
    <font>
      <b/>
      <i/>
      <u/>
      <sz val="12"/>
      <color theme="1"/>
      <name val="Arial1"/>
    </font>
    <font>
      <b/>
      <sz val="12"/>
      <color rgb="FF000000"/>
      <name val="Arial"/>
      <family val="2"/>
    </font>
    <font>
      <b/>
      <i/>
      <sz val="12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i/>
      <sz val="12"/>
      <color rgb="FF000000"/>
      <name val="Arial"/>
      <family val="2"/>
    </font>
    <font>
      <sz val="8"/>
      <color rgb="FF000000"/>
      <name val="Tahoma"/>
      <family val="2"/>
    </font>
    <font>
      <sz val="19"/>
      <color rgb="FF3366FF"/>
      <name val="Arial"/>
      <family val="2"/>
    </font>
    <font>
      <sz val="12"/>
      <color rgb="FFFF00FF"/>
      <name val="Arial"/>
      <family val="2"/>
    </font>
    <font>
      <sz val="10"/>
      <color rgb="FF333399"/>
      <name val="Arial"/>
      <family val="2"/>
    </font>
    <font>
      <b/>
      <u/>
      <sz val="10"/>
      <color theme="1"/>
      <name val="Arial"/>
      <family val="2"/>
    </font>
    <font>
      <b/>
      <i/>
      <sz val="32"/>
      <color theme="1"/>
      <name val="Arial MT"/>
      <family val="2"/>
    </font>
    <font>
      <sz val="8"/>
      <color theme="1"/>
      <name val="Times New Roman"/>
      <family val="1"/>
    </font>
    <font>
      <sz val="10"/>
      <color theme="1"/>
      <name val="Arial Cyr"/>
      <family val="2"/>
    </font>
    <font>
      <sz val="11"/>
      <color theme="1"/>
      <name val="ＭＳ "/>
      <family val="3"/>
    </font>
    <font>
      <sz val="10"/>
      <color rgb="FFFF0000"/>
      <name val="Arial"/>
      <family val="2"/>
    </font>
    <font>
      <b/>
      <i/>
      <sz val="14"/>
      <color theme="1"/>
      <name val="Arial"/>
      <family val="2"/>
    </font>
    <font>
      <sz val="14"/>
      <color theme="1"/>
      <name val="Arial"/>
      <family val="2"/>
    </font>
    <font>
      <b/>
      <sz val="18"/>
      <color theme="1"/>
      <name val="Arial"/>
      <family val="2"/>
    </font>
    <font>
      <sz val="10"/>
      <color rgb="FF363636"/>
      <name val="Calibri"/>
      <family val="2"/>
    </font>
    <font>
      <sz val="11"/>
      <color theme="1"/>
      <name val="Calibri"/>
      <family val="2"/>
    </font>
    <font>
      <b/>
      <sz val="11"/>
      <color theme="1"/>
      <name val="Arial"/>
      <family val="2"/>
    </font>
    <font>
      <b/>
      <sz val="11"/>
      <color rgb="FF333333"/>
      <name val="Arial"/>
      <family val="2"/>
    </font>
    <font>
      <b/>
      <i/>
      <u/>
      <sz val="10"/>
      <color rgb="FFFF0000"/>
      <name val="Arial"/>
      <family val="2"/>
    </font>
    <font>
      <b/>
      <i/>
      <sz val="10"/>
      <color theme="1"/>
      <name val="Arial"/>
      <family val="2"/>
    </font>
    <font>
      <b/>
      <sz val="9"/>
      <color theme="1"/>
      <name val="Arial"/>
      <family val="2"/>
    </font>
  </fonts>
  <fills count="45">
    <fill>
      <patternFill patternType="none"/>
    </fill>
    <fill>
      <patternFill patternType="gray125"/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BFBFBF"/>
        <bgColor rgb="FFBFBFBF"/>
      </patternFill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C0C0C0"/>
        <bgColor rgb="FFC0C0C0"/>
      </patternFill>
    </fill>
    <fill>
      <patternFill patternType="solid">
        <fgColor rgb="FF969696"/>
        <bgColor rgb="FF969696"/>
      </patternFill>
    </fill>
    <fill>
      <patternFill patternType="solid">
        <fgColor rgb="FFFFFFCC"/>
        <bgColor rgb="FFFFFFCC"/>
      </patternFill>
    </fill>
    <fill>
      <patternFill patternType="solid">
        <fgColor rgb="FFDFDFDF"/>
        <bgColor rgb="FFDFDFDF"/>
      </patternFill>
    </fill>
    <fill>
      <patternFill patternType="solid">
        <fgColor rgb="FFFFFF99"/>
        <bgColor rgb="FFFFFF99"/>
      </patternFill>
    </fill>
    <fill>
      <patternFill patternType="solid">
        <fgColor rgb="FF00CCFF"/>
        <bgColor rgb="FF00CCFF"/>
      </patternFill>
    </fill>
    <fill>
      <patternFill patternType="solid">
        <fgColor rgb="FF000080"/>
        <bgColor rgb="FF000080"/>
      </patternFill>
    </fill>
    <fill>
      <patternFill patternType="solid">
        <fgColor rgb="FF00FFFF"/>
        <bgColor rgb="FF00FFFF"/>
      </patternFill>
    </fill>
    <fill>
      <patternFill patternType="solid">
        <fgColor rgb="FFDFDFE0"/>
        <bgColor rgb="FFDFDFE0"/>
      </patternFill>
    </fill>
    <fill>
      <patternFill patternType="solid">
        <fgColor rgb="FF666699"/>
        <bgColor rgb="FF666699"/>
      </patternFill>
    </fill>
    <fill>
      <patternFill patternType="solid">
        <fgColor rgb="FF99CC00"/>
        <bgColor rgb="FF99CC00"/>
      </patternFill>
    </fill>
    <fill>
      <patternFill patternType="solid">
        <fgColor rgb="FF008080"/>
        <bgColor rgb="FF008080"/>
      </patternFill>
    </fill>
    <fill>
      <patternFill patternType="solid">
        <fgColor rgb="FF7FB2FF"/>
        <bgColor rgb="FF7FB2FF"/>
      </patternFill>
    </fill>
    <fill>
      <patternFill patternType="solid">
        <fgColor rgb="FF95B3D7"/>
        <bgColor rgb="FF95B3D7"/>
      </patternFill>
    </fill>
    <fill>
      <patternFill patternType="solid">
        <fgColor rgb="FFD7E4BD"/>
        <bgColor rgb="FFD7E4BD"/>
      </patternFill>
    </fill>
    <fill>
      <patternFill patternType="solid">
        <fgColor rgb="FF8EB4E3"/>
        <bgColor rgb="FF8EB4E3"/>
      </patternFill>
    </fill>
    <fill>
      <patternFill patternType="solid">
        <fgColor rgb="FFFAC090"/>
        <bgColor rgb="FFFAC090"/>
      </patternFill>
    </fill>
    <fill>
      <patternFill patternType="solid">
        <fgColor rgb="FFCCC1DA"/>
        <bgColor rgb="FFCCC1DA"/>
      </patternFill>
    </fill>
    <fill>
      <patternFill patternType="solid">
        <fgColor rgb="FFDFE3E8"/>
        <bgColor rgb="FFDFE3E8"/>
      </patternFill>
    </fill>
    <fill>
      <patternFill patternType="solid">
        <fgColor rgb="FFB7DEE8"/>
        <bgColor rgb="FFB7DEE8"/>
      </patternFill>
    </fill>
    <fill>
      <patternFill patternType="solid">
        <fgColor rgb="FFFFFFFF"/>
        <bgColor rgb="FFFFFFFF"/>
      </patternFill>
    </fill>
    <fill>
      <patternFill patternType="solid">
        <fgColor rgb="FFC3D69B"/>
        <bgColor rgb="FFC3D69B"/>
      </patternFill>
    </fill>
    <fill>
      <patternFill patternType="solid">
        <fgColor rgb="FF93CDDD"/>
        <bgColor rgb="FF93CDDD"/>
      </patternFill>
    </fill>
    <fill>
      <patternFill patternType="solid">
        <fgColor rgb="FFDBEEF4"/>
        <bgColor rgb="FFDBEEF4"/>
      </patternFill>
    </fill>
  </fills>
  <borders count="46">
    <border>
      <start/>
      <end/>
      <top/>
      <bottom/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808080"/>
      </start>
      <end style="thin">
        <color rgb="FF808080"/>
      </end>
      <top style="thin">
        <color rgb="FF808080"/>
      </top>
      <bottom style="thin">
        <color rgb="FF808080"/>
      </bottom>
      <diagonal/>
    </border>
    <border>
      <start style="double">
        <color auto="1"/>
      </start>
      <end style="double">
        <color auto="1"/>
      </end>
      <top style="double">
        <color auto="1"/>
      </top>
      <bottom style="double">
        <color auto="1"/>
      </bottom>
      <diagonal/>
    </border>
    <border>
      <start style="thin">
        <color rgb="FFC0C0C0"/>
      </start>
      <end style="thin">
        <color rgb="FFC0C0C0"/>
      </end>
      <top style="thin">
        <color rgb="FFC0C0C0"/>
      </top>
      <bottom style="thin">
        <color rgb="FFC0C0C0"/>
      </bottom>
      <diagonal/>
    </border>
    <border>
      <start/>
      <end style="thin">
        <color rgb="FF000000"/>
      </end>
      <top/>
      <bottom/>
      <diagonal/>
    </border>
    <border>
      <start/>
      <end/>
      <top style="thin">
        <color rgb="FF000000"/>
      </top>
      <bottom style="thin">
        <color rgb="FF000000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/>
      <diagonal/>
    </border>
    <border>
      <start/>
      <end/>
      <top/>
      <bottom style="medium">
        <color rgb="FFC0C0C0"/>
      </bottom>
      <diagonal/>
    </border>
    <border>
      <start/>
      <end/>
      <top/>
      <bottom style="thin">
        <color rgb="FF0066CC"/>
      </bottom>
      <diagonal/>
    </border>
    <border>
      <start/>
      <end/>
      <top/>
      <bottom style="double">
        <color auto="1"/>
      </bottom>
      <diagonal/>
    </border>
    <border>
      <start style="thin">
        <color rgb="FF333333"/>
      </start>
      <end style="thin">
        <color rgb="FF333333"/>
      </end>
      <top style="thin">
        <color rgb="FF333333"/>
      </top>
      <bottom style="thin">
        <color rgb="FF333333"/>
      </bottom>
      <diagonal/>
    </border>
    <border>
      <start/>
      <end/>
      <top style="thin">
        <color rgb="FF333399"/>
      </top>
      <bottom style="double">
        <color auto="1"/>
      </bottom>
      <diagonal/>
    </border>
    <border>
      <start/>
      <end/>
      <top/>
      <bottom style="medium">
        <color rgb="FF333399"/>
      </bottom>
      <diagonal/>
    </border>
    <border>
      <start style="thin">
        <color rgb="FF000000"/>
      </start>
      <end style="double">
        <color auto="1"/>
      </end>
      <top/>
      <bottom/>
      <diagonal/>
    </border>
    <border>
      <start style="thin">
        <color rgb="FF000000"/>
      </start>
      <end/>
      <top/>
      <bottom/>
      <diagonal/>
    </border>
    <border>
      <start/>
      <end/>
      <top/>
      <bottom style="thin">
        <color rgb="FF000000"/>
      </bottom>
      <diagonal/>
    </border>
    <border>
      <start style="thin">
        <color rgb="FF3366FF"/>
      </start>
      <end style="thin">
        <color rgb="FF3366FF"/>
      </end>
      <top style="thin">
        <color rgb="FF3366FF"/>
      </top>
      <bottom style="thin">
        <color rgb="FF3366FF"/>
      </bottom>
      <diagonal/>
    </border>
    <border>
      <start style="thin">
        <color rgb="FFDFDFDF"/>
      </start>
      <end style="thin">
        <color rgb="FF3366FF"/>
      </end>
      <top style="thin">
        <color rgb="FFDFDFDF"/>
      </top>
      <bottom style="thin">
        <color rgb="FF3366FF"/>
      </bottom>
      <diagonal/>
    </border>
    <border>
      <start/>
      <end/>
      <top style="thin">
        <color rgb="FF3366FF"/>
      </top>
      <bottom style="thin">
        <color rgb="FF3366FF"/>
      </bottom>
      <diagonal/>
    </border>
    <border>
      <start style="thin">
        <color rgb="FF000000"/>
      </start>
      <end/>
      <top style="thin">
        <color rgb="FF000000"/>
      </top>
      <bottom/>
      <diagonal/>
    </border>
    <border>
      <start/>
      <end/>
      <top style="thin">
        <color rgb="FF000000"/>
      </top>
      <bottom/>
      <diagonal/>
    </border>
    <border>
      <start style="thin">
        <color rgb="FF000000"/>
      </start>
      <end style="thin">
        <color rgb="FF000000"/>
      </end>
      <top/>
      <bottom/>
      <diagonal/>
    </border>
    <border>
      <start style="thin">
        <color rgb="FF000000"/>
      </start>
      <end/>
      <top/>
      <bottom style="thin">
        <color rgb="FF000000"/>
      </bottom>
      <diagonal/>
    </border>
    <border>
      <start style="thin">
        <color rgb="FF000000"/>
      </start>
      <end style="thin">
        <color rgb="FF000000"/>
      </end>
      <top/>
      <bottom style="thin">
        <color rgb="FF000000"/>
      </bottom>
      <diagonal/>
    </border>
    <border>
      <start style="thin">
        <color rgb="FF000000"/>
      </start>
      <end/>
      <top style="thin">
        <color rgb="FF000000"/>
      </top>
      <bottom style="thin">
        <color rgb="FF000000"/>
      </bottom>
      <diagonal/>
    </border>
    <border>
      <start/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B1BBCC"/>
      </bottom>
      <diagonal/>
    </border>
    <border>
      <start/>
      <end style="thin">
        <color rgb="FF000000"/>
      </end>
      <top style="thin">
        <color rgb="FF000000"/>
      </top>
      <bottom style="thin">
        <color rgb="FFB1BBCC"/>
      </bottom>
      <diagonal/>
    </border>
    <border>
      <start style="thin">
        <color rgb="FF000000"/>
      </start>
      <end/>
      <top style="thin">
        <color rgb="FF000000"/>
      </top>
      <bottom style="thin">
        <color rgb="FFB1BBCC"/>
      </bottom>
      <diagonal/>
    </border>
    <border>
      <start style="thin">
        <color rgb="FFB1BBCC"/>
      </start>
      <end style="thin">
        <color rgb="FF000000"/>
      </end>
      <top style="thin">
        <color rgb="FF000000"/>
      </top>
      <bottom style="thin">
        <color rgb="FFB1BBCC"/>
      </bottom>
      <diagonal/>
    </border>
    <border>
      <start style="thin">
        <color rgb="FF000000"/>
      </start>
      <end/>
      <top style="thin">
        <color rgb="FFB1BBCC"/>
      </top>
      <bottom style="thin">
        <color rgb="FFB1BBCC"/>
      </bottom>
      <diagonal/>
    </border>
    <border>
      <start style="thin">
        <color rgb="FFB1BBCC"/>
      </start>
      <end style="thin">
        <color rgb="FFB1BBCC"/>
      </end>
      <top style="thin">
        <color rgb="FFB1BBCC"/>
      </top>
      <bottom style="thin">
        <color rgb="FFB1BBCC"/>
      </bottom>
      <diagonal/>
    </border>
    <border>
      <start style="thin">
        <color rgb="FFB1BBCC"/>
      </start>
      <end style="thin">
        <color rgb="FF000000"/>
      </end>
      <top style="thin">
        <color rgb="FFB1BBCC"/>
      </top>
      <bottom style="thin">
        <color rgb="FFB1BBCC"/>
      </bottom>
      <diagonal/>
    </border>
    <border>
      <start/>
      <end style="thin">
        <color rgb="FFB1BBCC"/>
      </end>
      <top style="thin">
        <color rgb="FFB1BBCC"/>
      </top>
      <bottom style="thin">
        <color rgb="FFB1BBCC"/>
      </bottom>
      <diagonal/>
    </border>
    <border>
      <start style="thin">
        <color rgb="FF000000"/>
      </start>
      <end style="thin">
        <color rgb="FF000000"/>
      </end>
      <top style="thin">
        <color rgb="FFB1BBCC"/>
      </top>
      <bottom style="thin">
        <color rgb="FFB1BBCC"/>
      </bottom>
      <diagonal/>
    </border>
    <border>
      <start style="thin">
        <color rgb="FF000000"/>
      </start>
      <end/>
      <top style="thin">
        <color rgb="FFB1BBCC"/>
      </top>
      <bottom style="thin">
        <color rgb="FF000000"/>
      </bottom>
      <diagonal/>
    </border>
    <border>
      <start style="thin">
        <color rgb="FFB1BBCC"/>
      </start>
      <end style="thin">
        <color rgb="FF000000"/>
      </end>
      <top style="thin">
        <color rgb="FFB1BBCC"/>
      </top>
      <bottom style="thin">
        <color rgb="FF000000"/>
      </bottom>
      <diagonal/>
    </border>
    <border>
      <start style="thin">
        <color rgb="FFB1BBCC"/>
      </start>
      <end style="thin">
        <color rgb="FFB1BBCC"/>
      </end>
      <top style="thin">
        <color rgb="FFB1BBCC"/>
      </top>
      <bottom style="thin">
        <color rgb="FF000000"/>
      </bottom>
      <diagonal/>
    </border>
    <border>
      <start/>
      <end style="thin">
        <color rgb="FFB1BBCC"/>
      </end>
      <top style="thin">
        <color rgb="FFB1BBCC"/>
      </top>
      <bottom style="thin">
        <color rgb="FF000000"/>
      </bottom>
      <diagonal/>
    </border>
    <border>
      <start style="thin">
        <color rgb="FF000000"/>
      </start>
      <end style="thin">
        <color rgb="FF000000"/>
      </end>
      <top style="thin">
        <color rgb="FFB1BBCC"/>
      </top>
      <bottom style="thin">
        <color rgb="FF000000"/>
      </bottom>
      <diagonal/>
    </border>
    <border>
      <start style="thin">
        <color rgb="FF000000"/>
      </start>
      <end style="thin">
        <color rgb="FFC0C0C0"/>
      </end>
      <top style="thin">
        <color rgb="FF000000"/>
      </top>
      <bottom style="thin">
        <color rgb="FFC0C0C0"/>
      </bottom>
      <diagonal/>
    </border>
    <border>
      <start/>
      <end style="thin">
        <color rgb="FF000000"/>
      </end>
      <top style="thin">
        <color rgb="FF000000"/>
      </top>
      <bottom/>
      <diagonal/>
    </border>
    <border>
      <start/>
      <end style="thin">
        <color rgb="FF000000"/>
      </end>
      <top/>
      <bottom style="thin">
        <color rgb="FF000000"/>
      </bottom>
      <diagonal/>
    </border>
    <border>
      <start style="thin">
        <color rgb="FF000000"/>
      </start>
      <end style="thin">
        <color rgb="FFB1BBCC"/>
      </end>
      <top style="thin">
        <color rgb="FFB1BBCC"/>
      </top>
      <bottom style="thin">
        <color rgb="FFB1BBCC"/>
      </bottom>
      <diagonal/>
    </border>
    <border>
      <start style="thin">
        <color rgb="FF000000"/>
      </start>
      <end style="thin">
        <color rgb="FFB1BBCC"/>
      </end>
      <top style="thin">
        <color rgb="FFB1BBCC"/>
      </top>
      <bottom style="thin">
        <color rgb="FF000000"/>
      </bottom>
      <diagonal/>
    </border>
  </borders>
  <cellStyleXfs count="1211">
    <xf numFmtId="0" fontId="0" fillId="0" borderId="0"/>
    <xf numFmtId="0" fontId="35" fillId="0" borderId="13"/>
    <xf numFmtId="0" fontId="2" fillId="0" borderId="0"/>
    <xf numFmtId="0" fontId="3" fillId="0" borderId="0">
      <alignment horizontal="left" vertical="top" wrapText="1"/>
    </xf>
    <xf numFmtId="0" fontId="4" fillId="2" borderId="0"/>
    <xf numFmtId="0" fontId="4" fillId="3" borderId="0"/>
    <xf numFmtId="0" fontId="4" fillId="4" borderId="0"/>
    <xf numFmtId="0" fontId="4" fillId="5" borderId="0"/>
    <xf numFmtId="0" fontId="4" fillId="6" borderId="0"/>
    <xf numFmtId="0" fontId="4" fillId="7" borderId="0"/>
    <xf numFmtId="0" fontId="4" fillId="2" borderId="0"/>
    <xf numFmtId="0" fontId="4" fillId="3" borderId="0"/>
    <xf numFmtId="0" fontId="4" fillId="4" borderId="0"/>
    <xf numFmtId="0" fontId="4" fillId="5" borderId="0"/>
    <xf numFmtId="0" fontId="4" fillId="6" borderId="0"/>
    <xf numFmtId="0" fontId="4" fillId="7" borderId="0"/>
    <xf numFmtId="0" fontId="4" fillId="8" borderId="0"/>
    <xf numFmtId="0" fontId="4" fillId="9" borderId="0"/>
    <xf numFmtId="0" fontId="4" fillId="10" borderId="0"/>
    <xf numFmtId="0" fontId="4" fillId="5" borderId="0"/>
    <xf numFmtId="0" fontId="4" fillId="8" borderId="0"/>
    <xf numFmtId="0" fontId="4" fillId="11" borderId="0"/>
    <xf numFmtId="0" fontId="4" fillId="8" borderId="0"/>
    <xf numFmtId="0" fontId="4" fillId="9" borderId="0"/>
    <xf numFmtId="0" fontId="4" fillId="10" borderId="0"/>
    <xf numFmtId="0" fontId="4" fillId="5" borderId="0"/>
    <xf numFmtId="0" fontId="4" fillId="8" borderId="0"/>
    <xf numFmtId="0" fontId="4" fillId="11" borderId="0"/>
    <xf numFmtId="0" fontId="5" fillId="12" borderId="0"/>
    <xf numFmtId="0" fontId="5" fillId="9" borderId="0"/>
    <xf numFmtId="0" fontId="5" fillId="10" borderId="0"/>
    <xf numFmtId="0" fontId="5" fillId="13" borderId="0"/>
    <xf numFmtId="0" fontId="5" fillId="14" borderId="0"/>
    <xf numFmtId="0" fontId="5" fillId="15" borderId="0"/>
    <xf numFmtId="0" fontId="5" fillId="12" borderId="0"/>
    <xf numFmtId="0" fontId="5" fillId="9" borderId="0"/>
    <xf numFmtId="0" fontId="5" fillId="10" borderId="0"/>
    <xf numFmtId="0" fontId="5" fillId="16" borderId="0"/>
    <xf numFmtId="0" fontId="5" fillId="14" borderId="0"/>
    <xf numFmtId="0" fontId="5" fillId="15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17" borderId="0"/>
    <xf numFmtId="0" fontId="5" fillId="18" borderId="0"/>
    <xf numFmtId="0" fontId="5" fillId="19" borderId="0"/>
    <xf numFmtId="0" fontId="5" fillId="16" borderId="0"/>
    <xf numFmtId="0" fontId="5" fillId="14" borderId="0"/>
    <xf numFmtId="0" fontId="5" fillId="20" borderId="0"/>
    <xf numFmtId="0" fontId="8" fillId="3" borderId="0"/>
    <xf numFmtId="0" fontId="7" fillId="0" borderId="1"/>
    <xf numFmtId="0" fontId="7" fillId="0" borderId="1"/>
    <xf numFmtId="0" fontId="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11" fillId="21" borderId="2"/>
    <xf numFmtId="0" fontId="11" fillId="21" borderId="2"/>
    <xf numFmtId="0" fontId="12" fillId="0" borderId="0"/>
    <xf numFmtId="0" fontId="13" fillId="22" borderId="3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70" fontId="1" fillId="0" borderId="0"/>
    <xf numFmtId="0" fontId="1" fillId="23" borderId="4"/>
    <xf numFmtId="0" fontId="1" fillId="23" borderId="4"/>
    <xf numFmtId="0" fontId="1" fillId="23" borderId="4"/>
    <xf numFmtId="0" fontId="1" fillId="23" borderId="4"/>
    <xf numFmtId="0" fontId="1" fillId="23" borderId="4"/>
    <xf numFmtId="0" fontId="1" fillId="23" borderId="4"/>
    <xf numFmtId="0" fontId="14" fillId="24" borderId="0"/>
    <xf numFmtId="171" fontId="1" fillId="0" borderId="0">
      <alignment horizontal="right"/>
      <protection locked="0"/>
    </xf>
    <xf numFmtId="171" fontId="1" fillId="0" borderId="0">
      <alignment horizontal="right"/>
      <protection locked="0"/>
    </xf>
    <xf numFmtId="171" fontId="1" fillId="0" borderId="0">
      <alignment horizontal="right"/>
      <protection locked="0"/>
    </xf>
    <xf numFmtId="171" fontId="1" fillId="0" borderId="0">
      <alignment horizontal="right"/>
      <protection locked="0"/>
    </xf>
    <xf numFmtId="171" fontId="1" fillId="0" borderId="0">
      <alignment horizontal="right"/>
      <protection locked="0"/>
    </xf>
    <xf numFmtId="171" fontId="1" fillId="0" borderId="0">
      <alignment horizontal="right"/>
      <protection locked="0"/>
    </xf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0" fontId="1" fillId="0" borderId="0"/>
    <xf numFmtId="173" fontId="6" fillId="0" borderId="0"/>
    <xf numFmtId="173" fontId="7" fillId="0" borderId="0"/>
    <xf numFmtId="173" fontId="7" fillId="0" borderId="0"/>
    <xf numFmtId="173" fontId="7" fillId="0" borderId="0"/>
    <xf numFmtId="164" fontId="1" fillId="4" borderId="0"/>
    <xf numFmtId="164" fontId="1" fillId="4" borderId="0"/>
    <xf numFmtId="164" fontId="1" fillId="4" borderId="0"/>
    <xf numFmtId="164" fontId="1" fillId="4" borderId="0"/>
    <xf numFmtId="164" fontId="1" fillId="4" borderId="0"/>
    <xf numFmtId="164" fontId="1" fillId="4" borderId="0"/>
    <xf numFmtId="174" fontId="1" fillId="4" borderId="0"/>
    <xf numFmtId="174" fontId="1" fillId="4" borderId="0"/>
    <xf numFmtId="174" fontId="1" fillId="4" borderId="0"/>
    <xf numFmtId="174" fontId="1" fillId="4" borderId="0"/>
    <xf numFmtId="174" fontId="1" fillId="4" borderId="0"/>
    <xf numFmtId="174" fontId="1" fillId="4" borderId="0"/>
    <xf numFmtId="164" fontId="1" fillId="0" borderId="0">
      <alignment horizontal="center"/>
    </xf>
    <xf numFmtId="164" fontId="7" fillId="0" borderId="0">
      <alignment horizontal="center"/>
    </xf>
    <xf numFmtId="164" fontId="7" fillId="0" borderId="0">
      <alignment horizontal="center"/>
    </xf>
    <xf numFmtId="164" fontId="1" fillId="0" borderId="0">
      <alignment horizontal="center"/>
    </xf>
    <xf numFmtId="164" fontId="1" fillId="0" borderId="0">
      <alignment horizontal="center"/>
    </xf>
    <xf numFmtId="164" fontId="1" fillId="0" borderId="0">
      <alignment horizontal="center"/>
    </xf>
    <xf numFmtId="164" fontId="1" fillId="0" borderId="0">
      <alignment horizontal="center"/>
    </xf>
    <xf numFmtId="164" fontId="7" fillId="0" borderId="0">
      <alignment horizontal="center"/>
    </xf>
    <xf numFmtId="164" fontId="15" fillId="25" borderId="5">
      <alignment horizontal="right" vertical="center"/>
    </xf>
    <xf numFmtId="164" fontId="16" fillId="0" borderId="6"/>
    <xf numFmtId="174" fontId="6" fillId="4" borderId="7">
      <alignment horizontal="center"/>
    </xf>
    <xf numFmtId="174" fontId="7" fillId="4" borderId="7">
      <alignment horizontal="center"/>
    </xf>
    <xf numFmtId="174" fontId="7" fillId="4" borderId="7">
      <alignment horizontal="center"/>
    </xf>
    <xf numFmtId="174" fontId="7" fillId="4" borderId="7">
      <alignment horizontal="center"/>
    </xf>
    <xf numFmtId="174" fontId="7" fillId="4" borderId="7">
      <alignment horizontal="center"/>
    </xf>
    <xf numFmtId="0" fontId="7" fillId="0" borderId="0">
      <alignment vertical="top"/>
    </xf>
    <xf numFmtId="175" fontId="17" fillId="0" borderId="0">
      <alignment horizontal="right"/>
    </xf>
    <xf numFmtId="0" fontId="6" fillId="0" borderId="0">
      <alignment vertical="top" wrapText="1"/>
    </xf>
    <xf numFmtId="0" fontId="7" fillId="0" borderId="0">
      <alignment vertical="top" wrapText="1"/>
    </xf>
    <xf numFmtId="0" fontId="7" fillId="0" borderId="0">
      <alignment vertical="top" wrapText="1"/>
    </xf>
    <xf numFmtId="0" fontId="7" fillId="0" borderId="0">
      <alignment vertical="top" wrapText="1"/>
    </xf>
    <xf numFmtId="0" fontId="7" fillId="0" borderId="0">
      <alignment vertical="top" wrapText="1"/>
    </xf>
    <xf numFmtId="176" fontId="1" fillId="0" borderId="0"/>
    <xf numFmtId="177" fontId="6" fillId="0" borderId="0"/>
    <xf numFmtId="177" fontId="7" fillId="0" borderId="0"/>
    <xf numFmtId="177" fontId="7" fillId="0" borderId="0"/>
    <xf numFmtId="177" fontId="7" fillId="0" borderId="0"/>
    <xf numFmtId="177" fontId="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8" fillId="7" borderId="2"/>
    <xf numFmtId="178" fontId="1" fillId="0" borderId="0"/>
    <xf numFmtId="178" fontId="1" fillId="0" borderId="0"/>
    <xf numFmtId="178" fontId="1" fillId="0" borderId="0"/>
    <xf numFmtId="179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0" fontId="4" fillId="2" borderId="0"/>
    <xf numFmtId="0" fontId="4" fillId="3" borderId="0"/>
    <xf numFmtId="0" fontId="4" fillId="4" borderId="0"/>
    <xf numFmtId="0" fontId="4" fillId="5" borderId="0"/>
    <xf numFmtId="0" fontId="4" fillId="6" borderId="0"/>
    <xf numFmtId="0" fontId="4" fillId="7" borderId="0"/>
    <xf numFmtId="0" fontId="4" fillId="8" borderId="0"/>
    <xf numFmtId="0" fontId="4" fillId="9" borderId="0"/>
    <xf numFmtId="0" fontId="4" fillId="10" borderId="0"/>
    <xf numFmtId="0" fontId="4" fillId="5" borderId="0"/>
    <xf numFmtId="0" fontId="4" fillId="8" borderId="0"/>
    <xf numFmtId="0" fontId="4" fillId="11" borderId="0"/>
    <xf numFmtId="0" fontId="5" fillId="12" borderId="0"/>
    <xf numFmtId="0" fontId="5" fillId="9" borderId="0"/>
    <xf numFmtId="0" fontId="5" fillId="10" borderId="0"/>
    <xf numFmtId="0" fontId="5" fillId="16" borderId="0"/>
    <xf numFmtId="0" fontId="5" fillId="14" borderId="0"/>
    <xf numFmtId="0" fontId="5" fillId="15" borderId="0"/>
    <xf numFmtId="0" fontId="5" fillId="17" borderId="0"/>
    <xf numFmtId="0" fontId="5" fillId="18" borderId="0"/>
    <xf numFmtId="0" fontId="5" fillId="19" borderId="0"/>
    <xf numFmtId="0" fontId="5" fillId="16" borderId="0"/>
    <xf numFmtId="0" fontId="5" fillId="14" borderId="0"/>
    <xf numFmtId="0" fontId="5" fillId="20" borderId="0"/>
    <xf numFmtId="0" fontId="8" fillId="3" borderId="0"/>
    <xf numFmtId="0" fontId="11" fillId="21" borderId="2"/>
    <xf numFmtId="0" fontId="13" fillId="22" borderId="3"/>
    <xf numFmtId="0" fontId="19" fillId="0" borderId="0"/>
    <xf numFmtId="0" fontId="20" fillId="4" borderId="0"/>
    <xf numFmtId="0" fontId="21" fillId="0" borderId="8"/>
    <xf numFmtId="0" fontId="22" fillId="0" borderId="9"/>
    <xf numFmtId="0" fontId="22" fillId="0" borderId="0"/>
    <xf numFmtId="0" fontId="18" fillId="7" borderId="2"/>
    <xf numFmtId="0" fontId="23" fillId="0" borderId="10"/>
    <xf numFmtId="0" fontId="24" fillId="25" borderId="0"/>
    <xf numFmtId="0" fontId="7" fillId="23" borderId="4"/>
    <xf numFmtId="0" fontId="25" fillId="21" borderId="11"/>
    <xf numFmtId="0" fontId="26" fillId="0" borderId="0"/>
    <xf numFmtId="0" fontId="27" fillId="0" borderId="12"/>
    <xf numFmtId="0" fontId="28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0" fillId="4" borderId="0"/>
    <xf numFmtId="0" fontId="30" fillId="0" borderId="0"/>
    <xf numFmtId="0" fontId="30" fillId="0" borderId="0"/>
    <xf numFmtId="0" fontId="30" fillId="0" borderId="0"/>
    <xf numFmtId="0" fontId="30" fillId="0" borderId="0"/>
    <xf numFmtId="180" fontId="17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17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31" fillId="0" borderId="0">
      <alignment horizontal="right"/>
      <protection locked="0"/>
    </xf>
    <xf numFmtId="180" fontId="15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31" fillId="0" borderId="0">
      <alignment horizontal="right"/>
      <protection locked="0"/>
    </xf>
    <xf numFmtId="180" fontId="15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0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15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0" fontId="17" fillId="0" borderId="0">
      <alignment horizontal="right"/>
      <protection locked="0"/>
    </xf>
    <xf numFmtId="0" fontId="17" fillId="0" borderId="0">
      <alignment horizontal="right"/>
      <protection locked="0"/>
    </xf>
    <xf numFmtId="0" fontId="17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0" fontId="17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15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10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2" fillId="0" borderId="0">
      <alignment horizontal="right"/>
      <protection locked="0"/>
    </xf>
    <xf numFmtId="180" fontId="33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0" fontId="17" fillId="0" borderId="0">
      <alignment horizontal="right"/>
      <protection locked="0"/>
    </xf>
    <xf numFmtId="0" fontId="17" fillId="0" borderId="0">
      <alignment horizontal="right"/>
      <protection locked="0"/>
    </xf>
    <xf numFmtId="0" fontId="17" fillId="0" borderId="0">
      <alignment horizontal="right"/>
      <protection locked="0"/>
    </xf>
    <xf numFmtId="0" fontId="17" fillId="0" borderId="0">
      <alignment horizontal="right"/>
      <protection locked="0"/>
    </xf>
    <xf numFmtId="0" fontId="17" fillId="0" borderId="0">
      <alignment horizontal="right"/>
      <protection locked="0"/>
    </xf>
    <xf numFmtId="0" fontId="17" fillId="0" borderId="0">
      <alignment horizontal="right"/>
      <protection locked="0"/>
    </xf>
    <xf numFmtId="0" fontId="17" fillId="0" borderId="0">
      <alignment horizontal="right"/>
      <protection locked="0"/>
    </xf>
    <xf numFmtId="0" fontId="17" fillId="0" borderId="0">
      <alignment horizontal="right"/>
      <protection locked="0"/>
    </xf>
    <xf numFmtId="0" fontId="17" fillId="0" borderId="0">
      <alignment horizontal="right"/>
      <protection locked="0"/>
    </xf>
    <xf numFmtId="0" fontId="17" fillId="0" borderId="0">
      <alignment horizontal="right"/>
      <protection locked="0"/>
    </xf>
    <xf numFmtId="0" fontId="17" fillId="0" borderId="0">
      <alignment horizontal="right"/>
      <protection locked="0"/>
    </xf>
    <xf numFmtId="0" fontId="17" fillId="0" borderId="0">
      <alignment horizontal="right"/>
      <protection locked="0"/>
    </xf>
    <xf numFmtId="0" fontId="17" fillId="0" borderId="0">
      <alignment horizontal="right"/>
      <protection locked="0"/>
    </xf>
    <xf numFmtId="0" fontId="17" fillId="0" borderId="0">
      <alignment horizontal="right"/>
      <protection locked="0"/>
    </xf>
    <xf numFmtId="0" fontId="17" fillId="0" borderId="0">
      <alignment horizontal="right"/>
      <protection locked="0"/>
    </xf>
    <xf numFmtId="0" fontId="17" fillId="0" borderId="0">
      <alignment horizontal="right"/>
      <protection locked="0"/>
    </xf>
    <xf numFmtId="0" fontId="17" fillId="0" borderId="0">
      <alignment horizontal="right"/>
      <protection locked="0"/>
    </xf>
    <xf numFmtId="0" fontId="17" fillId="0" borderId="0">
      <alignment horizontal="right"/>
      <protection locked="0"/>
    </xf>
    <xf numFmtId="0" fontId="17" fillId="0" borderId="0">
      <alignment horizontal="right"/>
      <protection locked="0"/>
    </xf>
    <xf numFmtId="0" fontId="17" fillId="0" borderId="0">
      <alignment horizontal="right"/>
      <protection locked="0"/>
    </xf>
    <xf numFmtId="0" fontId="17" fillId="0" borderId="0">
      <alignment horizontal="right"/>
      <protection locked="0"/>
    </xf>
    <xf numFmtId="0" fontId="17" fillId="0" borderId="0">
      <alignment horizontal="right"/>
      <protection locked="0"/>
    </xf>
    <xf numFmtId="0" fontId="17" fillId="0" borderId="0">
      <alignment horizontal="right"/>
      <protection locked="0"/>
    </xf>
    <xf numFmtId="0" fontId="17" fillId="0" borderId="0">
      <alignment horizontal="right"/>
      <protection locked="0"/>
    </xf>
    <xf numFmtId="0" fontId="17" fillId="0" borderId="0">
      <alignment horizontal="right"/>
      <protection locked="0"/>
    </xf>
    <xf numFmtId="0" fontId="17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17" fillId="0" borderId="0">
      <alignment horizontal="right"/>
      <protection locked="0"/>
    </xf>
    <xf numFmtId="180" fontId="15" fillId="0" borderId="0">
      <alignment horizontal="right"/>
      <protection locked="0"/>
    </xf>
    <xf numFmtId="180" fontId="17" fillId="0" borderId="0">
      <alignment horizontal="right"/>
      <protection locked="0"/>
    </xf>
    <xf numFmtId="180" fontId="17" fillId="0" borderId="0">
      <alignment horizontal="right"/>
      <protection locked="0"/>
    </xf>
    <xf numFmtId="180" fontId="17" fillId="0" borderId="0">
      <alignment horizontal="right"/>
      <protection locked="0"/>
    </xf>
    <xf numFmtId="180" fontId="17" fillId="0" borderId="0">
      <alignment horizontal="right"/>
      <protection locked="0"/>
    </xf>
    <xf numFmtId="180" fontId="17" fillId="0" borderId="0">
      <alignment horizontal="right"/>
      <protection locked="0"/>
    </xf>
    <xf numFmtId="180" fontId="17" fillId="0" borderId="0">
      <alignment horizontal="right"/>
      <protection locked="0"/>
    </xf>
    <xf numFmtId="180" fontId="15" fillId="0" borderId="0">
      <alignment horizontal="right"/>
      <protection locked="0"/>
    </xf>
    <xf numFmtId="180" fontId="15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180" fontId="31" fillId="0" borderId="0">
      <alignment horizontal="right"/>
      <protection locked="0"/>
    </xf>
    <xf numFmtId="0" fontId="34" fillId="0" borderId="0">
      <alignment horizontal="center"/>
    </xf>
    <xf numFmtId="0" fontId="35" fillId="0" borderId="13"/>
    <xf numFmtId="0" fontId="21" fillId="0" borderId="8"/>
    <xf numFmtId="0" fontId="22" fillId="0" borderId="9"/>
    <xf numFmtId="0" fontId="22" fillId="0" borderId="0"/>
    <xf numFmtId="0" fontId="34" fillId="0" borderId="0">
      <alignment horizontal="center" textRotation="90"/>
    </xf>
    <xf numFmtId="0" fontId="36" fillId="26" borderId="14">
      <alignment horizontal="center" vertical="center"/>
    </xf>
    <xf numFmtId="0" fontId="36" fillId="26" borderId="14">
      <alignment horizontal="center" vertical="center"/>
    </xf>
    <xf numFmtId="0" fontId="36" fillId="26" borderId="14">
      <alignment horizontal="center" vertical="center"/>
    </xf>
    <xf numFmtId="0" fontId="36" fillId="26" borderId="14">
      <alignment horizontal="center" vertical="center"/>
    </xf>
    <xf numFmtId="0" fontId="37" fillId="0" borderId="0"/>
    <xf numFmtId="0" fontId="37" fillId="0" borderId="0"/>
    <xf numFmtId="0" fontId="37" fillId="0" borderId="0"/>
    <xf numFmtId="0" fontId="37" fillId="0" borderId="0"/>
    <xf numFmtId="0" fontId="18" fillId="7" borderId="2"/>
    <xf numFmtId="0" fontId="8" fillId="3" borderId="0"/>
    <xf numFmtId="181" fontId="6" fillId="0" borderId="0">
      <alignment horizontal="center" vertical="top"/>
    </xf>
    <xf numFmtId="181" fontId="7" fillId="0" borderId="0">
      <alignment horizontal="center" vertical="top"/>
    </xf>
    <xf numFmtId="181" fontId="7" fillId="0" borderId="0">
      <alignment horizontal="center" vertical="top"/>
    </xf>
    <xf numFmtId="181" fontId="7" fillId="0" borderId="0">
      <alignment horizontal="center" vertical="top"/>
    </xf>
    <xf numFmtId="181" fontId="7" fillId="0" borderId="0">
      <alignment horizontal="center" vertical="top"/>
    </xf>
    <xf numFmtId="182" fontId="38" fillId="0" borderId="1">
      <alignment horizontal="center" vertical="center"/>
    </xf>
    <xf numFmtId="183" fontId="39" fillId="0" borderId="15">
      <alignment horizontal="left"/>
    </xf>
    <xf numFmtId="183" fontId="39" fillId="0" borderId="15">
      <alignment horizontal="left"/>
    </xf>
    <xf numFmtId="183" fontId="39" fillId="0" borderId="15">
      <alignment horizontal="left"/>
    </xf>
    <xf numFmtId="183" fontId="40" fillId="0" borderId="1">
      <alignment horizontal="center"/>
    </xf>
    <xf numFmtId="183" fontId="40" fillId="0" borderId="1"/>
    <xf numFmtId="183" fontId="41" fillId="0" borderId="1">
      <alignment horizontal="left"/>
    </xf>
    <xf numFmtId="183" fontId="41" fillId="0" borderId="1">
      <alignment horizontal="left"/>
    </xf>
    <xf numFmtId="183" fontId="41" fillId="0" borderId="1">
      <alignment horizontal="left"/>
    </xf>
    <xf numFmtId="183" fontId="41" fillId="0" borderId="1">
      <alignment horizontal="left"/>
    </xf>
    <xf numFmtId="183" fontId="41" fillId="0" borderId="1"/>
    <xf numFmtId="183" fontId="41" fillId="0" borderId="1"/>
    <xf numFmtId="183" fontId="41" fillId="0" borderId="1"/>
    <xf numFmtId="183" fontId="41" fillId="0" borderId="1"/>
    <xf numFmtId="0" fontId="37" fillId="0" borderId="0"/>
    <xf numFmtId="0" fontId="37" fillId="0" borderId="0"/>
    <xf numFmtId="0" fontId="42" fillId="0" borderId="0"/>
    <xf numFmtId="0" fontId="42" fillId="0" borderId="0"/>
    <xf numFmtId="0" fontId="37" fillId="0" borderId="0"/>
    <xf numFmtId="0" fontId="37" fillId="0" borderId="0"/>
    <xf numFmtId="0" fontId="37" fillId="0" borderId="0"/>
    <xf numFmtId="0" fontId="42" fillId="0" borderId="0"/>
    <xf numFmtId="0" fontId="42" fillId="0" borderId="0"/>
    <xf numFmtId="0" fontId="23" fillId="0" borderId="10"/>
    <xf numFmtId="0" fontId="43" fillId="27" borderId="0"/>
    <xf numFmtId="0" fontId="43" fillId="27" borderId="0"/>
    <xf numFmtId="0" fontId="43" fillId="27" borderId="0"/>
    <xf numFmtId="0" fontId="43" fillId="27" borderId="0"/>
    <xf numFmtId="0" fontId="43" fillId="27" borderId="0"/>
    <xf numFmtId="0" fontId="43" fillId="27" borderId="0"/>
    <xf numFmtId="0" fontId="43" fillId="27" borderId="0"/>
    <xf numFmtId="184" fontId="6" fillId="0" borderId="0">
      <alignment vertical="top"/>
    </xf>
    <xf numFmtId="184" fontId="7" fillId="0" borderId="0">
      <alignment vertical="top"/>
    </xf>
    <xf numFmtId="184" fontId="7" fillId="0" borderId="0">
      <alignment vertical="top"/>
    </xf>
    <xf numFmtId="184" fontId="7" fillId="0" borderId="0">
      <alignment vertical="top"/>
    </xf>
    <xf numFmtId="184" fontId="7" fillId="0" borderId="0">
      <alignment vertical="top"/>
    </xf>
    <xf numFmtId="0" fontId="24" fillId="25" borderId="0"/>
    <xf numFmtId="0" fontId="24" fillId="25" borderId="0"/>
    <xf numFmtId="0" fontId="44" fillId="17" borderId="0">
      <alignment vertical="center"/>
    </xf>
    <xf numFmtId="0" fontId="15" fillId="8" borderId="1">
      <alignment vertical="center" wrapText="1"/>
    </xf>
    <xf numFmtId="0" fontId="7" fillId="0" borderId="0"/>
    <xf numFmtId="0" fontId="45" fillId="0" borderId="0">
      <alignment horizontal="center"/>
    </xf>
    <xf numFmtId="185" fontId="17" fillId="0" borderId="0"/>
    <xf numFmtId="185" fontId="17" fillId="0" borderId="0"/>
    <xf numFmtId="185" fontId="17" fillId="0" borderId="0"/>
    <xf numFmtId="0" fontId="7" fillId="0" borderId="0">
      <alignment horizontal="left"/>
      <protection locked="0"/>
    </xf>
    <xf numFmtId="0" fontId="46" fillId="0" borderId="0"/>
    <xf numFmtId="0" fontId="46" fillId="0" borderId="0"/>
    <xf numFmtId="0" fontId="46" fillId="0" borderId="0"/>
    <xf numFmtId="0" fontId="46" fillId="0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7" fillId="0" borderId="0"/>
    <xf numFmtId="0" fontId="47" fillId="0" borderId="0"/>
    <xf numFmtId="0" fontId="47" fillId="0" borderId="0"/>
    <xf numFmtId="0" fontId="7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8" fillId="28" borderId="0"/>
    <xf numFmtId="0" fontId="47" fillId="0" borderId="0">
      <alignment vertical="top" wrapText="1"/>
      <protection locked="0"/>
    </xf>
    <xf numFmtId="0" fontId="25" fillId="21" borderId="11"/>
    <xf numFmtId="0" fontId="15" fillId="21" borderId="0">
      <alignment vertical="center"/>
    </xf>
    <xf numFmtId="0" fontId="15" fillId="21" borderId="0">
      <alignment vertical="center"/>
    </xf>
    <xf numFmtId="0" fontId="15" fillId="21" borderId="0">
      <alignment vertical="center"/>
    </xf>
    <xf numFmtId="166" fontId="6" fillId="0" borderId="0"/>
    <xf numFmtId="186" fontId="6" fillId="0" borderId="0">
      <alignment vertical="top"/>
    </xf>
    <xf numFmtId="186" fontId="7" fillId="0" borderId="0">
      <alignment vertical="top"/>
    </xf>
    <xf numFmtId="186" fontId="7" fillId="0" borderId="0">
      <alignment vertical="top"/>
    </xf>
    <xf numFmtId="186" fontId="7" fillId="0" borderId="0">
      <alignment vertical="top"/>
    </xf>
    <xf numFmtId="186" fontId="7" fillId="0" borderId="0">
      <alignment vertical="top"/>
    </xf>
    <xf numFmtId="186" fontId="39" fillId="0" borderId="0">
      <alignment vertical="top"/>
    </xf>
    <xf numFmtId="166" fontId="7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87" fontId="1" fillId="0" borderId="0">
      <alignment horizontal="right"/>
      <protection locked="0"/>
    </xf>
    <xf numFmtId="0" fontId="1" fillId="0" borderId="0"/>
    <xf numFmtId="0" fontId="1" fillId="0" borderId="0"/>
    <xf numFmtId="0" fontId="1" fillId="0" borderId="0"/>
    <xf numFmtId="173" fontId="1" fillId="0" borderId="0"/>
    <xf numFmtId="173" fontId="1" fillId="0" borderId="0"/>
    <xf numFmtId="173" fontId="1" fillId="0" borderId="0"/>
    <xf numFmtId="4" fontId="1" fillId="0" borderId="0"/>
    <xf numFmtId="4" fontId="1" fillId="0" borderId="0"/>
    <xf numFmtId="4" fontId="1" fillId="0" borderId="0"/>
    <xf numFmtId="0" fontId="49" fillId="0" borderId="16">
      <alignment horizontal="center"/>
    </xf>
    <xf numFmtId="0" fontId="49" fillId="0" borderId="16">
      <alignment horizontal="center"/>
    </xf>
    <xf numFmtId="0" fontId="49" fillId="0" borderId="16">
      <alignment horizontal="center"/>
    </xf>
    <xf numFmtId="0" fontId="49" fillId="0" borderId="16">
      <alignment horizontal="center"/>
    </xf>
    <xf numFmtId="3" fontId="1" fillId="0" borderId="0"/>
    <xf numFmtId="3" fontId="1" fillId="0" borderId="0"/>
    <xf numFmtId="3" fontId="1" fillId="0" borderId="0"/>
    <xf numFmtId="0" fontId="1" fillId="29" borderId="0"/>
    <xf numFmtId="0" fontId="1" fillId="29" borderId="0"/>
    <xf numFmtId="0" fontId="1" fillId="29" borderId="0"/>
    <xf numFmtId="188" fontId="6" fillId="0" borderId="0">
      <alignment horizontal="left" vertical="top"/>
    </xf>
    <xf numFmtId="188" fontId="7" fillId="0" borderId="0">
      <alignment horizontal="left" vertical="top"/>
    </xf>
    <xf numFmtId="188" fontId="7" fillId="0" borderId="0">
      <alignment horizontal="left" vertical="top"/>
    </xf>
    <xf numFmtId="188" fontId="7" fillId="0" borderId="0">
      <alignment horizontal="left" vertical="top"/>
    </xf>
    <xf numFmtId="188" fontId="7" fillId="0" borderId="0">
      <alignment horizontal="left" vertical="top"/>
    </xf>
    <xf numFmtId="0" fontId="7" fillId="23" borderId="0"/>
    <xf numFmtId="0" fontId="50" fillId="0" borderId="0"/>
    <xf numFmtId="189" fontId="50" fillId="0" borderId="0"/>
    <xf numFmtId="0" fontId="51" fillId="25" borderId="17">
      <alignment vertical="center"/>
    </xf>
    <xf numFmtId="0" fontId="51" fillId="25" borderId="17">
      <alignment vertical="center"/>
    </xf>
    <xf numFmtId="0" fontId="51" fillId="25" borderId="17">
      <alignment vertical="center"/>
    </xf>
    <xf numFmtId="0" fontId="51" fillId="25" borderId="17">
      <alignment vertical="center"/>
    </xf>
    <xf numFmtId="0" fontId="52" fillId="25" borderId="17">
      <alignment vertical="center"/>
    </xf>
    <xf numFmtId="0" fontId="52" fillId="25" borderId="17">
      <alignment vertical="center"/>
    </xf>
    <xf numFmtId="0" fontId="52" fillId="25" borderId="17">
      <alignment vertical="center"/>
    </xf>
    <xf numFmtId="0" fontId="52" fillId="25" borderId="17">
      <alignment vertical="center"/>
    </xf>
    <xf numFmtId="0" fontId="53" fillId="25" borderId="17">
      <alignment horizontal="left" vertical="center" indent="1"/>
    </xf>
    <xf numFmtId="0" fontId="53" fillId="25" borderId="17">
      <alignment horizontal="left" vertical="center" indent="1"/>
    </xf>
    <xf numFmtId="0" fontId="53" fillId="25" borderId="17">
      <alignment horizontal="left" vertical="center" indent="1"/>
    </xf>
    <xf numFmtId="0" fontId="53" fillId="25" borderId="17">
      <alignment horizontal="left" vertical="center" indent="1"/>
    </xf>
    <xf numFmtId="0" fontId="53" fillId="30" borderId="0">
      <alignment horizontal="left" vertical="center" indent="1"/>
    </xf>
    <xf numFmtId="0" fontId="53" fillId="30" borderId="0">
      <alignment horizontal="left" vertical="center" indent="1"/>
    </xf>
    <xf numFmtId="0" fontId="53" fillId="30" borderId="0">
      <alignment horizontal="left" vertical="center" indent="1"/>
    </xf>
    <xf numFmtId="0" fontId="53" fillId="30" borderId="0">
      <alignment horizontal="left" vertical="center" indent="1"/>
    </xf>
    <xf numFmtId="0" fontId="53" fillId="18" borderId="17">
      <alignment horizontal="right" vertical="center"/>
    </xf>
    <xf numFmtId="0" fontId="53" fillId="18" borderId="17">
      <alignment horizontal="right" vertical="center"/>
    </xf>
    <xf numFmtId="0" fontId="53" fillId="18" borderId="17">
      <alignment horizontal="right" vertical="center"/>
    </xf>
    <xf numFmtId="0" fontId="53" fillId="18" borderId="17">
      <alignment horizontal="right" vertical="center"/>
    </xf>
    <xf numFmtId="0" fontId="53" fillId="3" borderId="17">
      <alignment horizontal="right" vertical="center"/>
    </xf>
    <xf numFmtId="0" fontId="53" fillId="3" borderId="17">
      <alignment horizontal="right" vertical="center"/>
    </xf>
    <xf numFmtId="0" fontId="53" fillId="3" borderId="17">
      <alignment horizontal="right" vertical="center"/>
    </xf>
    <xf numFmtId="0" fontId="53" fillId="3" borderId="17">
      <alignment horizontal="right" vertical="center"/>
    </xf>
    <xf numFmtId="0" fontId="53" fillId="9" borderId="17">
      <alignment horizontal="right" vertical="center"/>
    </xf>
    <xf numFmtId="0" fontId="53" fillId="9" borderId="17">
      <alignment horizontal="right" vertical="center"/>
    </xf>
    <xf numFmtId="0" fontId="53" fillId="9" borderId="17">
      <alignment horizontal="right" vertical="center"/>
    </xf>
    <xf numFmtId="0" fontId="53" fillId="9" borderId="17">
      <alignment horizontal="right" vertical="center"/>
    </xf>
    <xf numFmtId="0" fontId="53" fillId="4" borderId="17">
      <alignment horizontal="right" vertical="center"/>
    </xf>
    <xf numFmtId="0" fontId="53" fillId="4" borderId="17">
      <alignment horizontal="right" vertical="center"/>
    </xf>
    <xf numFmtId="0" fontId="53" fillId="4" borderId="17">
      <alignment horizontal="right" vertical="center"/>
    </xf>
    <xf numFmtId="0" fontId="53" fillId="4" borderId="17">
      <alignment horizontal="right" vertical="center"/>
    </xf>
    <xf numFmtId="0" fontId="53" fillId="11" borderId="17">
      <alignment horizontal="right" vertical="center"/>
    </xf>
    <xf numFmtId="0" fontId="53" fillId="11" borderId="17">
      <alignment horizontal="right" vertical="center"/>
    </xf>
    <xf numFmtId="0" fontId="53" fillId="11" borderId="17">
      <alignment horizontal="right" vertical="center"/>
    </xf>
    <xf numFmtId="0" fontId="53" fillId="11" borderId="17">
      <alignment horizontal="right" vertical="center"/>
    </xf>
    <xf numFmtId="0" fontId="53" fillId="7" borderId="17">
      <alignment horizontal="right" vertical="center"/>
    </xf>
    <xf numFmtId="0" fontId="53" fillId="7" borderId="17">
      <alignment horizontal="right" vertical="center"/>
    </xf>
    <xf numFmtId="0" fontId="53" fillId="7" borderId="17">
      <alignment horizontal="right" vertical="center"/>
    </xf>
    <xf numFmtId="0" fontId="53" fillId="7" borderId="17">
      <alignment horizontal="right" vertical="center"/>
    </xf>
    <xf numFmtId="0" fontId="53" fillId="31" borderId="17">
      <alignment horizontal="right" vertical="center"/>
    </xf>
    <xf numFmtId="0" fontId="53" fillId="31" borderId="17">
      <alignment horizontal="right" vertical="center"/>
    </xf>
    <xf numFmtId="0" fontId="53" fillId="31" borderId="17">
      <alignment horizontal="right" vertical="center"/>
    </xf>
    <xf numFmtId="0" fontId="53" fillId="31" borderId="17">
      <alignment horizontal="right" vertical="center"/>
    </xf>
    <xf numFmtId="0" fontId="53" fillId="19" borderId="17">
      <alignment horizontal="right" vertical="center"/>
    </xf>
    <xf numFmtId="0" fontId="53" fillId="19" borderId="17">
      <alignment horizontal="right" vertical="center"/>
    </xf>
    <xf numFmtId="0" fontId="53" fillId="19" borderId="17">
      <alignment horizontal="right" vertical="center"/>
    </xf>
    <xf numFmtId="0" fontId="53" fillId="19" borderId="17">
      <alignment horizontal="right" vertical="center"/>
    </xf>
    <xf numFmtId="0" fontId="53" fillId="32" borderId="17">
      <alignment horizontal="right" vertical="center"/>
    </xf>
    <xf numFmtId="0" fontId="53" fillId="32" borderId="17">
      <alignment horizontal="right" vertical="center"/>
    </xf>
    <xf numFmtId="0" fontId="53" fillId="32" borderId="17">
      <alignment horizontal="right" vertical="center"/>
    </xf>
    <xf numFmtId="0" fontId="53" fillId="32" borderId="17">
      <alignment horizontal="right" vertical="center"/>
    </xf>
    <xf numFmtId="0" fontId="51" fillId="33" borderId="18">
      <alignment horizontal="left" vertical="center" indent="1"/>
    </xf>
    <xf numFmtId="0" fontId="51" fillId="33" borderId="18">
      <alignment horizontal="left" vertical="center" indent="1"/>
    </xf>
    <xf numFmtId="0" fontId="51" fillId="33" borderId="18">
      <alignment horizontal="left" vertical="center" indent="1"/>
    </xf>
    <xf numFmtId="0" fontId="51" fillId="33" borderId="18">
      <alignment horizontal="left" vertical="center" indent="1"/>
    </xf>
    <xf numFmtId="0" fontId="51" fillId="8" borderId="0">
      <alignment horizontal="left" vertical="center" indent="1"/>
    </xf>
    <xf numFmtId="0" fontId="51" fillId="8" borderId="0">
      <alignment horizontal="left" vertical="center" indent="1"/>
    </xf>
    <xf numFmtId="0" fontId="51" fillId="8" borderId="0">
      <alignment horizontal="left" vertical="center" indent="1"/>
    </xf>
    <xf numFmtId="0" fontId="51" fillId="8" borderId="0">
      <alignment horizontal="left" vertical="center" indent="1"/>
    </xf>
    <xf numFmtId="0" fontId="51" fillId="30" borderId="0">
      <alignment horizontal="left" vertical="center" indent="1"/>
    </xf>
    <xf numFmtId="0" fontId="51" fillId="30" borderId="0">
      <alignment horizontal="left" vertical="center" indent="1"/>
    </xf>
    <xf numFmtId="0" fontId="51" fillId="30" borderId="0">
      <alignment horizontal="left" vertical="center" indent="1"/>
    </xf>
    <xf numFmtId="0" fontId="51" fillId="30" borderId="0">
      <alignment horizontal="left" vertical="center" indent="1"/>
    </xf>
    <xf numFmtId="0" fontId="53" fillId="8" borderId="17">
      <alignment horizontal="right" vertical="center"/>
    </xf>
    <xf numFmtId="0" fontId="53" fillId="8" borderId="17">
      <alignment horizontal="right" vertical="center"/>
    </xf>
    <xf numFmtId="0" fontId="53" fillId="8" borderId="17">
      <alignment horizontal="right" vertical="center"/>
    </xf>
    <xf numFmtId="0" fontId="53" fillId="8" borderId="17">
      <alignment horizontal="right" vertical="center"/>
    </xf>
    <xf numFmtId="0" fontId="54" fillId="8" borderId="0">
      <alignment horizontal="left" vertical="center" indent="1"/>
    </xf>
    <xf numFmtId="0" fontId="54" fillId="8" borderId="0">
      <alignment horizontal="left" vertical="center" indent="1"/>
    </xf>
    <xf numFmtId="0" fontId="54" fillId="8" borderId="0">
      <alignment horizontal="left" vertical="center" indent="1"/>
    </xf>
    <xf numFmtId="0" fontId="54" fillId="8" borderId="0">
      <alignment horizontal="left" vertical="center" indent="1"/>
    </xf>
    <xf numFmtId="0" fontId="54" fillId="30" borderId="0">
      <alignment horizontal="left" vertical="center" indent="1"/>
    </xf>
    <xf numFmtId="0" fontId="54" fillId="30" borderId="0">
      <alignment horizontal="left" vertical="center" indent="1"/>
    </xf>
    <xf numFmtId="0" fontId="54" fillId="30" borderId="0">
      <alignment horizontal="left" vertical="center" indent="1"/>
    </xf>
    <xf numFmtId="0" fontId="54" fillId="30" borderId="0">
      <alignment horizontal="left" vertical="center" indent="1"/>
    </xf>
    <xf numFmtId="0" fontId="53" fillId="24" borderId="17">
      <alignment vertical="center"/>
    </xf>
    <xf numFmtId="0" fontId="53" fillId="24" borderId="17">
      <alignment vertical="center"/>
    </xf>
    <xf numFmtId="0" fontId="53" fillId="24" borderId="17">
      <alignment vertical="center"/>
    </xf>
    <xf numFmtId="0" fontId="53" fillId="24" borderId="17">
      <alignment vertical="center"/>
    </xf>
    <xf numFmtId="0" fontId="55" fillId="24" borderId="17">
      <alignment vertical="center"/>
    </xf>
    <xf numFmtId="0" fontId="55" fillId="24" borderId="17">
      <alignment vertical="center"/>
    </xf>
    <xf numFmtId="0" fontId="55" fillId="24" borderId="17">
      <alignment vertical="center"/>
    </xf>
    <xf numFmtId="0" fontId="55" fillId="24" borderId="17">
      <alignment vertical="center"/>
    </xf>
    <xf numFmtId="0" fontId="51" fillId="8" borderId="19">
      <alignment horizontal="left" vertical="center" indent="1"/>
    </xf>
    <xf numFmtId="0" fontId="51" fillId="8" borderId="19">
      <alignment horizontal="left" vertical="center" indent="1"/>
    </xf>
    <xf numFmtId="0" fontId="51" fillId="8" borderId="19">
      <alignment horizontal="left" vertical="center" indent="1"/>
    </xf>
    <xf numFmtId="0" fontId="51" fillId="8" borderId="19">
      <alignment horizontal="left" vertical="center" indent="1"/>
    </xf>
    <xf numFmtId="0" fontId="56" fillId="24" borderId="0">
      <alignment horizontal="right" vertical="center"/>
    </xf>
    <xf numFmtId="0" fontId="55" fillId="24" borderId="17">
      <alignment horizontal="right" vertical="center"/>
    </xf>
    <xf numFmtId="0" fontId="55" fillId="24" borderId="17">
      <alignment horizontal="right" vertical="center"/>
    </xf>
    <xf numFmtId="0" fontId="55" fillId="24" borderId="17">
      <alignment horizontal="right" vertical="center"/>
    </xf>
    <xf numFmtId="0" fontId="55" fillId="24" borderId="17">
      <alignment horizontal="right" vertical="center"/>
    </xf>
    <xf numFmtId="0" fontId="51" fillId="8" borderId="17">
      <alignment horizontal="left" vertical="center" indent="1"/>
    </xf>
    <xf numFmtId="0" fontId="51" fillId="8" borderId="17">
      <alignment horizontal="left" vertical="center" indent="1"/>
    </xf>
    <xf numFmtId="0" fontId="51" fillId="8" borderId="17">
      <alignment horizontal="left" vertical="center" indent="1"/>
    </xf>
    <xf numFmtId="0" fontId="51" fillId="8" borderId="17">
      <alignment horizontal="left" vertical="center" indent="1"/>
    </xf>
    <xf numFmtId="0" fontId="57" fillId="26" borderId="19">
      <alignment horizontal="left" vertical="center" indent="1"/>
    </xf>
    <xf numFmtId="0" fontId="57" fillId="26" borderId="19">
      <alignment horizontal="left" vertical="center" indent="1"/>
    </xf>
    <xf numFmtId="0" fontId="57" fillId="26" borderId="19">
      <alignment horizontal="left" vertical="center" indent="1"/>
    </xf>
    <xf numFmtId="0" fontId="57" fillId="26" borderId="19">
      <alignment horizontal="left" vertical="center" indent="1"/>
    </xf>
    <xf numFmtId="0" fontId="58" fillId="24" borderId="17">
      <alignment horizontal="right" vertical="center"/>
    </xf>
    <xf numFmtId="0" fontId="58" fillId="24" borderId="17">
      <alignment horizontal="right" vertical="center"/>
    </xf>
    <xf numFmtId="0" fontId="58" fillId="24" borderId="17">
      <alignment horizontal="right" vertical="center"/>
    </xf>
    <xf numFmtId="0" fontId="58" fillId="24" borderId="17">
      <alignment horizontal="right" vertical="center"/>
    </xf>
    <xf numFmtId="0" fontId="20" fillId="4" borderId="0"/>
    <xf numFmtId="0" fontId="25" fillId="21" borderId="11"/>
    <xf numFmtId="190" fontId="39" fillId="0" borderId="0">
      <alignment horizontal="left" vertical="top"/>
    </xf>
    <xf numFmtId="191" fontId="39" fillId="0" borderId="0">
      <alignment horizontal="left" vertical="top"/>
    </xf>
    <xf numFmtId="0" fontId="7" fillId="0" borderId="0"/>
    <xf numFmtId="0" fontId="7" fillId="0" borderId="0"/>
    <xf numFmtId="192" fontId="6" fillId="0" borderId="0"/>
    <xf numFmtId="192" fontId="7" fillId="0" borderId="0"/>
    <xf numFmtId="192" fontId="7" fillId="0" borderId="0"/>
    <xf numFmtId="192" fontId="7" fillId="0" borderId="0"/>
    <xf numFmtId="192" fontId="7" fillId="0" borderId="0"/>
    <xf numFmtId="0" fontId="15" fillId="0" borderId="0">
      <alignment horizontal="center"/>
    </xf>
    <xf numFmtId="0" fontId="15" fillId="0" borderId="0">
      <alignment horizontal="center"/>
    </xf>
    <xf numFmtId="0" fontId="15" fillId="0" borderId="0">
      <alignment horizontal="center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193" fontId="40" fillId="0" borderId="0">
      <alignment horizontal="left" vertical="top"/>
    </xf>
    <xf numFmtId="184" fontId="52" fillId="0" borderId="6">
      <alignment vertical="top"/>
    </xf>
    <xf numFmtId="184" fontId="52" fillId="0" borderId="6">
      <alignment vertical="top"/>
    </xf>
    <xf numFmtId="194" fontId="59" fillId="0" borderId="1">
      <alignment horizontal="center" vertical="center" wrapText="1"/>
    </xf>
    <xf numFmtId="195" fontId="7" fillId="0" borderId="0">
      <alignment horizontal="right" vertical="top"/>
    </xf>
    <xf numFmtId="0" fontId="60" fillId="23" borderId="0">
      <alignment horizontal="center" vertical="center"/>
    </xf>
    <xf numFmtId="0" fontId="6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13" fillId="22" borderId="3"/>
    <xf numFmtId="0" fontId="28" fillId="0" borderId="0"/>
    <xf numFmtId="0" fontId="63" fillId="0" borderId="0"/>
    <xf numFmtId="0" fontId="64" fillId="0" borderId="0"/>
  </cellStyleXfs>
  <cellXfs count="213">
    <xf numFmtId="0" fontId="0" fillId="0" borderId="0" xfId="0"/>
    <xf numFmtId="0" fontId="7" fillId="0" borderId="0" xfId="1004"/>
    <xf numFmtId="0" fontId="12" fillId="4" borderId="20" xfId="1004" applyFont="1" applyFill="1" applyBorder="1" applyAlignment="1">
      <alignment vertical="center"/>
    </xf>
    <xf numFmtId="0" fontId="12" fillId="4" borderId="21" xfId="1004" applyFont="1" applyFill="1" applyBorder="1" applyAlignment="1">
      <alignment vertical="center"/>
    </xf>
    <xf numFmtId="0" fontId="65" fillId="0" borderId="0" xfId="1004" applyFont="1"/>
    <xf numFmtId="0" fontId="12" fillId="4" borderId="15" xfId="1004" applyFont="1" applyFill="1" applyBorder="1" applyAlignment="1">
      <alignment vertical="center"/>
    </xf>
    <xf numFmtId="0" fontId="12" fillId="4" borderId="0" xfId="1004" applyFont="1" applyFill="1" applyBorder="1" applyAlignment="1">
      <alignment vertical="center"/>
    </xf>
    <xf numFmtId="0" fontId="12" fillId="4" borderId="23" xfId="1004" applyFont="1" applyFill="1" applyBorder="1" applyAlignment="1">
      <alignment vertical="center"/>
    </xf>
    <xf numFmtId="0" fontId="12" fillId="4" borderId="16" xfId="1004" applyFont="1" applyFill="1" applyBorder="1" applyAlignment="1">
      <alignment vertical="center"/>
    </xf>
    <xf numFmtId="0" fontId="67" fillId="0" borderId="0" xfId="1004" applyFont="1" applyFill="1" applyBorder="1" applyAlignment="1">
      <alignment horizontal="center" vertical="center"/>
    </xf>
    <xf numFmtId="0" fontId="12" fillId="0" borderId="0" xfId="1004" applyFont="1" applyBorder="1" applyAlignment="1"/>
    <xf numFmtId="0" fontId="15" fillId="0" borderId="0" xfId="1004" applyFont="1" applyBorder="1" applyAlignment="1"/>
    <xf numFmtId="0" fontId="7" fillId="0" borderId="0" xfId="1004" applyBorder="1" applyAlignment="1"/>
    <xf numFmtId="0" fontId="39" fillId="0" borderId="6" xfId="1004" applyFont="1" applyBorder="1" applyAlignment="1">
      <alignment vertical="center"/>
    </xf>
    <xf numFmtId="0" fontId="66" fillId="0" borderId="0" xfId="1004" applyFont="1" applyFill="1" applyBorder="1" applyAlignment="1">
      <alignment horizontal="center" vertical="center"/>
    </xf>
    <xf numFmtId="0" fontId="12" fillId="0" borderId="0" xfId="1004" applyFont="1" applyFill="1" applyBorder="1" applyAlignment="1">
      <alignment horizontal="center" vertical="center"/>
    </xf>
    <xf numFmtId="0" fontId="39" fillId="0" borderId="0" xfId="1004" applyFont="1" applyFill="1" applyBorder="1" applyAlignment="1">
      <alignment vertical="center"/>
    </xf>
    <xf numFmtId="0" fontId="15" fillId="0" borderId="0" xfId="1004" applyFont="1" applyFill="1" applyBorder="1" applyAlignment="1">
      <alignment horizontal="center" vertical="center"/>
    </xf>
    <xf numFmtId="0" fontId="7" fillId="0" borderId="0" xfId="1004" applyFill="1" applyBorder="1" applyAlignment="1">
      <alignment horizontal="center" vertical="center"/>
    </xf>
    <xf numFmtId="0" fontId="12" fillId="0" borderId="0" xfId="1004" applyFont="1" applyFill="1" applyBorder="1" applyAlignment="1">
      <alignment horizontal="left" vertical="center"/>
    </xf>
    <xf numFmtId="0" fontId="7" fillId="34" borderId="0" xfId="1004" applyFill="1"/>
    <xf numFmtId="0" fontId="15" fillId="4" borderId="7" xfId="1004" applyFont="1" applyFill="1" applyBorder="1" applyAlignment="1">
      <alignment horizontal="right" vertical="center"/>
    </xf>
    <xf numFmtId="164" fontId="15" fillId="4" borderId="22" xfId="292" applyFont="1" applyFill="1" applyBorder="1" applyAlignment="1" applyProtection="1">
      <alignment horizontal="right"/>
    </xf>
    <xf numFmtId="164" fontId="15" fillId="4" borderId="24" xfId="292" applyFont="1" applyFill="1" applyBorder="1" applyAlignment="1" applyProtection="1">
      <alignment horizontal="right"/>
    </xf>
    <xf numFmtId="0" fontId="66" fillId="34" borderId="1" xfId="1004" applyFont="1" applyFill="1" applyBorder="1" applyAlignment="1">
      <alignment horizontal="center" vertical="center"/>
    </xf>
    <xf numFmtId="0" fontId="68" fillId="35" borderId="1" xfId="1004" applyFont="1" applyFill="1" applyBorder="1" applyAlignment="1">
      <alignment horizontal="center" vertical="center"/>
    </xf>
    <xf numFmtId="0" fontId="12" fillId="35" borderId="1" xfId="1004" applyFont="1" applyFill="1" applyBorder="1" applyAlignment="1">
      <alignment horizontal="center" vertical="center"/>
    </xf>
    <xf numFmtId="0" fontId="66" fillId="34" borderId="1" xfId="1004" applyFont="1" applyFill="1" applyBorder="1" applyAlignment="1">
      <alignment horizontal="center" vertical="center" wrapText="1"/>
    </xf>
    <xf numFmtId="0" fontId="39" fillId="35" borderId="1" xfId="1004" applyFont="1" applyFill="1" applyBorder="1" applyAlignment="1">
      <alignment vertical="center" wrapText="1"/>
    </xf>
    <xf numFmtId="0" fontId="40" fillId="35" borderId="1" xfId="1004" applyFont="1" applyFill="1" applyBorder="1" applyAlignment="1">
      <alignment vertical="center" wrapText="1"/>
    </xf>
    <xf numFmtId="0" fontId="15" fillId="4" borderId="20" xfId="1006" applyFont="1" applyFill="1" applyBorder="1" applyAlignment="1">
      <alignment horizontal="right" vertical="center"/>
    </xf>
    <xf numFmtId="0" fontId="15" fillId="4" borderId="21" xfId="1006" applyFont="1" applyFill="1" applyBorder="1" applyAlignment="1">
      <alignment horizontal="right" vertical="center"/>
    </xf>
    <xf numFmtId="0" fontId="7" fillId="0" borderId="0" xfId="994"/>
    <xf numFmtId="0" fontId="15" fillId="4" borderId="15" xfId="1006" applyFont="1" applyFill="1" applyBorder="1" applyAlignment="1">
      <alignment horizontal="right" vertical="center"/>
    </xf>
    <xf numFmtId="0" fontId="15" fillId="4" borderId="0" xfId="1006" applyFont="1" applyFill="1" applyBorder="1" applyAlignment="1">
      <alignment horizontal="right" vertical="center"/>
    </xf>
    <xf numFmtId="0" fontId="15" fillId="4" borderId="23" xfId="1006" applyFont="1" applyFill="1" applyBorder="1" applyAlignment="1">
      <alignment horizontal="right" vertical="center"/>
    </xf>
    <xf numFmtId="0" fontId="15" fillId="4" borderId="16" xfId="1006" applyFont="1" applyFill="1" applyBorder="1" applyAlignment="1">
      <alignment horizontal="right" vertical="center"/>
    </xf>
    <xf numFmtId="0" fontId="7" fillId="0" borderId="0" xfId="994" applyAlignment="1">
      <alignment horizontal="left" indent="3"/>
    </xf>
    <xf numFmtId="0" fontId="7" fillId="0" borderId="0" xfId="994" applyAlignment="1">
      <alignment horizontal="center"/>
    </xf>
    <xf numFmtId="0" fontId="15" fillId="0" borderId="0" xfId="994" applyFont="1"/>
    <xf numFmtId="0" fontId="17" fillId="0" borderId="0" xfId="0" applyFont="1" applyAlignment="1">
      <alignment horizontal="center"/>
    </xf>
    <xf numFmtId="0" fontId="17" fillId="0" borderId="0" xfId="0" applyFont="1" applyAlignment="1">
      <alignment vertical="top"/>
    </xf>
    <xf numFmtId="0" fontId="45" fillId="34" borderId="7" xfId="0" applyFont="1" applyFill="1" applyBorder="1" applyAlignment="1">
      <alignment horizontal="left" vertical="top" wrapText="1"/>
    </xf>
    <xf numFmtId="0" fontId="45" fillId="34" borderId="1" xfId="0" applyFont="1" applyFill="1" applyBorder="1" applyAlignment="1">
      <alignment horizontal="left" vertical="top" wrapText="1"/>
    </xf>
    <xf numFmtId="0" fontId="45" fillId="34" borderId="25" xfId="0" applyFont="1" applyFill="1" applyBorder="1" applyAlignment="1">
      <alignment horizontal="left" vertical="top" wrapText="1"/>
    </xf>
    <xf numFmtId="0" fontId="0" fillId="36" borderId="26" xfId="0" applyFill="1" applyBorder="1" applyAlignment="1">
      <alignment horizontal="left" vertical="top"/>
    </xf>
    <xf numFmtId="168" fontId="17" fillId="25" borderId="1" xfId="0" applyNumberFormat="1" applyFont="1" applyFill="1" applyBorder="1" applyAlignment="1">
      <alignment horizontal="left" vertical="center"/>
    </xf>
    <xf numFmtId="168" fontId="17" fillId="25" borderId="25" xfId="0" applyNumberFormat="1" applyFont="1" applyFill="1" applyBorder="1" applyAlignment="1">
      <alignment horizontal="left" vertical="center"/>
    </xf>
    <xf numFmtId="0" fontId="45" fillId="25" borderId="25" xfId="0" applyFont="1" applyFill="1" applyBorder="1" applyAlignment="1">
      <alignment horizontal="left" vertical="top" wrapText="1"/>
    </xf>
    <xf numFmtId="0" fontId="0" fillId="25" borderId="26" xfId="0" applyFill="1" applyBorder="1" applyAlignment="1">
      <alignment horizontal="left" vertical="top"/>
    </xf>
    <xf numFmtId="0" fontId="15" fillId="4" borderId="7" xfId="1006" applyFont="1" applyFill="1" applyBorder="1" applyAlignment="1">
      <alignment horizontal="right" vertical="center"/>
    </xf>
    <xf numFmtId="164" fontId="15" fillId="4" borderId="22" xfId="1006" applyNumberFormat="1" applyFont="1" applyFill="1" applyBorder="1" applyAlignment="1">
      <alignment horizontal="right" vertical="center"/>
    </xf>
    <xf numFmtId="0" fontId="15" fillId="4" borderId="24" xfId="1006" applyFont="1" applyFill="1" applyBorder="1" applyAlignment="1">
      <alignment horizontal="right" vertical="center"/>
    </xf>
    <xf numFmtId="0" fontId="40" fillId="25" borderId="0" xfId="0" applyFont="1" applyFill="1" applyBorder="1" applyAlignment="1">
      <alignment horizontal="center" vertical="center" wrapText="1"/>
    </xf>
    <xf numFmtId="0" fontId="7" fillId="0" borderId="0" xfId="1005"/>
    <xf numFmtId="0" fontId="12" fillId="4" borderId="20" xfId="1005" applyFont="1" applyFill="1" applyBorder="1" applyAlignment="1">
      <alignment vertical="center"/>
    </xf>
    <xf numFmtId="0" fontId="12" fillId="4" borderId="21" xfId="1005" applyFont="1" applyFill="1" applyBorder="1" applyAlignment="1">
      <alignment vertical="center"/>
    </xf>
    <xf numFmtId="0" fontId="12" fillId="4" borderId="15" xfId="1005" applyFont="1" applyFill="1" applyBorder="1" applyAlignment="1">
      <alignment vertical="center"/>
    </xf>
    <xf numFmtId="0" fontId="12" fillId="4" borderId="0" xfId="1005" applyFont="1" applyFill="1" applyBorder="1" applyAlignment="1">
      <alignment vertical="center"/>
    </xf>
    <xf numFmtId="0" fontId="12" fillId="4" borderId="23" xfId="1005" applyFont="1" applyFill="1" applyBorder="1" applyAlignment="1">
      <alignment vertical="center"/>
    </xf>
    <xf numFmtId="0" fontId="12" fillId="4" borderId="16" xfId="1005" applyFont="1" applyFill="1" applyBorder="1" applyAlignment="1">
      <alignment vertical="center"/>
    </xf>
    <xf numFmtId="0" fontId="12" fillId="0" borderId="0" xfId="994" applyFont="1" applyFill="1" applyBorder="1" applyAlignment="1">
      <alignment horizontal="center" vertical="center" wrapText="1"/>
    </xf>
    <xf numFmtId="0" fontId="15" fillId="0" borderId="0" xfId="994" applyFont="1" applyFill="1" applyBorder="1" applyAlignment="1">
      <alignment horizontal="center" vertical="center"/>
    </xf>
    <xf numFmtId="0" fontId="7" fillId="0" borderId="0" xfId="994" applyFill="1"/>
    <xf numFmtId="0" fontId="7" fillId="0" borderId="0" xfId="994" applyBorder="1"/>
    <xf numFmtId="0" fontId="15" fillId="4" borderId="7" xfId="1005" applyFont="1" applyFill="1" applyBorder="1" applyAlignment="1">
      <alignment horizontal="right" vertical="center"/>
    </xf>
    <xf numFmtId="164" fontId="15" fillId="4" borderId="22" xfId="1005" applyNumberFormat="1" applyFont="1" applyFill="1" applyBorder="1" applyAlignment="1">
      <alignment horizontal="right" vertical="center"/>
    </xf>
    <xf numFmtId="164" fontId="15" fillId="4" borderId="24" xfId="1005" applyNumberFormat="1" applyFont="1" applyFill="1" applyBorder="1" applyAlignment="1">
      <alignment horizontal="right" vertical="center"/>
    </xf>
    <xf numFmtId="0" fontId="7" fillId="0" borderId="1" xfId="994" applyFill="1" applyBorder="1" applyAlignment="1">
      <alignment horizontal="center" vertical="top" wrapText="1"/>
    </xf>
    <xf numFmtId="0" fontId="7" fillId="0" borderId="25" xfId="994" applyFill="1" applyBorder="1"/>
    <xf numFmtId="0" fontId="12" fillId="0" borderId="6" xfId="994" applyFont="1" applyFill="1" applyBorder="1" applyAlignment="1">
      <alignment horizontal="center" vertical="center" wrapText="1"/>
    </xf>
    <xf numFmtId="0" fontId="12" fillId="0" borderId="26" xfId="994" applyFont="1" applyFill="1" applyBorder="1" applyAlignment="1">
      <alignment horizontal="center" vertical="center" wrapText="1"/>
    </xf>
    <xf numFmtId="0" fontId="12" fillId="0" borderId="1" xfId="994" applyFont="1" applyFill="1" applyBorder="1" applyAlignment="1">
      <alignment horizontal="center" vertical="center" wrapText="1"/>
    </xf>
    <xf numFmtId="0" fontId="7" fillId="0" borderId="1" xfId="994" applyFill="1" applyBorder="1" applyAlignment="1">
      <alignment horizontal="center" vertical="top" wrapText="1"/>
    </xf>
    <xf numFmtId="0" fontId="7" fillId="38" borderId="27" xfId="0" applyFont="1" applyFill="1" applyBorder="1" applyAlignment="1">
      <alignment horizontal="center"/>
    </xf>
    <xf numFmtId="0" fontId="69" fillId="39" borderId="29" xfId="0" applyFont="1" applyFill="1" applyBorder="1" applyAlignment="1">
      <alignment vertical="center" wrapText="1"/>
    </xf>
    <xf numFmtId="0" fontId="69" fillId="39" borderId="30" xfId="0" applyFont="1" applyFill="1" applyBorder="1" applyAlignment="1">
      <alignment vertical="center" wrapText="1"/>
    </xf>
    <xf numFmtId="0" fontId="69" fillId="39" borderId="31" xfId="0" applyFont="1" applyFill="1" applyBorder="1" applyAlignment="1">
      <alignment vertical="center" wrapText="1"/>
    </xf>
    <xf numFmtId="0" fontId="69" fillId="39" borderId="32" xfId="0" applyFont="1" applyFill="1" applyBorder="1" applyAlignment="1">
      <alignment vertical="center" wrapText="1"/>
    </xf>
    <xf numFmtId="0" fontId="69" fillId="39" borderId="33" xfId="0" applyFont="1" applyFill="1" applyBorder="1" applyAlignment="1">
      <alignment vertical="center" wrapText="1"/>
    </xf>
    <xf numFmtId="0" fontId="69" fillId="39" borderId="34" xfId="0" applyFont="1" applyFill="1" applyBorder="1" applyAlignment="1">
      <alignment vertical="center" wrapText="1"/>
    </xf>
    <xf numFmtId="0" fontId="69" fillId="39" borderId="35" xfId="0" applyFont="1" applyFill="1" applyBorder="1" applyAlignment="1">
      <alignment vertical="center" wrapText="1"/>
    </xf>
    <xf numFmtId="0" fontId="27" fillId="40" borderId="31" xfId="0" applyFont="1" applyFill="1" applyBorder="1" applyAlignment="1">
      <alignment vertical="center" wrapText="1"/>
    </xf>
    <xf numFmtId="164" fontId="27" fillId="40" borderId="33" xfId="0" applyNumberFormat="1" applyFont="1" applyFill="1" applyBorder="1" applyAlignment="1">
      <alignment vertical="center" wrapText="1"/>
    </xf>
    <xf numFmtId="164" fontId="27" fillId="40" borderId="31" xfId="0" applyNumberFormat="1" applyFont="1" applyFill="1" applyBorder="1" applyAlignment="1">
      <alignment vertical="center" wrapText="1"/>
    </xf>
    <xf numFmtId="164" fontId="27" fillId="40" borderId="32" xfId="0" applyNumberFormat="1" applyFont="1" applyFill="1" applyBorder="1" applyAlignment="1">
      <alignment vertical="center" wrapText="1"/>
    </xf>
    <xf numFmtId="0" fontId="70" fillId="40" borderId="32" xfId="0" applyFont="1" applyFill="1" applyBorder="1" applyAlignment="1">
      <alignment vertical="center" wrapText="1"/>
    </xf>
    <xf numFmtId="0" fontId="27" fillId="40" borderId="33" xfId="0" applyFont="1" applyFill="1" applyBorder="1" applyAlignment="1">
      <alignment horizontal="right" vertical="center" wrapText="1"/>
    </xf>
    <xf numFmtId="164" fontId="27" fillId="40" borderId="34" xfId="0" applyNumberFormat="1" applyFont="1" applyFill="1" applyBorder="1" applyAlignment="1">
      <alignment vertical="center" wrapText="1"/>
    </xf>
    <xf numFmtId="0" fontId="27" fillId="40" borderId="32" xfId="0" applyFont="1" applyFill="1" applyBorder="1" applyAlignment="1">
      <alignment horizontal="right" vertical="center" wrapText="1"/>
    </xf>
    <xf numFmtId="0" fontId="27" fillId="40" borderId="35" xfId="0" applyFont="1" applyFill="1" applyBorder="1" applyAlignment="1">
      <alignment horizontal="right" vertical="center" wrapText="1"/>
    </xf>
    <xf numFmtId="0" fontId="4" fillId="41" borderId="31" xfId="0" applyFont="1" applyFill="1" applyBorder="1" applyAlignment="1">
      <alignment vertical="center" wrapText="1"/>
    </xf>
    <xf numFmtId="164" fontId="4" fillId="41" borderId="33" xfId="0" applyNumberFormat="1" applyFont="1" applyFill="1" applyBorder="1" applyAlignment="1">
      <alignment vertical="center" wrapText="1"/>
    </xf>
    <xf numFmtId="164" fontId="4" fillId="41" borderId="31" xfId="0" applyNumberFormat="1" applyFont="1" applyFill="1" applyBorder="1" applyAlignment="1">
      <alignment vertical="center" wrapText="1"/>
    </xf>
    <xf numFmtId="164" fontId="4" fillId="41" borderId="32" xfId="0" applyNumberFormat="1" applyFont="1" applyFill="1" applyBorder="1" applyAlignment="1">
      <alignment vertical="center" wrapText="1"/>
    </xf>
    <xf numFmtId="0" fontId="70" fillId="41" borderId="32" xfId="0" applyFont="1" applyFill="1" applyBorder="1" applyAlignment="1">
      <alignment vertical="center" wrapText="1"/>
    </xf>
    <xf numFmtId="0" fontId="4" fillId="41" borderId="32" xfId="0" applyFont="1" applyFill="1" applyBorder="1" applyAlignment="1">
      <alignment vertical="center" wrapText="1"/>
    </xf>
    <xf numFmtId="0" fontId="4" fillId="41" borderId="33" xfId="0" applyFont="1" applyFill="1" applyBorder="1" applyAlignment="1">
      <alignment horizontal="right" vertical="center" wrapText="1"/>
    </xf>
    <xf numFmtId="164" fontId="4" fillId="41" borderId="34" xfId="0" applyNumberFormat="1" applyFont="1" applyFill="1" applyBorder="1" applyAlignment="1">
      <alignment vertical="center" wrapText="1"/>
    </xf>
    <xf numFmtId="0" fontId="4" fillId="41" borderId="32" xfId="0" applyFont="1" applyFill="1" applyBorder="1" applyAlignment="1">
      <alignment horizontal="right" vertical="center" wrapText="1"/>
    </xf>
    <xf numFmtId="0" fontId="4" fillId="41" borderId="35" xfId="0" applyFont="1" applyFill="1" applyBorder="1" applyAlignment="1">
      <alignment horizontal="right" vertical="center" wrapText="1"/>
    </xf>
    <xf numFmtId="0" fontId="4" fillId="41" borderId="36" xfId="0" applyFont="1" applyFill="1" applyBorder="1" applyAlignment="1">
      <alignment vertical="center" wrapText="1"/>
    </xf>
    <xf numFmtId="164" fontId="4" fillId="41" borderId="37" xfId="0" applyNumberFormat="1" applyFont="1" applyFill="1" applyBorder="1" applyAlignment="1">
      <alignment vertical="center" wrapText="1"/>
    </xf>
    <xf numFmtId="164" fontId="4" fillId="41" borderId="36" xfId="0" applyNumberFormat="1" applyFont="1" applyFill="1" applyBorder="1" applyAlignment="1">
      <alignment vertical="center" wrapText="1"/>
    </xf>
    <xf numFmtId="164" fontId="4" fillId="41" borderId="38" xfId="0" applyNumberFormat="1" applyFont="1" applyFill="1" applyBorder="1" applyAlignment="1">
      <alignment vertical="center" wrapText="1"/>
    </xf>
    <xf numFmtId="0" fontId="4" fillId="41" borderId="38" xfId="0" applyFont="1" applyFill="1" applyBorder="1" applyAlignment="1">
      <alignment horizontal="right" vertical="center" wrapText="1"/>
    </xf>
    <xf numFmtId="0" fontId="70" fillId="41" borderId="38" xfId="0" applyFont="1" applyFill="1" applyBorder="1" applyAlignment="1">
      <alignment vertical="center" wrapText="1"/>
    </xf>
    <xf numFmtId="0" fontId="4" fillId="41" borderId="37" xfId="0" applyFont="1" applyFill="1" applyBorder="1" applyAlignment="1">
      <alignment horizontal="right" vertical="center" wrapText="1"/>
    </xf>
    <xf numFmtId="164" fontId="4" fillId="41" borderId="39" xfId="0" applyNumberFormat="1" applyFont="1" applyFill="1" applyBorder="1" applyAlignment="1">
      <alignment vertical="center" wrapText="1"/>
    </xf>
    <xf numFmtId="0" fontId="4" fillId="41" borderId="40" xfId="0" applyFont="1" applyFill="1" applyBorder="1" applyAlignment="1">
      <alignment horizontal="right" vertical="center" wrapText="1"/>
    </xf>
    <xf numFmtId="0" fontId="7" fillId="34" borderId="27" xfId="0" applyFont="1" applyFill="1" applyBorder="1" applyAlignment="1">
      <alignment horizontal="center"/>
    </xf>
    <xf numFmtId="0" fontId="7" fillId="37" borderId="28" xfId="994" applyFill="1" applyBorder="1" applyAlignment="1">
      <alignment horizontal="center"/>
    </xf>
    <xf numFmtId="0" fontId="15" fillId="0" borderId="0" xfId="994" applyFont="1" applyFill="1" applyBorder="1" applyAlignment="1">
      <alignment horizontal="right" wrapText="1"/>
    </xf>
    <xf numFmtId="0" fontId="71" fillId="34" borderId="1" xfId="994" applyFont="1" applyFill="1" applyBorder="1" applyAlignment="1" applyProtection="1">
      <alignment horizontal="center" vertical="center" wrapText="1"/>
      <protection locked="0"/>
    </xf>
    <xf numFmtId="0" fontId="72" fillId="34" borderId="1" xfId="994" applyFont="1" applyFill="1" applyBorder="1" applyAlignment="1" applyProtection="1">
      <alignment horizontal="center" vertical="center" wrapText="1"/>
      <protection locked="0"/>
    </xf>
    <xf numFmtId="0" fontId="72" fillId="34" borderId="26" xfId="994" applyFont="1" applyFill="1" applyBorder="1" applyAlignment="1" applyProtection="1">
      <alignment horizontal="center" vertical="center" wrapText="1"/>
      <protection locked="0"/>
    </xf>
    <xf numFmtId="0" fontId="15" fillId="35" borderId="1" xfId="994" applyFont="1" applyFill="1" applyBorder="1" applyAlignment="1">
      <alignment vertical="center" wrapText="1"/>
    </xf>
    <xf numFmtId="0" fontId="15" fillId="35" borderId="25" xfId="994" applyFont="1" applyFill="1" applyBorder="1" applyAlignment="1" applyProtection="1">
      <alignment vertical="center" wrapText="1"/>
      <protection locked="0"/>
    </xf>
    <xf numFmtId="165" fontId="15" fillId="35" borderId="25" xfId="994" applyNumberFormat="1" applyFont="1" applyFill="1" applyBorder="1" applyAlignment="1" applyProtection="1">
      <alignment vertical="center" wrapText="1"/>
      <protection locked="0"/>
    </xf>
    <xf numFmtId="166" fontId="15" fillId="35" borderId="25" xfId="994" applyNumberFormat="1" applyFont="1" applyFill="1" applyBorder="1" applyAlignment="1" applyProtection="1">
      <alignment vertical="center" wrapText="1"/>
      <protection locked="0"/>
    </xf>
    <xf numFmtId="164" fontId="15" fillId="35" borderId="25" xfId="994" applyNumberFormat="1" applyFont="1" applyFill="1" applyBorder="1" applyAlignment="1" applyProtection="1">
      <alignment vertical="center" wrapText="1"/>
      <protection locked="0"/>
    </xf>
    <xf numFmtId="167" fontId="15" fillId="35" borderId="1" xfId="994" applyNumberFormat="1" applyFont="1" applyFill="1" applyBorder="1" applyAlignment="1" applyProtection="1">
      <alignment vertical="center" wrapText="1"/>
      <protection locked="0"/>
    </xf>
    <xf numFmtId="0" fontId="15" fillId="35" borderId="1" xfId="994" applyFont="1" applyFill="1" applyBorder="1" applyAlignment="1" applyProtection="1">
      <alignment vertical="center" wrapText="1"/>
      <protection locked="0"/>
    </xf>
    <xf numFmtId="0" fontId="15" fillId="35" borderId="6" xfId="994" applyFont="1" applyFill="1" applyBorder="1" applyAlignment="1">
      <alignment vertical="center" wrapText="1"/>
    </xf>
    <xf numFmtId="0" fontId="15" fillId="35" borderId="26" xfId="994" applyFont="1" applyFill="1" applyBorder="1" applyAlignment="1" applyProtection="1">
      <alignment horizontal="right" vertical="center" wrapText="1"/>
      <protection locked="0"/>
    </xf>
    <xf numFmtId="167" fontId="15" fillId="35" borderId="25" xfId="994" applyNumberFormat="1" applyFont="1" applyFill="1" applyBorder="1" applyAlignment="1" applyProtection="1">
      <alignment horizontal="center" vertical="center" wrapText="1"/>
      <protection locked="0"/>
    </xf>
    <xf numFmtId="167" fontId="15" fillId="35" borderId="25" xfId="994" applyNumberFormat="1" applyFont="1" applyFill="1" applyBorder="1" applyAlignment="1" applyProtection="1">
      <alignment vertical="center" wrapText="1"/>
      <protection locked="0"/>
    </xf>
    <xf numFmtId="0" fontId="15" fillId="0" borderId="0" xfId="994" applyFont="1" applyFill="1" applyBorder="1" applyAlignment="1">
      <alignment vertical="center" wrapText="1"/>
    </xf>
    <xf numFmtId="0" fontId="15" fillId="0" borderId="0" xfId="994" applyFont="1" applyFill="1" applyBorder="1" applyAlignment="1" applyProtection="1">
      <alignment horizontal="right" vertical="center" wrapText="1"/>
      <protection locked="0"/>
    </xf>
    <xf numFmtId="165" fontId="15" fillId="0" borderId="0" xfId="994" applyNumberFormat="1" applyFont="1" applyFill="1" applyBorder="1" applyAlignment="1" applyProtection="1">
      <alignment vertical="center" wrapText="1"/>
      <protection locked="0"/>
    </xf>
    <xf numFmtId="0" fontId="39" fillId="34" borderId="41" xfId="994" applyFont="1" applyFill="1" applyBorder="1" applyAlignment="1" applyProtection="1">
      <alignment horizontal="center" vertical="center" wrapText="1"/>
      <protection locked="0"/>
    </xf>
    <xf numFmtId="0" fontId="15" fillId="35" borderId="26" xfId="994" applyFont="1" applyFill="1" applyBorder="1" applyAlignment="1" applyProtection="1">
      <alignment vertical="center" wrapText="1"/>
      <protection locked="0"/>
    </xf>
    <xf numFmtId="0" fontId="15" fillId="35" borderId="25" xfId="994" applyFont="1" applyFill="1" applyBorder="1" applyAlignment="1">
      <alignment vertical="center" wrapText="1"/>
    </xf>
    <xf numFmtId="0" fontId="68" fillId="4" borderId="25" xfId="994" applyFont="1" applyFill="1" applyBorder="1" applyAlignment="1">
      <alignment horizontal="center" vertical="center"/>
    </xf>
    <xf numFmtId="0" fontId="15" fillId="4" borderId="7" xfId="994" applyFont="1" applyFill="1" applyBorder="1" applyAlignment="1">
      <alignment horizontal="right" wrapText="1"/>
    </xf>
    <xf numFmtId="164" fontId="15" fillId="4" borderId="22" xfId="994" applyNumberFormat="1" applyFont="1" applyFill="1" applyBorder="1" applyAlignment="1">
      <alignment horizontal="right" wrapText="1"/>
    </xf>
    <xf numFmtId="0" fontId="15" fillId="4" borderId="24" xfId="994" applyFont="1" applyFill="1" applyBorder="1" applyAlignment="1">
      <alignment horizontal="right" wrapText="1"/>
    </xf>
    <xf numFmtId="0" fontId="12" fillId="4" borderId="20" xfId="1007" applyFont="1" applyFill="1" applyBorder="1" applyAlignment="1">
      <alignment vertical="center"/>
    </xf>
    <xf numFmtId="0" fontId="15" fillId="4" borderId="42" xfId="1007" applyFont="1" applyFill="1" applyBorder="1" applyAlignment="1">
      <alignment horizontal="right" vertical="center"/>
    </xf>
    <xf numFmtId="0" fontId="7" fillId="0" borderId="0" xfId="1009" applyAlignment="1">
      <alignment horizontal="center" vertical="center"/>
    </xf>
    <xf numFmtId="0" fontId="7" fillId="0" borderId="0" xfId="1008" applyFill="1"/>
    <xf numFmtId="0" fontId="7" fillId="0" borderId="0" xfId="1008"/>
    <xf numFmtId="0" fontId="12" fillId="4" borderId="15" xfId="1007" applyFont="1" applyFill="1" applyBorder="1" applyAlignment="1">
      <alignment vertical="center"/>
    </xf>
    <xf numFmtId="164" fontId="15" fillId="4" borderId="5" xfId="1007" applyNumberFormat="1" applyFont="1" applyFill="1" applyBorder="1" applyAlignment="1">
      <alignment horizontal="right" vertical="center"/>
    </xf>
    <xf numFmtId="0" fontId="12" fillId="4" borderId="23" xfId="1007" applyFont="1" applyFill="1" applyBorder="1" applyAlignment="1">
      <alignment vertical="center"/>
    </xf>
    <xf numFmtId="164" fontId="15" fillId="4" borderId="43" xfId="1007" applyNumberFormat="1" applyFont="1" applyFill="1" applyBorder="1" applyAlignment="1">
      <alignment horizontal="right" vertical="center"/>
    </xf>
    <xf numFmtId="0" fontId="12" fillId="34" borderId="0" xfId="1008" applyFont="1" applyFill="1" applyBorder="1"/>
    <xf numFmtId="0" fontId="7" fillId="34" borderId="0" xfId="1008" applyFill="1" applyBorder="1"/>
    <xf numFmtId="0" fontId="7" fillId="0" borderId="0" xfId="1008" applyFill="1" applyBorder="1"/>
    <xf numFmtId="0" fontId="39" fillId="42" borderId="1" xfId="1003" applyFont="1" applyFill="1" applyBorder="1" applyAlignment="1">
      <alignment horizontal="center" vertical="center"/>
    </xf>
    <xf numFmtId="0" fontId="39" fillId="37" borderId="1" xfId="1003" applyFont="1" applyFill="1" applyBorder="1" applyAlignment="1">
      <alignment horizontal="center" vertical="center"/>
    </xf>
    <xf numFmtId="0" fontId="39" fillId="0" borderId="22" xfId="1008" applyFont="1" applyFill="1" applyBorder="1" applyAlignment="1">
      <alignment vertical="top" wrapText="1"/>
    </xf>
    <xf numFmtId="0" fontId="40" fillId="0" borderId="22" xfId="1008" applyFont="1" applyFill="1" applyBorder="1" applyAlignment="1">
      <alignment vertical="top" wrapText="1"/>
    </xf>
    <xf numFmtId="0" fontId="40" fillId="0" borderId="5" xfId="1008" applyFont="1" applyFill="1" applyBorder="1" applyAlignment="1">
      <alignment horizontal="left" vertical="top" wrapText="1"/>
    </xf>
    <xf numFmtId="0" fontId="40" fillId="0" borderId="24" xfId="1008" applyFont="1" applyFill="1" applyBorder="1" applyAlignment="1">
      <alignment horizontal="left" vertical="top" wrapText="1"/>
    </xf>
    <xf numFmtId="0" fontId="40" fillId="0" borderId="43" xfId="1008" applyFont="1" applyFill="1" applyBorder="1" applyAlignment="1">
      <alignment horizontal="left" vertical="top" wrapText="1"/>
    </xf>
    <xf numFmtId="0" fontId="12" fillId="0" borderId="0" xfId="1008" applyFont="1" applyBorder="1"/>
    <xf numFmtId="0" fontId="7" fillId="0" borderId="0" xfId="1008" applyBorder="1"/>
    <xf numFmtId="0" fontId="15" fillId="34" borderId="1" xfId="0" applyFont="1" applyFill="1" applyBorder="1" applyAlignment="1">
      <alignment horizontal="center" vertical="center" wrapText="1"/>
    </xf>
    <xf numFmtId="0" fontId="15" fillId="34" borderId="26" xfId="0" applyFont="1" applyFill="1" applyBorder="1" applyAlignment="1">
      <alignment horizontal="center" vertical="center" wrapText="1"/>
    </xf>
    <xf numFmtId="0" fontId="40" fillId="0" borderId="0" xfId="994" applyFont="1" applyBorder="1" applyAlignment="1">
      <alignment horizontal="left" vertical="center"/>
    </xf>
    <xf numFmtId="0" fontId="7" fillId="0" borderId="0" xfId="994" applyBorder="1" applyAlignment="1">
      <alignment horizontal="left" vertical="center"/>
    </xf>
    <xf numFmtId="0" fontId="7" fillId="0" borderId="0" xfId="994" applyBorder="1" applyAlignment="1">
      <alignment vertical="center"/>
    </xf>
    <xf numFmtId="0" fontId="0" fillId="35" borderId="24" xfId="0" applyFill="1" applyBorder="1" applyAlignment="1">
      <alignment horizontal="center" vertical="center" wrapText="1"/>
    </xf>
    <xf numFmtId="0" fontId="7" fillId="35" borderId="24" xfId="0" applyFont="1" applyFill="1" applyBorder="1" applyAlignment="1">
      <alignment horizontal="justify" vertical="center" wrapText="1"/>
    </xf>
    <xf numFmtId="0" fontId="7" fillId="35" borderId="1" xfId="0" applyFont="1" applyFill="1" applyBorder="1" applyAlignment="1">
      <alignment horizontal="center" vertical="center" wrapText="1"/>
    </xf>
    <xf numFmtId="0" fontId="7" fillId="35" borderId="24" xfId="0" applyFont="1" applyFill="1" applyBorder="1" applyAlignment="1">
      <alignment horizontal="center" vertical="center" wrapText="1"/>
    </xf>
    <xf numFmtId="164" fontId="0" fillId="35" borderId="24" xfId="0" applyNumberFormat="1" applyFill="1" applyBorder="1" applyAlignment="1">
      <alignment horizontal="center" vertical="center" wrapText="1"/>
    </xf>
    <xf numFmtId="164" fontId="7" fillId="35" borderId="24" xfId="0" applyNumberFormat="1" applyFont="1" applyFill="1" applyBorder="1" applyAlignment="1">
      <alignment horizontal="center" vertical="center" wrapText="1"/>
    </xf>
    <xf numFmtId="0" fontId="15" fillId="35" borderId="24" xfId="0" applyFont="1" applyFill="1" applyBorder="1" applyAlignment="1">
      <alignment horizontal="center" vertical="center" wrapText="1"/>
    </xf>
    <xf numFmtId="0" fontId="15" fillId="35" borderId="24" xfId="0" applyFont="1" applyFill="1" applyBorder="1" applyAlignment="1">
      <alignment horizontal="justify" vertical="center" wrapText="1"/>
    </xf>
    <xf numFmtId="0" fontId="40" fillId="0" borderId="0" xfId="994" applyFont="1" applyBorder="1" applyAlignment="1">
      <alignment horizontal="left"/>
    </xf>
    <xf numFmtId="0" fontId="7" fillId="0" borderId="0" xfId="994" applyBorder="1" applyAlignment="1">
      <alignment horizontal="left"/>
    </xf>
    <xf numFmtId="0" fontId="7" fillId="0" borderId="1" xfId="994" applyBorder="1"/>
    <xf numFmtId="0" fontId="0" fillId="35" borderId="1" xfId="0" applyFill="1" applyBorder="1" applyAlignment="1">
      <alignment horizontal="center" vertical="center" wrapText="1"/>
    </xf>
    <xf numFmtId="0" fontId="7" fillId="35" borderId="1" xfId="0" applyFont="1" applyFill="1" applyBorder="1" applyAlignment="1">
      <alignment horizontal="justify" vertical="center" wrapText="1"/>
    </xf>
    <xf numFmtId="164" fontId="0" fillId="35" borderId="1" xfId="0" applyNumberFormat="1" applyFill="1" applyBorder="1" applyAlignment="1">
      <alignment horizontal="center" vertical="center" wrapText="1"/>
    </xf>
    <xf numFmtId="164" fontId="7" fillId="35" borderId="1" xfId="0" applyNumberFormat="1" applyFont="1" applyFill="1" applyBorder="1" applyAlignment="1">
      <alignment horizontal="center" vertical="center" wrapText="1"/>
    </xf>
    <xf numFmtId="0" fontId="15" fillId="35" borderId="1" xfId="0" applyFont="1" applyFill="1" applyBorder="1" applyAlignment="1">
      <alignment horizontal="center" vertical="center" wrapText="1"/>
    </xf>
    <xf numFmtId="0" fontId="7" fillId="35" borderId="1" xfId="0" applyFont="1" applyFill="1" applyBorder="1" applyAlignment="1">
      <alignment vertical="center" wrapText="1"/>
    </xf>
    <xf numFmtId="164" fontId="15" fillId="35" borderId="1" xfId="0" applyNumberFormat="1" applyFont="1" applyFill="1" applyBorder="1" applyAlignment="1">
      <alignment horizontal="center" vertical="center" wrapText="1"/>
    </xf>
    <xf numFmtId="0" fontId="15" fillId="35" borderId="1" xfId="0" applyFont="1" applyFill="1" applyBorder="1" applyAlignment="1">
      <alignment horizontal="justify" vertical="center" wrapText="1"/>
    </xf>
    <xf numFmtId="0" fontId="73" fillId="0" borderId="0" xfId="1008" applyFont="1" applyBorder="1"/>
    <xf numFmtId="0" fontId="12" fillId="4" borderId="1" xfId="1006" applyFont="1" applyFill="1" applyBorder="1" applyAlignment="1">
      <alignment horizontal="center" vertical="center"/>
    </xf>
    <xf numFmtId="0" fontId="15" fillId="34" borderId="7" xfId="0" applyFont="1" applyFill="1" applyBorder="1" applyAlignment="1">
      <alignment horizontal="center" wrapText="1"/>
    </xf>
    <xf numFmtId="0" fontId="74" fillId="34" borderId="42" xfId="0" applyFont="1" applyFill="1" applyBorder="1" applyAlignment="1">
      <alignment horizontal="center" vertical="center" wrapText="1"/>
    </xf>
    <xf numFmtId="0" fontId="40" fillId="35" borderId="1" xfId="0" applyFont="1" applyFill="1" applyBorder="1" applyAlignment="1">
      <alignment horizontal="center" vertical="center"/>
    </xf>
    <xf numFmtId="0" fontId="40" fillId="35" borderId="1" xfId="0" applyFont="1" applyFill="1" applyBorder="1" applyAlignment="1">
      <alignment horizontal="left" vertical="center" wrapText="1"/>
    </xf>
    <xf numFmtId="164" fontId="40" fillId="35" borderId="1" xfId="0" applyNumberFormat="1" applyFont="1" applyFill="1" applyBorder="1" applyAlignment="1">
      <alignment horizontal="center" vertical="center"/>
    </xf>
    <xf numFmtId="0" fontId="39" fillId="35" borderId="1" xfId="0" applyFont="1" applyFill="1" applyBorder="1" applyAlignment="1">
      <alignment horizontal="center" vertical="center" wrapText="1"/>
    </xf>
    <xf numFmtId="0" fontId="39" fillId="35" borderId="1" xfId="0" applyFont="1" applyFill="1" applyBorder="1" applyAlignment="1">
      <alignment horizontal="center" vertical="center"/>
    </xf>
    <xf numFmtId="164" fontId="39" fillId="35" borderId="1" xfId="0" applyNumberFormat="1" applyFont="1" applyFill="1" applyBorder="1" applyAlignment="1">
      <alignment horizontal="center" vertical="center"/>
    </xf>
    <xf numFmtId="0" fontId="12" fillId="4" borderId="26" xfId="1006" applyFont="1" applyFill="1" applyBorder="1" applyAlignment="1">
      <alignment horizontal="center" vertical="center"/>
    </xf>
    <xf numFmtId="0" fontId="74" fillId="34" borderId="7" xfId="0" applyFont="1" applyFill="1" applyBorder="1" applyAlignment="1">
      <alignment horizontal="center" vertical="center" wrapText="1"/>
    </xf>
    <xf numFmtId="0" fontId="0" fillId="35" borderId="1" xfId="0" applyFill="1" applyBorder="1"/>
    <xf numFmtId="0" fontId="17" fillId="0" borderId="0" xfId="0" applyFont="1" applyAlignment="1">
      <alignment vertical="top" wrapText="1"/>
    </xf>
    <xf numFmtId="0" fontId="45" fillId="34" borderId="7" xfId="0" applyFont="1" applyFill="1" applyBorder="1" applyAlignment="1">
      <alignment horizontal="center" vertical="top" wrapText="1"/>
    </xf>
    <xf numFmtId="0" fontId="15" fillId="43" borderId="1" xfId="0" applyFont="1" applyFill="1" applyBorder="1" applyAlignment="1">
      <alignment horizontal="left" vertical="top"/>
    </xf>
    <xf numFmtId="49" fontId="45" fillId="0" borderId="21" xfId="0" applyNumberFormat="1" applyFont="1" applyFill="1" applyBorder="1" applyAlignment="1">
      <alignment horizontal="center" vertical="top"/>
    </xf>
    <xf numFmtId="0" fontId="45" fillId="0" borderId="21" xfId="0" applyFont="1" applyFill="1" applyBorder="1" applyAlignment="1">
      <alignment horizontal="center" vertical="top"/>
    </xf>
    <xf numFmtId="0" fontId="75" fillId="44" borderId="1" xfId="0" applyFont="1" applyFill="1" applyBorder="1" applyAlignment="1">
      <alignment horizontal="left" vertical="top"/>
    </xf>
    <xf numFmtId="49" fontId="45" fillId="0" borderId="0" xfId="0" applyNumberFormat="1" applyFont="1" applyFill="1" applyBorder="1" applyAlignment="1">
      <alignment horizontal="center" vertical="top"/>
    </xf>
    <xf numFmtId="0" fontId="45" fillId="0" borderId="0" xfId="0" applyFont="1" applyFill="1" applyBorder="1" applyAlignment="1">
      <alignment horizontal="center" vertical="top"/>
    </xf>
    <xf numFmtId="168" fontId="17" fillId="35" borderId="1" xfId="0" applyNumberFormat="1" applyFont="1" applyFill="1" applyBorder="1" applyAlignment="1">
      <alignment horizontal="center" vertical="center"/>
    </xf>
    <xf numFmtId="0" fontId="45" fillId="34" borderId="1" xfId="0" applyFont="1" applyFill="1" applyBorder="1" applyAlignment="1">
      <alignment horizontal="center" vertical="top" wrapText="1"/>
    </xf>
    <xf numFmtId="0" fontId="12" fillId="4" borderId="25" xfId="1005" applyFont="1" applyFill="1" applyBorder="1" applyAlignment="1">
      <alignment horizontal="center" vertical="center"/>
    </xf>
    <xf numFmtId="0" fontId="69" fillId="39" borderId="44" xfId="0" applyFont="1" applyFill="1" applyBorder="1" applyAlignment="1">
      <alignment vertical="center" wrapText="1"/>
    </xf>
    <xf numFmtId="164" fontId="27" fillId="40" borderId="44" xfId="0" applyNumberFormat="1" applyFont="1" applyFill="1" applyBorder="1" applyAlignment="1">
      <alignment vertical="center" wrapText="1"/>
    </xf>
    <xf numFmtId="164" fontId="4" fillId="41" borderId="44" xfId="0" applyNumberFormat="1" applyFont="1" applyFill="1" applyBorder="1" applyAlignment="1">
      <alignment vertical="center" wrapText="1"/>
    </xf>
    <xf numFmtId="164" fontId="4" fillId="41" borderId="45" xfId="0" applyNumberFormat="1" applyFont="1" applyFill="1" applyBorder="1" applyAlignment="1">
      <alignment vertical="center" wrapText="1"/>
    </xf>
    <xf numFmtId="0" fontId="4" fillId="41" borderId="38" xfId="0" applyFont="1" applyFill="1" applyBorder="1" applyAlignment="1">
      <alignment vertical="center" wrapText="1"/>
    </xf>
    <xf numFmtId="0" fontId="12" fillId="4" borderId="1" xfId="1005" applyFont="1" applyFill="1" applyBorder="1" applyAlignment="1">
      <alignment horizontal="center" vertical="center"/>
    </xf>
    <xf numFmtId="0" fontId="0" fillId="25" borderId="0" xfId="0" applyFill="1" applyBorder="1"/>
  </cellXfs>
  <cellStyles count="1211">
    <cellStyle name=" 1" xfId="2"/>
    <cellStyle name="_0 - Getting Started" xfId="40"/>
    <cellStyle name="_0 - Getting Started 2" xfId="41"/>
    <cellStyle name="_0 - Getting Started_5-Charges MO" xfId="42"/>
    <cellStyle name="_0 - Getting Started_83090147-DDQ-TAV-EN-001_OUTILS_PILOTAGE" xfId="43"/>
    <cellStyle name="_0 - Getting Started_83090147-DDQ-TAV-EN-001_OUTILS_PILOTAGE-1" xfId="44"/>
    <cellStyle name="_0 - Getting Started_dossierpilotage_dts_2012_10_19" xfId="45"/>
    <cellStyle name="_1 - Fiche descriptive" xfId="46"/>
    <cellStyle name="_1 - Fiche descriptive 2" xfId="47"/>
    <cellStyle name="_1 - Fiche descriptive_5-Charges MO" xfId="48"/>
    <cellStyle name="_1 - Fiche descriptive_83090147-DDQ-TAV-EN-001_OUTILS_PILOTAGE" xfId="49"/>
    <cellStyle name="_1 - Fiche descriptive_83090147-DDQ-TAV-EN-001_OUTILS_PILOTAGE-1" xfId="50"/>
    <cellStyle name="_1 - Fiche descriptive_dossierpilotage_dts_2012_10_19" xfId="51"/>
    <cellStyle name="_10 -  Concep. à coût Ob TSA" xfId="52"/>
    <cellStyle name="_10 -  Concep. à coût Ob TSA 2" xfId="53"/>
    <cellStyle name="_10 -  Concep. à coût Ob TSA_5-Charges MO" xfId="54"/>
    <cellStyle name="_10 -  Concep. à coût Ob TSA_83090147-DDQ-TAV-EN-001_OUTILS_PILOTAGE" xfId="55"/>
    <cellStyle name="_10 -  Concep. à coût Ob TSA_83090147-DDQ-TAV-EN-001_OUTILS_PILOTAGE-1" xfId="56"/>
    <cellStyle name="_10 -  Concep. à coût Ob TSA_dossierpilotage_dts_2012_10_19" xfId="57"/>
    <cellStyle name="_2 - Evènements clés" xfId="58"/>
    <cellStyle name="_2 - Evènements clés 2" xfId="59"/>
    <cellStyle name="_2 - Evènements clés_5-Charges MO" xfId="60"/>
    <cellStyle name="_2 - Evènements clés_83090147-DDQ-TAV-EN-001_OUTILS_PILOTAGE" xfId="61"/>
    <cellStyle name="_2 - Evènements clés_83090147-DDQ-TAV-EN-001_OUTILS_PILOTAGE-1" xfId="62"/>
    <cellStyle name="_2 - Evènements clés_dossierpilotage_dts_2012_10_19" xfId="63"/>
    <cellStyle name="_3 - Plaintes client &amp; pb Majeur" xfId="64"/>
    <cellStyle name="_3 - Plaintes client &amp; pb Majeur 2" xfId="65"/>
    <cellStyle name="_3 - Plaintes client &amp; pb Majeur_5-Charges MO" xfId="66"/>
    <cellStyle name="_3 - Plaintes client &amp; pb Majeur_83090147-DDQ-TAV-EN-001_OUTILS_PILOTAGE" xfId="67"/>
    <cellStyle name="_3 - Plaintes client &amp; pb Majeur_83090147-DDQ-TAV-EN-001_OUTILS_PILOTAGE-1" xfId="68"/>
    <cellStyle name="_3 - Plaintes client &amp; pb Majeur_dossierpilotage_dts_2012_10_19" xfId="69"/>
    <cellStyle name="_4 - Planning directeur" xfId="70"/>
    <cellStyle name="_4 - Planning directeur 2" xfId="71"/>
    <cellStyle name="_4 - Planning directeur_5-Charges MO" xfId="72"/>
    <cellStyle name="_4 - Planning directeur_83090147-DDQ-TAV-EN-001_OUTILS_PILOTAGE" xfId="73"/>
    <cellStyle name="_4 - Planning directeur_83090147-DDQ-TAV-EN-001_OUTILS_PILOTAGE-1" xfId="74"/>
    <cellStyle name="_4 - Planning directeur_dossierpilotage_dts_2012_10_19" xfId="75"/>
    <cellStyle name="_5 - Risques" xfId="76"/>
    <cellStyle name="_5 - Risques 2" xfId="77"/>
    <cellStyle name="_5 - Risques_5-Charges MO" xfId="78"/>
    <cellStyle name="_5 - Risques_83090147-DDQ-TAV-EN-001_OUTILS_PILOTAGE" xfId="79"/>
    <cellStyle name="_5 - Risques_83090147-DDQ-TAV-EN-001_OUTILS_PILOTAGE-1" xfId="80"/>
    <cellStyle name="_5 - Risques_dossierpilotage_dts_2012_10_19" xfId="81"/>
    <cellStyle name="_6 - Opportunités" xfId="82"/>
    <cellStyle name="_6 - Opportunités 2" xfId="83"/>
    <cellStyle name="_6 - Opportunités_5-Charges MO" xfId="84"/>
    <cellStyle name="_6 - Opportunités_83090147-DDQ-TAV-EN-001_OUTILS_PILOTAGE" xfId="85"/>
    <cellStyle name="_6 - Opportunités_83090147-DDQ-TAV-EN-001_OUTILS_PILOTAGE-1" xfId="86"/>
    <cellStyle name="_6 - Opportunités_dossierpilotage_dts_2012_10_19" xfId="87"/>
    <cellStyle name="_7 - Recommandations AQ" xfId="88"/>
    <cellStyle name="_7 - Recommandations AQ 2" xfId="89"/>
    <cellStyle name="_7 - Recommandations AQ_5-Charges MO" xfId="90"/>
    <cellStyle name="_7 - Recommandations AQ_83090147-DDQ-TAV-EN-001_OUTILS_PILOTAGE" xfId="91"/>
    <cellStyle name="_7 - Recommandations AQ_83090147-DDQ-TAV-EN-001_OUTILS_PILOTAGE-1" xfId="92"/>
    <cellStyle name="_7 - Recommandations AQ_dossierpilotage_dts_2012_10_19" xfId="93"/>
    <cellStyle name="_87201044-MGPR-GRP-EN-Draft002-Project_reporting_template_b_20110121" xfId="94"/>
    <cellStyle name="_87201044-MGPR-GRP-EN-Draft002-Project_reporting_template_b_20110121_83090147-DDQ-TAV-EN-001_OUTILS_PILOTAGE" xfId="95"/>
    <cellStyle name="_87201044-MGPR-GRP-EN-Draft002-Project_reporting_template_b_20110121_83090147-DDQ-TAV-EN-001_OUTILS_PILOTAGE-1" xfId="96"/>
    <cellStyle name="_87201044-MGPR-GRP-EN-Draft002-Project_reporting_template_b_20110121_dossierpilotage_dts_2012_10_19" xfId="97"/>
    <cellStyle name="_87201044-MGPR-GRP-FR-Draft002-Modele_reporting_projet_c_20110130" xfId="98"/>
    <cellStyle name="_87201044-MGPR-GRP-FR-Draft002-Modele_reporting_projet_c_20110130_83090147-DDQ-TAV-EN-001_OUTILS_PILOTAGE" xfId="99"/>
    <cellStyle name="_87201044-MGPR-GRP-FR-Draft002-Modele_reporting_projet_c_20110130_83090147-DDQ-TAV-EN-001_OUTILS_PILOTAGE-1" xfId="100"/>
    <cellStyle name="_87201044-MGPR-GRP-FR-Draft002-Modele_reporting_projet_c_20110130_dossierpilotage_dts_2012_10_19" xfId="101"/>
    <cellStyle name="_87201044-PRJ-GRP-en" xfId="102"/>
    <cellStyle name="_87201044-PRJ-GRP-en_5-Charges MO" xfId="103"/>
    <cellStyle name="_87201044-PRJ-GRP-fr" xfId="104"/>
    <cellStyle name="_87201044-PRJ-GRP-fr 2" xfId="105"/>
    <cellStyle name="_87201044-PRJ-GRP-fr_5-Charges MO" xfId="106"/>
    <cellStyle name="_87201247-EN-001-Project Monitoring Dashboard File" xfId="107"/>
    <cellStyle name="_87201247-EN-001-Project_Monitoring_Dashboard_File" xfId="108"/>
    <cellStyle name="_87201247-EN-001-Project_Monitoring_Dashboard_File_83090147-DDQ-TAV-EN-001_OUTILS_PILOTAGE" xfId="109"/>
    <cellStyle name="_87201247-EN-001-Project_Monitoring_Dashboard_File_83090147-DDQ-TAV-EN-001_OUTILS_PILOTAGE-1" xfId="110"/>
    <cellStyle name="_87201247-EN-001-Project_Monitoring_Dashboard_File_dossierpilotage_dts_2012_10_19" xfId="111"/>
    <cellStyle name="_87201247-FR-001-Tableau_de_Bord_Pilotage_du_Projet" xfId="112"/>
    <cellStyle name="_87201247-FR-001-Tableau_de_Bord_Pilotage_du_Projet_83090147-DDQ-TAV-EN-001_OUTILS_PILOTAGE" xfId="113"/>
    <cellStyle name="_87201247-FR-001-Tableau_de_Bord_Pilotage_du_Projet_83090147-DDQ-TAV-EN-001_OUTILS_PILOTAGE-1" xfId="114"/>
    <cellStyle name="_87201247-FR-001-Tableau_de_Bord_Pilotage_du_Projet_dossierpilotage_dts_2012_10_19" xfId="115"/>
    <cellStyle name="_8A - Finance FC" xfId="116"/>
    <cellStyle name="_8A - Finance FC 2" xfId="117"/>
    <cellStyle name="_8A - Finance FC_5-Charges MO" xfId="118"/>
    <cellStyle name="_8A - Finance FC_83090147-DDQ-TAV-EN-001_OUTILS_PILOTAGE" xfId="119"/>
    <cellStyle name="_8A - Finance FC_83090147-DDQ-TAV-EN-001_OUTILS_PILOTAGE-1" xfId="120"/>
    <cellStyle name="_8A - Finance FC_dossierpilotage_dts_2012_10_19" xfId="121"/>
    <cellStyle name="_D3S_Program_dashboard_ B-1" xfId="122"/>
    <cellStyle name="_D3S_Program_dashboard_ B-1 2" xfId="123"/>
    <cellStyle name="_D3S_Program_dashboard_ B-1 2 2" xfId="124"/>
    <cellStyle name="_D3S_Program_dashboard_ B-1 3" xfId="125"/>
    <cellStyle name="_D3S_Program_dashboard_ B-1_1 - Fiche descriptive" xfId="126"/>
    <cellStyle name="_D3S_Program_dashboard_ B-1_5-Charges MO" xfId="127"/>
    <cellStyle name="_D3S_Program_dashboard_ B-1_7 - Recommandations AQ" xfId="128"/>
    <cellStyle name="_D3S_Program_dashboard_ B-1_Maquette_TDB_10-09-29-LV-V2" xfId="129"/>
    <cellStyle name="_D3S_Program_dashboard_ B-1_Maquette_TDB_10-09-29-LV-V2 2" xfId="130"/>
    <cellStyle name="_D3S_Program_dashboard_ B-1_Maquette_TDB_10-09-29-LV-V2 2 2" xfId="131"/>
    <cellStyle name="_D3S_Program_dashboard_ B-1_Maquette_TDB_10-09-29-LV-V2 3" xfId="132"/>
    <cellStyle name="_D3S_Program_dashboard_ B-1_Maquette_TDB_10-09-29-LV-V2_5-Charges MO" xfId="133"/>
    <cellStyle name="_LINKS_CLEANUP_17" xfId="134"/>
    <cellStyle name="_LV_DASHBOARD_V5.6.A.2_AUTO" xfId="135"/>
    <cellStyle name="_LV_DASHBOARD_V5.6.A.2_AUTO 2" xfId="136"/>
    <cellStyle name="_LV_DASHBOARD_V5.6.A.2_AUTO 3" xfId="137"/>
    <cellStyle name="_MAP-F-DAE-025-00-F_07 FR_draft A" xfId="138"/>
    <cellStyle name="_MAP-F-DAE-025-00-F_07 FR_draft A 2" xfId="139"/>
    <cellStyle name="_MAP-F-TSA-005-00-D" xfId="140"/>
    <cellStyle name="_Maquette_TDB_10-09-29-LV-V2" xfId="141"/>
    <cellStyle name="_Maquette_TDB_10-09-29-LV-V2 2" xfId="142"/>
    <cellStyle name="_Maquette_TDB_10-09-29-LV-V2 2 2" xfId="143"/>
    <cellStyle name="_Maquette_TDB_10-09-29-LV-V2 3" xfId="144"/>
    <cellStyle name="_Maquette_TDB_10-09-29-LV-V2_5-Charges MO" xfId="145"/>
    <cellStyle name="_Maquette_TDB_PGM_20100729" xfId="146"/>
    <cellStyle name="_Maquette_TDB_PGM_20100729 2" xfId="147"/>
    <cellStyle name="_Maquette_TDB_PGM_20100729 2 2" xfId="148"/>
    <cellStyle name="_Maquette_TDB_PGM_20100729 3" xfId="149"/>
    <cellStyle name="_Maquette_TDB_PGM_20100729_1 - Fiche descriptive" xfId="150"/>
    <cellStyle name="_Maquette_TDB_PGM_20100729_5-Charges MO" xfId="151"/>
    <cellStyle name="_Maquette_TDB_PGM_20100729_7 - Recommandations AQ" xfId="152"/>
    <cellStyle name="_Maquette_TDB_PGM_4-5-7_DAé-1" xfId="153"/>
    <cellStyle name="_Maquette_TDB_PGM_4-5-7_DAé-1 2" xfId="154"/>
    <cellStyle name="_Maquette_TDB_PGM_4-5-7_DAé-1 2 2" xfId="155"/>
    <cellStyle name="_Maquette_TDB_PGM_4-5-7_DAé-1 3" xfId="156"/>
    <cellStyle name="_Maquette_TDB_PGM_4-5-7_DAé-1_1 - Fiche descriptive" xfId="157"/>
    <cellStyle name="_Maquette_TDB_PGM_4-5-7_DAé-1_5-Charges MO" xfId="158"/>
    <cellStyle name="_Maquette_TDB_PGM_4-5-7_DAé-1_7 - Recommandations AQ" xfId="159"/>
    <cellStyle name="_Maquette_TDB_PGM_4-5-7_DAé-1_99-2 Baseline Status (ECRs) (2)" xfId="160"/>
    <cellStyle name="_Maquette_TDB_PGM_4-5-7_DAé-1_99-3 Formal IVV status (2)" xfId="161"/>
    <cellStyle name="_Maquette_TDB_PGM_4-5-7_DAé-1_MAP-F-DAE-025-00-D" xfId="162"/>
    <cellStyle name="_Maquette_TDB_PGM_4-5-7_DAé-1_MAP-F-DAE-025-00-D 2" xfId="163"/>
    <cellStyle name="_Maquette_TDB_PGM_4-5-7_DAé-1_MAP-F-DAE-025-00-D 2 2" xfId="164"/>
    <cellStyle name="_Maquette_TDB_PGM_4-5-7_DAé-1_MAP-F-DAE-025-00-D 3" xfId="165"/>
    <cellStyle name="_Maquette_TDB_PGM_4-5-7_DAé-1_MAP-S76-AVS-2010-04.new-xls" xfId="166"/>
    <cellStyle name="_Maquette_TDB_PGM_4-5-7_DAé-1_Nettoyage_fichier" xfId="167"/>
    <cellStyle name="_Maquette_TDB_PGM_4-5-7_DAé-1_Nettoyage_fichier 2" xfId="168"/>
    <cellStyle name="_Maquette_TDB_PGM_4-5-7_DAé-1_Nettoyage_fichier 2 2" xfId="169"/>
    <cellStyle name="_Maquette_TDB_PGM_4-5-7_DAé-1_Nettoyage_fichier 3" xfId="170"/>
    <cellStyle name="_Maquette_TDB_PGM_4-5-7_DAé-1_TdB 30_04_2010 TASFR00580937AJ-1 THTH" xfId="171"/>
    <cellStyle name="_Maquette_TDB_PGM_4-5-7_DAé-1_TdB-S76-CIS-2010-03 V38 Recup" xfId="172"/>
    <cellStyle name="_Maquette_TDB_PGM_4-5-7_WS June 10th-2" xfId="173"/>
    <cellStyle name="_Maquette_TDB_PGM_4-5-7_WS June 10th-2 2" xfId="174"/>
    <cellStyle name="_Maquette_TDB_PGM_4-5-7_WS June 10th-2 2 2" xfId="175"/>
    <cellStyle name="_Maquette_TDB_PGM_4-5-7_WS June 10th-2 3" xfId="176"/>
    <cellStyle name="_Maquette_TDB_PGM_4-5-7_WS June 10th-2_1 - Fiche descriptive" xfId="177"/>
    <cellStyle name="_Maquette_TDB_PGM_4-5-7_WS June 10th-2_5-Charges MO" xfId="178"/>
    <cellStyle name="_Maquette_TDB_PGM_4-5-7_WS June 10th-2_7 - Recommandations AQ" xfId="179"/>
    <cellStyle name="_Maquette_TDB_PGM_4-5-7_WS June 9th-2" xfId="180"/>
    <cellStyle name="_Maquette_TDB_PGM_4-5-7_WS June 9th-2 2" xfId="181"/>
    <cellStyle name="_Maquette_TDB_PGM_4-5-7_WS June 9th-2 2 2" xfId="182"/>
    <cellStyle name="_Maquette_TDB_PGM_4-5-7_WS June 9th-2 3" xfId="183"/>
    <cellStyle name="_Maquette_TDB_PGM_4-5-7_WS June 9th-2_1 - Fiche descriptive" xfId="184"/>
    <cellStyle name="_Maquette_TDB_PGM_4-5-7_WS June 9th-2_5-Charges MO" xfId="185"/>
    <cellStyle name="_Maquette_TDB_PGM_4-5-7_WS June 9th-2_7 - Recommandations AQ" xfId="186"/>
    <cellStyle name="_Maquette_TDB4" xfId="187"/>
    <cellStyle name="_Maquette_TDB4 2" xfId="188"/>
    <cellStyle name="_Maquette_TDB4 2 2" xfId="189"/>
    <cellStyle name="_Maquette_TDB4 3" xfId="190"/>
    <cellStyle name="_Maquette_TDB4_1 - Fiche descriptive" xfId="191"/>
    <cellStyle name="_Maquette_TDB4_5-Charges MO" xfId="192"/>
    <cellStyle name="_Maquette_TDB4_7 - Recommandations AQ" xfId="193"/>
    <cellStyle name="_Maquette_TDB4_Maquette_TDB_10-09-29-LV-V2" xfId="194"/>
    <cellStyle name="_Maquette_TDB4_Maquette_TDB_10-09-29-LV-V2 2" xfId="195"/>
    <cellStyle name="_Maquette_TDB4_Maquette_TDB_10-09-29-LV-V2 2 2" xfId="196"/>
    <cellStyle name="_Maquette_TDB4_Maquette_TDB_10-09-29-LV-V2 3" xfId="197"/>
    <cellStyle name="_Maquette_TDB4_Maquette_TDB_10-09-29-LV-V2_5-Charges MO" xfId="198"/>
    <cellStyle name="_Modèle reporting projet-87201044-MGPR-GRP-FR-" xfId="199"/>
    <cellStyle name="_Modèle reporting projet-87201044-MGPR-GRP-FR-_5-Charges MO" xfId="200"/>
    <cellStyle name="_Modèle reporting projet-87201044-MGPR-GRP-FR-_83090147-DDQ-TAV-EN-001_OUTILS_PILOTAGE" xfId="201"/>
    <cellStyle name="_Modèle reporting projet-87201044-MGPR-GRP-FR-_83090147-DDQ-TAV-EN-001_OUTILS_PILOTAGE-1" xfId="202"/>
    <cellStyle name="_Modèle reporting projet-87201044-MGPR-GRP-FR-_dossierpilotage_dts_2012_10_19" xfId="203"/>
    <cellStyle name="_Project Monitoring Dashboard File_02162011_V1a" xfId="204"/>
    <cellStyle name="_Project Monitoring Dashboard File_02162011_V1a_83090147-DDQ-TAV-EN-001_OUTILS_PILOTAGE" xfId="205"/>
    <cellStyle name="_Project Monitoring Dashboard File_02162011_V1a_83090147-DDQ-TAV-EN-001_OUTILS_PILOTAGE-1" xfId="206"/>
    <cellStyle name="_Project Monitoring Dashboard File_02162011_V1a_dossierpilotage_dts_2012_10_19" xfId="207"/>
    <cellStyle name="_Project Monitoring Dashboard File_20110210_V1" xfId="208"/>
    <cellStyle name="_Project Monitoring Dashboard File_20110210_V1_83090147-DDQ-TAV-EN-001_OUTILS_PILOTAGE" xfId="209"/>
    <cellStyle name="_Project Monitoring Dashboard File_20110210_V1_83090147-DDQ-TAV-EN-001_OUTILS_PILOTAGE-1" xfId="210"/>
    <cellStyle name="_Project Monitoring Dashboard File_20110210_V1_dossierpilotage_dts_2012_10_19" xfId="211"/>
    <cellStyle name="_Project reporting template-87201044-MGPR-GRP-EN-" xfId="212"/>
    <cellStyle name="_Project reporting template-87201044-MGPR-GRP-EN- 2" xfId="213"/>
    <cellStyle name="_Project reporting template-87201044-MGPR-GRP-EN- 2 2" xfId="214"/>
    <cellStyle name="_Project reporting template-87201044-MGPR-GRP-EN- 3" xfId="215"/>
    <cellStyle name="_Project reporting template-87201044-MGPR-GRP-EN-_5-Charges MO" xfId="216"/>
    <cellStyle name="_Solution_Monitoring_Dashboard_File" xfId="217"/>
    <cellStyle name="_Solution_Monitoring_Dashboard_File_83090147-DDQ-TAV-EN-001_OUTILS_PILOTAGE" xfId="218"/>
    <cellStyle name="_Solution_Monitoring_Dashboard_File_83090147-DDQ-TAV-EN-001_OUTILS_PILOTAGE-1" xfId="219"/>
    <cellStyle name="_Solution_Monitoring_Dashboard_File_dossierpilotage_dts_2012_10_19" xfId="220"/>
    <cellStyle name="_Solution_Monitoring_Tools_File_V2" xfId="221"/>
    <cellStyle name="_Solution_Monitoring_Tools_File_V2_83090147-DDQ-TAV-EN-001_OUTILS_PILOTAGE" xfId="222"/>
    <cellStyle name="_Solution_Monitoring_Tools_File_V2_83090147-DDQ-TAV-EN-001_OUTILS_PILOTAGE-1" xfId="223"/>
    <cellStyle name="_Solution_Monitoring_Tools_File_V2_dossierpilotage_dts_2012_10_19" xfId="224"/>
    <cellStyle name="12Under" xfId="3"/>
    <cellStyle name="20 % - Accent1 2" xfId="10"/>
    <cellStyle name="20 % - Accent2 2" xfId="11"/>
    <cellStyle name="20 % - Accent3 2" xfId="12"/>
    <cellStyle name="20 % - Accent4 2" xfId="13"/>
    <cellStyle name="20 % - Accent5 2" xfId="14"/>
    <cellStyle name="20 % - Accent6 2" xfId="15"/>
    <cellStyle name="20% - Accent1" xfId="4"/>
    <cellStyle name="20% - Accent2" xfId="5"/>
    <cellStyle name="20% - Accent3" xfId="6"/>
    <cellStyle name="20% - Accent4" xfId="7"/>
    <cellStyle name="20% - Accent5" xfId="8"/>
    <cellStyle name="20% - Accent6" xfId="9"/>
    <cellStyle name="40 % - Accent1 2" xfId="22"/>
    <cellStyle name="40 % - Accent2 2" xfId="23"/>
    <cellStyle name="40 % - Accent3 2" xfId="24"/>
    <cellStyle name="40 % - Accent4 2" xfId="25"/>
    <cellStyle name="40 % - Accent5 2" xfId="26"/>
    <cellStyle name="40 % - Accent6 2" xfId="27"/>
    <cellStyle name="40% - Accent1" xfId="16"/>
    <cellStyle name="40% - Accent2" xfId="17"/>
    <cellStyle name="40% - Accent3" xfId="18"/>
    <cellStyle name="40% - Accent4" xfId="19"/>
    <cellStyle name="40% - Accent5" xfId="20"/>
    <cellStyle name="40% - Accent6" xfId="21"/>
    <cellStyle name="60 % - Accent1 2" xfId="34"/>
    <cellStyle name="60 % - Accent2 2" xfId="35"/>
    <cellStyle name="60 % - Accent3 2" xfId="36"/>
    <cellStyle name="60 % - Accent4 2" xfId="37"/>
    <cellStyle name="60 % - Accent5 2" xfId="38"/>
    <cellStyle name="60 % - Accent6 2" xfId="39"/>
    <cellStyle name="60% - Accent1" xfId="28"/>
    <cellStyle name="60% - Accent2" xfId="29"/>
    <cellStyle name="60% - Accent3" xfId="30"/>
    <cellStyle name="60% - Accent4" xfId="31"/>
    <cellStyle name="60% - Accent5" xfId="32"/>
    <cellStyle name="60% - Accent6" xfId="33"/>
    <cellStyle name="Accent1 2" xfId="225"/>
    <cellStyle name="Accent2 2" xfId="226"/>
    <cellStyle name="Accent3 2" xfId="227"/>
    <cellStyle name="Accent4 2" xfId="228"/>
    <cellStyle name="Accent5 2" xfId="229"/>
    <cellStyle name="Accent6 2" xfId="230"/>
    <cellStyle name="Bad" xfId="231"/>
    <cellStyle name="Bord: quadrillage" xfId="232"/>
    <cellStyle name="Bord: quadrillage gras" xfId="233"/>
    <cellStyle name="Bord: rien" xfId="234"/>
    <cellStyle name="branche" xfId="235"/>
    <cellStyle name="branche 2" xfId="236"/>
    <cellStyle name="branche 2 2" xfId="237"/>
    <cellStyle name="branche_1 - Fiche descriptive" xfId="238"/>
    <cellStyle name="Caché" xfId="239"/>
    <cellStyle name="Calcul 2" xfId="240"/>
    <cellStyle name="Calculation" xfId="241"/>
    <cellStyle name="CARTOUCHE_THOM" xfId="242"/>
    <cellStyle name="Check Cell" xfId="243"/>
    <cellStyle name="Comma [0]" xfId="244"/>
    <cellStyle name="Comma [0] 2" xfId="245"/>
    <cellStyle name="Comma [0] 2 2" xfId="246"/>
    <cellStyle name="Comma [0] 3" xfId="247"/>
    <cellStyle name="Comma [0] 3 2" xfId="248"/>
    <cellStyle name="Comma [0] 4" xfId="249"/>
    <cellStyle name="Comma [0] 4 2" xfId="250"/>
    <cellStyle name="Comma [0] 5" xfId="251"/>
    <cellStyle name="Comma_2.2 RBA Milestones Trends" xfId="252"/>
    <cellStyle name="Commentaire 2" xfId="253"/>
    <cellStyle name="Commentaire 3" xfId="254"/>
    <cellStyle name="Commentaire 3 2" xfId="255"/>
    <cellStyle name="Commentaire 4" xfId="256"/>
    <cellStyle name="Commentaire 4 2" xfId="257"/>
    <cellStyle name="Commentaire 5" xfId="258"/>
    <cellStyle name="ConditionalStyle_1" xfId="259"/>
    <cellStyle name="Coût" xfId="260"/>
    <cellStyle name="Coût 2" xfId="261"/>
    <cellStyle name="Coût 2 2" xfId="262"/>
    <cellStyle name="Coût 3" xfId="263"/>
    <cellStyle name="Coût 3 2" xfId="264"/>
    <cellStyle name="Coût 4" xfId="265"/>
    <cellStyle name="Currency [0]" xfId="266"/>
    <cellStyle name="Currency [0] 2" xfId="267"/>
    <cellStyle name="Currency [0] 2 2" xfId="268"/>
    <cellStyle name="Currency [0] 3" xfId="269"/>
    <cellStyle name="Currency [0] 3 2" xfId="270"/>
    <cellStyle name="Currency [0] 4" xfId="271"/>
    <cellStyle name="Currency [0] 4 2" xfId="272"/>
    <cellStyle name="Currency [0] 5" xfId="273"/>
    <cellStyle name="Currency_2.2 RBA Milestones Trends" xfId="274"/>
    <cellStyle name="Date" xfId="275"/>
    <cellStyle name="Date 2" xfId="276"/>
    <cellStyle name="Date 2 2" xfId="277"/>
    <cellStyle name="Date 3" xfId="278"/>
    <cellStyle name="Date anglaise" xfId="279"/>
    <cellStyle name="Date anglaise 2" xfId="280"/>
    <cellStyle name="Date anglaise 2 2" xfId="281"/>
    <cellStyle name="Date anglaise 3" xfId="282"/>
    <cellStyle name="Date anglaise 3 2" xfId="283"/>
    <cellStyle name="Date anglaise 4" xfId="284"/>
    <cellStyle name="Date mois" xfId="285"/>
    <cellStyle name="Date mois 2" xfId="286"/>
    <cellStyle name="Date mois 2 2" xfId="287"/>
    <cellStyle name="Date mois 3" xfId="288"/>
    <cellStyle name="Date mois 3 2" xfId="289"/>
    <cellStyle name="Date mois 4" xfId="290"/>
    <cellStyle name="Date saisie" xfId="291"/>
    <cellStyle name="Date saisie 2" xfId="292"/>
    <cellStyle name="Date saisie 2 2" xfId="293"/>
    <cellStyle name="Date saisie 2 3" xfId="294"/>
    <cellStyle name="Date saisie 3" xfId="295"/>
    <cellStyle name="Date saisie 3 2" xfId="296"/>
    <cellStyle name="Date saisie 4" xfId="297"/>
    <cellStyle name="Date saisie_5-Charges MO" xfId="298"/>
    <cellStyle name="date titre" xfId="299"/>
    <cellStyle name="Date_09.10.2007 Plan Quote Analysis" xfId="300"/>
    <cellStyle name="dateCEP" xfId="301"/>
    <cellStyle name="dateCEP 2" xfId="302"/>
    <cellStyle name="dateCEP 2 2" xfId="303"/>
    <cellStyle name="dateCEP 3" xfId="304"/>
    <cellStyle name="dateCEP_1 - Fiche descriptive" xfId="305"/>
    <cellStyle name="DCh" xfId="306"/>
    <cellStyle name="Déf_kLoc" xfId="307"/>
    <cellStyle name="Desc" xfId="308"/>
    <cellStyle name="Desc 2" xfId="309"/>
    <cellStyle name="Desc 2 2" xfId="310"/>
    <cellStyle name="Desc 3" xfId="311"/>
    <cellStyle name="Desc_1 - Fiche descriptive" xfId="312"/>
    <cellStyle name="Dezimal_Q-Indicator_fcu380_v030613" xfId="313"/>
    <cellStyle name="Dollar" xfId="314"/>
    <cellStyle name="Dollar 2" xfId="315"/>
    <cellStyle name="Dollar 2 2" xfId="316"/>
    <cellStyle name="Dollar 3" xfId="317"/>
    <cellStyle name="Dollar_1 - Fiche descriptive" xfId="318"/>
    <cellStyle name="Donnée" xfId="319"/>
    <cellStyle name="Donnée 2" xfId="320"/>
    <cellStyle name="Donnée 3" xfId="321"/>
    <cellStyle name="Donnée 3 2" xfId="322"/>
    <cellStyle name="Donnée 4" xfId="323"/>
    <cellStyle name="Donnée 5" xfId="324"/>
    <cellStyle name="Donnée_1 - Fiche descriptive" xfId="325"/>
    <cellStyle name="Entrée 2" xfId="326"/>
    <cellStyle name="Euro" xfId="327"/>
    <cellStyle name="Euro 2" xfId="328"/>
    <cellStyle name="Euro 2 2" xfId="329"/>
    <cellStyle name="Euro 3" xfId="330"/>
    <cellStyle name="Euro 3 2" xfId="331"/>
    <cellStyle name="Euro 3 3" xfId="332"/>
    <cellStyle name="Euro 4" xfId="333"/>
    <cellStyle name="Euro 4 2" xfId="334"/>
    <cellStyle name="Euro 5" xfId="335"/>
    <cellStyle name="Excel Built-in 20% - Accent1" xfId="336"/>
    <cellStyle name="Excel Built-in 20% - Accent2" xfId="337"/>
    <cellStyle name="Excel Built-in 20% - Accent3" xfId="338"/>
    <cellStyle name="Excel Built-in 20% - Accent4" xfId="339"/>
    <cellStyle name="Excel Built-in 20% - Accent5" xfId="340"/>
    <cellStyle name="Excel Built-in 20% - Accent6" xfId="341"/>
    <cellStyle name="Excel Built-in 40% - Accent1" xfId="342"/>
    <cellStyle name="Excel Built-in 40% - Accent2" xfId="343"/>
    <cellStyle name="Excel Built-in 40% - Accent3" xfId="344"/>
    <cellStyle name="Excel Built-in 40% - Accent4" xfId="345"/>
    <cellStyle name="Excel Built-in 40% - Accent5" xfId="346"/>
    <cellStyle name="Excel Built-in 40% - Accent6" xfId="347"/>
    <cellStyle name="Excel Built-in 60% - Accent1" xfId="348"/>
    <cellStyle name="Excel Built-in 60% - Accent2" xfId="349"/>
    <cellStyle name="Excel Built-in 60% - Accent3" xfId="350"/>
    <cellStyle name="Excel Built-in 60% - Accent4" xfId="351"/>
    <cellStyle name="Excel Built-in 60% - Accent5" xfId="352"/>
    <cellStyle name="Excel Built-in 60% - Accent6" xfId="353"/>
    <cellStyle name="Excel Built-in Accent1" xfId="354"/>
    <cellStyle name="Excel Built-in Accent2" xfId="355"/>
    <cellStyle name="Excel Built-in Accent3" xfId="356"/>
    <cellStyle name="Excel Built-in Accent4" xfId="357"/>
    <cellStyle name="Excel Built-in Accent5" xfId="358"/>
    <cellStyle name="Excel Built-in Accent6" xfId="359"/>
    <cellStyle name="Excel Built-in Bad" xfId="360"/>
    <cellStyle name="Excel Built-in Calculation" xfId="361"/>
    <cellStyle name="Excel Built-in Check Cell" xfId="362"/>
    <cellStyle name="Excel Built-in Explanatory Text" xfId="363"/>
    <cellStyle name="Excel Built-in Good" xfId="364"/>
    <cellStyle name="Excel Built-in Heading 2" xfId="365"/>
    <cellStyle name="Excel Built-in Heading 3" xfId="366"/>
    <cellStyle name="Excel Built-in Heading 4" xfId="367"/>
    <cellStyle name="Excel Built-in Input" xfId="368"/>
    <cellStyle name="Excel Built-in Linked Cell" xfId="369"/>
    <cellStyle name="Excel Built-in Neutral" xfId="370"/>
    <cellStyle name="Excel Built-in Note" xfId="371"/>
    <cellStyle name="Excel Built-in Output" xfId="372"/>
    <cellStyle name="Excel Built-in Title" xfId="373"/>
    <cellStyle name="Excel Built-in Total" xfId="374"/>
    <cellStyle name="Excel Built-in Warning Text" xfId="375"/>
    <cellStyle name="Explanatory Text" xfId="376"/>
    <cellStyle name="Fixé" xfId="377"/>
    <cellStyle name="Fixé 2" xfId="378"/>
    <cellStyle name="Fixé 2 2" xfId="379"/>
    <cellStyle name="Fixé 3" xfId="380"/>
    <cellStyle name="Fixé 3 2" xfId="381"/>
    <cellStyle name="Fixé 4" xfId="382"/>
    <cellStyle name="Followed Hyperlink" xfId="383"/>
    <cellStyle name="Followed Hyperlink 2" xfId="384"/>
    <cellStyle name="Followed Hyperlink 2 2" xfId="385"/>
    <cellStyle name="Followed Hyperlink_1 - Fiche descriptive" xfId="386"/>
    <cellStyle name="Good" xfId="387"/>
    <cellStyle name="gud" xfId="388"/>
    <cellStyle name="gud 2" xfId="389"/>
    <cellStyle name="gud 2 2" xfId="390"/>
    <cellStyle name="gud_1 - Fiche descriptive" xfId="391"/>
    <cellStyle name="H_Déf" xfId="392"/>
    <cellStyle name="H_Déf_0.1 Fiche descriptive" xfId="393"/>
    <cellStyle name="H_Déf_0.1 Fiche descriptive 2" xfId="394"/>
    <cellStyle name="H_Déf_0.1 Fiche descriptive 2 2" xfId="395"/>
    <cellStyle name="H_Déf_0.1 Fiche descriptive_1 - Fiche descriptive" xfId="396"/>
    <cellStyle name="H_Déf_0.1 Fiche descriptive_5-Charges MO" xfId="397"/>
    <cellStyle name="H_Déf_0.1 Fiche descriptive_7 - Recommandations AQ" xfId="398"/>
    <cellStyle name="H_Déf_0.1 Fiche descriptive_906-1TdB AffaireS76-NAV_06_003458-17 (en cours)-1" xfId="399"/>
    <cellStyle name="H_Déf_0.1 Fiche descriptive_99-2 Baseline Status (ECRs) (2)" xfId="400"/>
    <cellStyle name="H_Déf_0.1 Fiche descriptive_99-3 Formal IVV status (2)" xfId="401"/>
    <cellStyle name="H_Déf_0.1 Fiche descriptive_MAP-F-DAE-025-00-D" xfId="402"/>
    <cellStyle name="H_Déf_0.1 Fiche descriptive_MAP-F-DAE-025-00-D 2" xfId="403"/>
    <cellStyle name="H_Déf_0.1 Fiche descriptive_MAP-F-DAE-025-00-D 2 2" xfId="404"/>
    <cellStyle name="H_Déf_0.1 Fiche descriptive_MAP-S76-AVS-2010-04.new-xls" xfId="405"/>
    <cellStyle name="H_Déf_0.1 Fiche descriptive_Nettoyage_fichier" xfId="406"/>
    <cellStyle name="H_Déf_0.1 Fiche descriptive_Nettoyage_fichier 2" xfId="407"/>
    <cellStyle name="H_Déf_0.1 Fiche descriptive_Nettoyage_fichier 2 2" xfId="408"/>
    <cellStyle name="H_Déf_0.1 Fiche descriptive_TdB 30_04_2010 TASFR00580937AJ-1 THTH" xfId="409"/>
    <cellStyle name="H_Déf_0.1 Fiche descriptive_TdB 30_04_2010 TASFR00580937AJ-1 THTH 2" xfId="410"/>
    <cellStyle name="H_Déf_0.1 Fiche descriptive_tdb MAP CAM ATR42 NAV 08-00531-03" xfId="411"/>
    <cellStyle name="H_Déf_0.1 Fiche descriptive_TdB-S76-CIS-2010-03 V38 Recup" xfId="412"/>
    <cellStyle name="H_Déf_0.2 Organisation" xfId="413"/>
    <cellStyle name="H_Déf_0.2 Organisation 2" xfId="414"/>
    <cellStyle name="H_Déf_0.2 Organisation_1 - Fiche descriptive" xfId="415"/>
    <cellStyle name="H_Déf_0.2 Organisation_5-Charges MO" xfId="416"/>
    <cellStyle name="H_Déf_0.2 Organisation_7 - Recommandations AQ" xfId="417"/>
    <cellStyle name="H_Déf_0.2 Organisation_99-2 Baseline Status (ECRs) (2)" xfId="418"/>
    <cellStyle name="H_Déf_0.2 Organisation_99-3 Formal IVV status (2)" xfId="419"/>
    <cellStyle name="H_Déf_0.2 Organisation_MAP-F-DAE-025-00-D" xfId="420"/>
    <cellStyle name="H_Déf_0.2 Organisation_MAP-F-DAE-025-00-D 2" xfId="421"/>
    <cellStyle name="H_Déf_0.2 Organisation_MAP-S76-AVS-2010-04.new-xls" xfId="422"/>
    <cellStyle name="H_Déf_0.2 Organisation_Nettoyage_fichier" xfId="423"/>
    <cellStyle name="H_Déf_0.2 Organisation_Nettoyage_fichier 2" xfId="424"/>
    <cellStyle name="H_Déf_0.2 Organisation_TdB 30_04_2010 TASFR00580937AJ-1 THTH" xfId="425"/>
    <cellStyle name="H_Déf_0.2 Organisation_tdb MAP CAM ATR42 NAV 08-00531-03" xfId="426"/>
    <cellStyle name="H_Déf_0.2 Organisation_TdB-S76-CIS-2010-03 V38 Recup" xfId="427"/>
    <cellStyle name="H_Déf_05 juin TDB" xfId="428"/>
    <cellStyle name="H_Déf_05 juin TDB IR 00" xfId="429"/>
    <cellStyle name="H_Déf_05 juin TDB IR 00_ATA_08_4098_DIS-TdB_MAS FSTA _sept_11_ind00" xfId="430"/>
    <cellStyle name="H_Déf_05 juin TDB_ATA_08_4098_DIS-TdB_MAS FSTA _sept_11_ind00" xfId="431"/>
    <cellStyle name="H_Déf_1.1 Faits Marquants" xfId="432"/>
    <cellStyle name="H_Déf_1.1 Faits Marquants 2" xfId="433"/>
    <cellStyle name="H_Déf_1.1 Faits Marquants_1" xfId="434"/>
    <cellStyle name="H_Déf_1.1 Faits Marquants_1 - Fiche descriptive" xfId="435"/>
    <cellStyle name="H_Déf_1.1 Faits Marquants_1 2" xfId="436"/>
    <cellStyle name="H_Déf_1.1 Faits Marquants_1 2 2" xfId="437"/>
    <cellStyle name="H_Déf_1.1 Faits Marquants_1_1 - Fiche descriptive" xfId="438"/>
    <cellStyle name="H_Déf_1.1 Faits Marquants_1_5-Charges MO" xfId="439"/>
    <cellStyle name="H_Déf_1.1 Faits Marquants_1_7 - Recommandations AQ" xfId="440"/>
    <cellStyle name="H_Déf_1.1 Faits Marquants_1_99-2 Baseline Status (ECRs) (2)" xfId="441"/>
    <cellStyle name="H_Déf_1.1 Faits Marquants_1_99-3 Formal IVV status (2)" xfId="442"/>
    <cellStyle name="H_Déf_1.1 Faits Marquants_1_MAP-F-DAE-025-00-D" xfId="443"/>
    <cellStyle name="H_Déf_1.1 Faits Marquants_1_MAP-F-DAE-025-00-D 2" xfId="444"/>
    <cellStyle name="H_Déf_1.1 Faits Marquants_1_MAP-F-DAE-025-00-D 2 2" xfId="445"/>
    <cellStyle name="H_Déf_1.1 Faits Marquants_1_MAP-S76-AVS-2010-04.new-xls" xfId="446"/>
    <cellStyle name="H_Déf_1.1 Faits Marquants_1_Nettoyage_fichier" xfId="447"/>
    <cellStyle name="H_Déf_1.1 Faits Marquants_1_Nettoyage_fichier 2" xfId="448"/>
    <cellStyle name="H_Déf_1.1 Faits Marquants_1_Nettoyage_fichier 2 2" xfId="449"/>
    <cellStyle name="H_Déf_1.1 Faits Marquants_1_TdB 30_04_2010 TASFR00580937AJ-1 THTH" xfId="450"/>
    <cellStyle name="H_Déf_1.1 Faits Marquants_1_TdB 30_04_2010 TASFR00580937AJ-1 THTH 2" xfId="451"/>
    <cellStyle name="H_Déf_1.1 Faits Marquants_1_tdb MAP CAM ATR42 NAV 08-00531-03" xfId="452"/>
    <cellStyle name="H_Déf_1.1 Faits Marquants_1_TdB-S76-CIS-2010-03 V38 Recup" xfId="453"/>
    <cellStyle name="H_Déf_1.1 Faits Marquants_5-Charges MO" xfId="454"/>
    <cellStyle name="H_Déf_1.1 Faits Marquants_7 - Recommandations AQ" xfId="455"/>
    <cellStyle name="H_Déf_1.1 Faits Marquants_99-2 Baseline Status (ECRs) (2)" xfId="456"/>
    <cellStyle name="H_Déf_1.1 Faits Marquants_99-3 Formal IVV status (2)" xfId="457"/>
    <cellStyle name="H_Déf_1.1 Faits Marquants_MAP-F-DAE-025-00-D" xfId="458"/>
    <cellStyle name="H_Déf_1.1 Faits Marquants_MAP-F-DAE-025-00-D 2" xfId="459"/>
    <cellStyle name="H_Déf_1.1 Faits Marquants_MAP-S76-AVS-2010-04.new-xls" xfId="460"/>
    <cellStyle name="H_Déf_1.1 Faits Marquants_Nettoyage_fichier" xfId="461"/>
    <cellStyle name="H_Déf_1.1 Faits Marquants_Nettoyage_fichier 2" xfId="462"/>
    <cellStyle name="H_Déf_1.1 Faits Marquants_TdB 30_04_2010 TASFR00580937AJ-1 THTH" xfId="463"/>
    <cellStyle name="H_Déf_1.1 Faits Marquants_tdb MAP CAM ATR42 NAV 08-00531-03" xfId="464"/>
    <cellStyle name="H_Déf_1.1 Faits Marquants_TdB-S76-CIS-2010-03 V38 Recup" xfId="465"/>
    <cellStyle name="H_Déf_1.2 Decisions-Actions" xfId="466"/>
    <cellStyle name="H_Déf_1.2 Décisions-Actions" xfId="467"/>
    <cellStyle name="H_Déf_1.2 Décisions-Actions 2" xfId="468"/>
    <cellStyle name="H_Déf_1.2 Décisions-Actions 2 2" xfId="469"/>
    <cellStyle name="H_Déf_1.2 Décisions-Actions_1 - Fiche descriptive" xfId="470"/>
    <cellStyle name="H_Déf_1.2 Décisions-Actions_5-Charges MO" xfId="471"/>
    <cellStyle name="H_Déf_1.2 Décisions-Actions_7 - Recommandations AQ" xfId="472"/>
    <cellStyle name="H_Déf_1.2 Décisions-Actions_99-2 Baseline Status (ECRs) (2)" xfId="473"/>
    <cellStyle name="H_Déf_1.2 Décisions-Actions_99-3 Formal IVV status (2)" xfId="474"/>
    <cellStyle name="H_Déf_1.2 Décisions-Actions_MAP-F-DAE-025-00-D" xfId="475"/>
    <cellStyle name="H_Déf_1.2 Décisions-Actions_MAP-F-DAE-025-00-D 2" xfId="476"/>
    <cellStyle name="H_Déf_1.2 Décisions-Actions_MAP-F-DAE-025-00-D 2 2" xfId="477"/>
    <cellStyle name="H_Déf_1.2 Décisions-Actions_MAP-S76-AVS-2010-04.new-xls" xfId="478"/>
    <cellStyle name="H_Déf_1.2 Décisions-Actions_Nettoyage_fichier" xfId="479"/>
    <cellStyle name="H_Déf_1.2 Décisions-Actions_Nettoyage_fichier 2" xfId="480"/>
    <cellStyle name="H_Déf_1.2 Décisions-Actions_Nettoyage_fichier 2 2" xfId="481"/>
    <cellStyle name="H_Déf_1.2 Décisions-Actions_TdB 30_04_2010 TASFR00580937AJ-1 THTH" xfId="482"/>
    <cellStyle name="H_Déf_1.2 Décisions-Actions_TdB 30_04_2010 TASFR00580937AJ-1 THTH 2" xfId="483"/>
    <cellStyle name="H_Déf_1.2 Décisions-Actions_tdb MAP CAM ATR42 NAV 08-00531-03" xfId="484"/>
    <cellStyle name="H_Déf_1.2 Décisions-Actions_TdB-S76-CIS-2010-03 V38 Recup" xfId="485"/>
    <cellStyle name="H_Déf_1.3 Indicateur Satisfaction" xfId="486"/>
    <cellStyle name="H_Déf_1.3 Indicateur Satisfaction 2" xfId="487"/>
    <cellStyle name="H_Déf_1.3 Indicateur Satisfaction_1" xfId="488"/>
    <cellStyle name="H_Déf_1.3 Indicateur Satisfaction_1 - Fiche descriptive" xfId="489"/>
    <cellStyle name="H_Déf_1.3 Indicateur Satisfaction_1 2" xfId="490"/>
    <cellStyle name="H_Déf_1.3 Indicateur Satisfaction_1 2 2" xfId="491"/>
    <cellStyle name="H_Déf_1.3 Indicateur Satisfaction_1_1 - Fiche descriptive" xfId="492"/>
    <cellStyle name="H_Déf_1.3 Indicateur Satisfaction_1_5-Charges MO" xfId="493"/>
    <cellStyle name="H_Déf_1.3 Indicateur Satisfaction_1_7 - Recommandations AQ" xfId="494"/>
    <cellStyle name="H_Déf_1.3 Indicateur Satisfaction_1_99-2 Baseline Status (ECRs) (2)" xfId="495"/>
    <cellStyle name="H_Déf_1.3 Indicateur Satisfaction_1_99-3 Formal IVV status (2)" xfId="496"/>
    <cellStyle name="H_Déf_1.3 Indicateur Satisfaction_1_MAP-F-DAE-025-00-D" xfId="497"/>
    <cellStyle name="H_Déf_1.3 Indicateur Satisfaction_1_MAP-F-DAE-025-00-D 2" xfId="498"/>
    <cellStyle name="H_Déf_1.3 Indicateur Satisfaction_1_MAP-F-DAE-025-00-D 2 2" xfId="499"/>
    <cellStyle name="H_Déf_1.3 Indicateur Satisfaction_1_MAP-S76-AVS-2010-04.new-xls" xfId="500"/>
    <cellStyle name="H_Déf_1.3 Indicateur Satisfaction_1_Nettoyage_fichier" xfId="501"/>
    <cellStyle name="H_Déf_1.3 Indicateur Satisfaction_1_Nettoyage_fichier 2" xfId="502"/>
    <cellStyle name="H_Déf_1.3 Indicateur Satisfaction_1_Nettoyage_fichier 2 2" xfId="503"/>
    <cellStyle name="H_Déf_1.3 Indicateur Satisfaction_1_TdB 30_04_2010 TASFR00580937AJ-1 THTH" xfId="504"/>
    <cellStyle name="H_Déf_1.3 Indicateur Satisfaction_1_TdB 30_04_2010 TASFR00580937AJ-1 THTH 2" xfId="505"/>
    <cellStyle name="H_Déf_1.3 Indicateur Satisfaction_1_tdb MAP CAM ATR42 NAV 08-00531-03" xfId="506"/>
    <cellStyle name="H_Déf_1.3 Indicateur Satisfaction_1_TdB-S76-CIS-2010-03 V38 Recup" xfId="507"/>
    <cellStyle name="H_Déf_1.3 Indicateur Satisfaction_5-Charges MO" xfId="508"/>
    <cellStyle name="H_Déf_1.3 Indicateur Satisfaction_7 - Recommandations AQ" xfId="509"/>
    <cellStyle name="H_Déf_1.3 Indicateur Satisfaction_99-2 Baseline Status (ECRs) (2)" xfId="510"/>
    <cellStyle name="H_Déf_1.3 Indicateur Satisfaction_99-3 Formal IVV status (2)" xfId="511"/>
    <cellStyle name="H_Déf_1.3 Indicateur Satisfaction_MAP-F-DAE-025-00-D" xfId="512"/>
    <cellStyle name="H_Déf_1.3 Indicateur Satisfaction_MAP-F-DAE-025-00-D 2" xfId="513"/>
    <cellStyle name="H_Déf_1.3 Indicateur Satisfaction_MAP-S76-AVS-2010-04.new-xls" xfId="514"/>
    <cellStyle name="H_Déf_1.3 Indicateur Satisfaction_Nettoyage_fichier" xfId="515"/>
    <cellStyle name="H_Déf_1.3 Indicateur Satisfaction_Nettoyage_fichier 2" xfId="516"/>
    <cellStyle name="H_Déf_1.3 Indicateur Satisfaction_TdB 30_04_2010 TASFR00580937AJ-1 THTH" xfId="517"/>
    <cellStyle name="H_Déf_1.3 Indicateur Satisfaction_tdb MAP CAM ATR42 NAV 08-00531-03" xfId="518"/>
    <cellStyle name="H_Déf_1.3 Indicateur Satisfaction_TdB-S76-CIS-2010-03 V38 Recup" xfId="519"/>
    <cellStyle name="H_Déf_2.2 Jalons (Courbe à 45°)" xfId="520"/>
    <cellStyle name="H_Déf_2.2 Jalons (Courbe à 45°)_1" xfId="521"/>
    <cellStyle name="H_Déf_2.2 Jalons (Courbe à 45°)_1 2" xfId="522"/>
    <cellStyle name="H_Déf_2.2 Jalons (Courbe à 45°)_1_1 - Fiche descriptive" xfId="523"/>
    <cellStyle name="H_Déf_2.2 Jalons (Courbe à 45°)_1_5-Charges MO" xfId="524"/>
    <cellStyle name="H_Déf_2.2 Jalons (Courbe à 45°)_1_7 - Recommandations AQ" xfId="525"/>
    <cellStyle name="H_Déf_2.2 Jalons (Courbe à 45°)_1_99-2 Baseline Status (ECRs) (2)" xfId="526"/>
    <cellStyle name="H_Déf_2.2 Jalons (Courbe à 45°)_1_99-3 Formal IVV status (2)" xfId="527"/>
    <cellStyle name="H_Déf_2.2 Jalons (Courbe à 45°)_1_MAP-F-DAE-025-00-D" xfId="528"/>
    <cellStyle name="H_Déf_2.2 Jalons (Courbe à 45°)_1_MAP-F-DAE-025-00-D 2" xfId="529"/>
    <cellStyle name="H_Déf_2.2 Jalons (Courbe à 45°)_1_MAP-S76-AVS-2010-04.new-xls" xfId="530"/>
    <cellStyle name="H_Déf_2.2 Jalons (Courbe à 45°)_1_Nettoyage_fichier" xfId="531"/>
    <cellStyle name="H_Déf_2.2 Jalons (Courbe à 45°)_1_Nettoyage_fichier 2" xfId="532"/>
    <cellStyle name="H_Déf_2.2 Jalons (Courbe à 45°)_1_TdB 30_04_2010 TASFR00580937AJ-1 THTH" xfId="533"/>
    <cellStyle name="H_Déf_2.2 Jalons (Courbe à 45°)_1_tdb MAP CAM ATR42 NAV 08-00531-03" xfId="534"/>
    <cellStyle name="H_Déf_2.2 Jalons (Courbe à 45°)_1_TdB-S76-CIS-2010-03 V38 Recup" xfId="535"/>
    <cellStyle name="H_Déf_2.2 Jalons (Courbe à 45°)_2" xfId="536"/>
    <cellStyle name="H_Déf_2.2 Jalons (Courbe à 45°)_2 2" xfId="537"/>
    <cellStyle name="H_Déf_2.2 Jalons (Courbe à 45°)_2 2 2" xfId="538"/>
    <cellStyle name="H_Déf_2.2 Jalons (Courbe à 45°)_2_1 - Fiche descriptive" xfId="539"/>
    <cellStyle name="H_Déf_2.2 Jalons (Courbe à 45°)_2_5-Charges MO" xfId="540"/>
    <cellStyle name="H_Déf_2.2 Jalons (Courbe à 45°)_2_7 - Recommandations AQ" xfId="541"/>
    <cellStyle name="H_Déf_2.2 Jalons (Courbe à 45°)_2_99-2 Baseline Status (ECRs) (2)" xfId="542"/>
    <cellStyle name="H_Déf_2.2 Jalons (Courbe à 45°)_2_99-3 Formal IVV status (2)" xfId="543"/>
    <cellStyle name="H_Déf_2.2 Jalons (Courbe à 45°)_2_MAP-F-DAE-025-00-D" xfId="544"/>
    <cellStyle name="H_Déf_2.2 Jalons (Courbe à 45°)_2_MAP-F-DAE-025-00-D 2" xfId="545"/>
    <cellStyle name="H_Déf_2.2 Jalons (Courbe à 45°)_2_MAP-F-DAE-025-00-D 2 2" xfId="546"/>
    <cellStyle name="H_Déf_2.2 Jalons (Courbe à 45°)_2_MAP-S76-AVS-2010-04.new-xls" xfId="547"/>
    <cellStyle name="H_Déf_2.2 Jalons (Courbe à 45°)_2_Nettoyage_fichier" xfId="548"/>
    <cellStyle name="H_Déf_2.2 Jalons (Courbe à 45°)_2_Nettoyage_fichier 2" xfId="549"/>
    <cellStyle name="H_Déf_2.2 Jalons (Courbe à 45°)_2_Nettoyage_fichier 2 2" xfId="550"/>
    <cellStyle name="H_Déf_2.2 Jalons (Courbe à 45°)_2_TdB 30_04_2010 TASFR00580937AJ-1 THTH" xfId="551"/>
    <cellStyle name="H_Déf_2.2 Jalons (Courbe à 45°)_2_TdB 30_04_2010 TASFR00580937AJ-1 THTH 2" xfId="552"/>
    <cellStyle name="H_Déf_2.2 Jalons (Courbe à 45°)_2_tdb MAP CAM ATR42 NAV 08-00531-03" xfId="553"/>
    <cellStyle name="H_Déf_2.2 Jalons (Courbe à 45°)_2_TdB-S76-CIS-2010-03 V38 Recup" xfId="554"/>
    <cellStyle name="H_Déf_2.2 Jalons (Courbe à 45°)_8.1 COP-CEP" xfId="555"/>
    <cellStyle name="H_Déf_2.2 Jalons (Courbe à 45°)_8.1 COP-CEP 2" xfId="556"/>
    <cellStyle name="H_Déf_2.2 Jalons (Courbe à 45°)_8.1 COP-CEP_1 - Fiche descriptive" xfId="557"/>
    <cellStyle name="H_Déf_2.2 Jalons (Courbe à 45°)_8.1 COP-CEP_5-Charges MO" xfId="558"/>
    <cellStyle name="H_Déf_2.2 Jalons (Courbe à 45°)_8.1 COP-CEP_7 - Recommandations AQ" xfId="559"/>
    <cellStyle name="H_Déf_2.2 Jalons (Courbe à 45°)_8.1 COP-CEP_99-2 Baseline Status (ECRs) (2)" xfId="560"/>
    <cellStyle name="H_Déf_2.2 Jalons (Courbe à 45°)_8.1 COP-CEP_99-3 Formal IVV status (2)" xfId="561"/>
    <cellStyle name="H_Déf_2.2 Jalons (Courbe à 45°)_8.1 COP-CEP_MAP-F-DAE-025-00-D" xfId="562"/>
    <cellStyle name="H_Déf_2.2 Jalons (Courbe à 45°)_8.1 COP-CEP_MAP-F-DAE-025-00-D 2" xfId="563"/>
    <cellStyle name="H_Déf_2.2 Jalons (Courbe à 45°)_8.1 COP-CEP_MAP-S76-AVS-2010-04.new-xls" xfId="564"/>
    <cellStyle name="H_Déf_2.2 Jalons (Courbe à 45°)_8.1 COP-CEP_Nettoyage_fichier" xfId="565"/>
    <cellStyle name="H_Déf_2.2 Jalons (Courbe à 45°)_8.1 COP-CEP_Nettoyage_fichier 2" xfId="566"/>
    <cellStyle name="H_Déf_2.2 Jalons (Courbe à 45°)_8.1 COP-CEP_TdB 30_04_2010 TASFR00580937AJ-1 THTH" xfId="567"/>
    <cellStyle name="H_Déf_2.2 Jalons (Courbe à 45°)_8.1 COP-CEP_tdb MAP CAM ATR42 NAV 08-00531-03" xfId="568"/>
    <cellStyle name="H_Déf_2.2 Jalons (Courbe à 45°)_8.1 COP-CEP_TdB-S76-CIS-2010-03 V38 Recup" xfId="569"/>
    <cellStyle name="H_Déf_2.5 Contrat" xfId="570"/>
    <cellStyle name="H_Déf_2.5 Contrat 2" xfId="571"/>
    <cellStyle name="H_Déf_2.5 Contrat 2 2" xfId="572"/>
    <cellStyle name="H_Déf_2.5 Contrat_1 - Fiche descriptive" xfId="573"/>
    <cellStyle name="H_Déf_2.5 Contrat_5-Charges MO" xfId="574"/>
    <cellStyle name="H_Déf_2.5 Contrat_7 - Recommandations AQ" xfId="575"/>
    <cellStyle name="H_Déf_2.5 Contrat_99-2 Baseline Status (ECRs) (2)" xfId="576"/>
    <cellStyle name="H_Déf_2.5 Contrat_99-3 Formal IVV status (2)" xfId="577"/>
    <cellStyle name="H_Déf_2.5 Contrat_MAP-F-DAE-025-00-D" xfId="578"/>
    <cellStyle name="H_Déf_2.5 Contrat_MAP-F-DAE-025-00-D 2" xfId="579"/>
    <cellStyle name="H_Déf_2.5 Contrat_MAP-F-DAE-025-00-D 2 2" xfId="580"/>
    <cellStyle name="H_Déf_2.5 Contrat_MAP-S76-AVS-2010-04.new-xls" xfId="581"/>
    <cellStyle name="H_Déf_2.5 Contrat_Nettoyage_fichier" xfId="582"/>
    <cellStyle name="H_Déf_2.5 Contrat_Nettoyage_fichier 2" xfId="583"/>
    <cellStyle name="H_Déf_2.5 Contrat_Nettoyage_fichier 2 2" xfId="584"/>
    <cellStyle name="H_Déf_2.5 Contrat_TdB 30_04_2010 TASFR00580937AJ-1 THTH" xfId="585"/>
    <cellStyle name="H_Déf_2.5 Contrat_TdB 30_04_2010 TASFR00580937AJ-1 THTH 2" xfId="586"/>
    <cellStyle name="H_Déf_2.5 Contrat_tdb MAP CAM ATR42 NAV 08-00531-03" xfId="587"/>
    <cellStyle name="H_Déf_2.5 Contrat_TdB-S76-CIS-2010-03 V38 Recup" xfId="588"/>
    <cellStyle name="H_Déf_2.6 Cust_Internal dependancies" xfId="589"/>
    <cellStyle name="H_Déf_2.6 Obligations Client" xfId="590"/>
    <cellStyle name="H_Déf_2.6 Obligations Client 2" xfId="591"/>
    <cellStyle name="H_Déf_2.6 Obligations Client 2 2" xfId="592"/>
    <cellStyle name="H_Déf_2.6 Obligations Client_1 - Fiche descriptive" xfId="593"/>
    <cellStyle name="H_Déf_2.6 Obligations Client_5-Charges MO" xfId="594"/>
    <cellStyle name="H_Déf_2.6 Obligations Client_7 - Recommandations AQ" xfId="595"/>
    <cellStyle name="H_Déf_2.6 Obligations Client_99-2 Baseline Status (ECRs) (2)" xfId="596"/>
    <cellStyle name="H_Déf_2.6 Obligations Client_99-3 Formal IVV status (2)" xfId="597"/>
    <cellStyle name="H_Déf_2.6 Obligations Client_MAP-F-DAE-025-00-D" xfId="598"/>
    <cellStyle name="H_Déf_2.6 Obligations Client_MAP-F-DAE-025-00-D 2" xfId="599"/>
    <cellStyle name="H_Déf_2.6 Obligations Client_MAP-F-DAE-025-00-D 2 2" xfId="600"/>
    <cellStyle name="H_Déf_2.6 Obligations Client_MAP-S76-AVS-2010-04.new-xls" xfId="601"/>
    <cellStyle name="H_Déf_2.6 Obligations Client_Nettoyage_fichier" xfId="602"/>
    <cellStyle name="H_Déf_2.6 Obligations Client_Nettoyage_fichier 2" xfId="603"/>
    <cellStyle name="H_Déf_2.6 Obligations Client_Nettoyage_fichier 2 2" xfId="604"/>
    <cellStyle name="H_Déf_2.6 Obligations Client_TdB 30_04_2010 TASFR00580937AJ-1 THTH" xfId="605"/>
    <cellStyle name="H_Déf_2.6 Obligations Client_TdB 30_04_2010 TASFR00580937AJ-1 THTH 2" xfId="606"/>
    <cellStyle name="H_Déf_2.6 Obligations Client_tdb MAP CAM ATR42 NAV 08-00531-03" xfId="607"/>
    <cellStyle name="H_Déf_2.6 Obligations Client_TdB-S76-CIS-2010-03 V38 Recup" xfId="608"/>
    <cellStyle name="H_Déf_2.7 Change Request" xfId="609"/>
    <cellStyle name="H_Déf_2.7 Change Request 2" xfId="610"/>
    <cellStyle name="H_Déf_2.7 Change Request 2 2" xfId="611"/>
    <cellStyle name="H_Déf_2.7 Change Request_1 - Fiche descriptive" xfId="612"/>
    <cellStyle name="H_Déf_2.7 Change Request_5-Charges MO" xfId="613"/>
    <cellStyle name="H_Déf_2.7 Change Request_7 - Recommandations AQ" xfId="614"/>
    <cellStyle name="H_Déf_2.7 Change Request_99-2 Baseline Status (ECRs) (2)" xfId="615"/>
    <cellStyle name="H_Déf_2.7 Change Request_99-3 Formal IVV status (2)" xfId="616"/>
    <cellStyle name="H_Déf_2.7 Change Request_MAP-F-DAE-025-00-D" xfId="617"/>
    <cellStyle name="H_Déf_2.7 Change Request_MAP-F-DAE-025-00-D 2" xfId="618"/>
    <cellStyle name="H_Déf_2.7 Change Request_MAP-F-DAE-025-00-D 2 2" xfId="619"/>
    <cellStyle name="H_Déf_2.7 Change Request_MAP-S76-AVS-2010-04.new-xls" xfId="620"/>
    <cellStyle name="H_Déf_2.7 Change Request_Nettoyage_fichier" xfId="621"/>
    <cellStyle name="H_Déf_2.7 Change Request_Nettoyage_fichier 2" xfId="622"/>
    <cellStyle name="H_Déf_2.7 Change Request_Nettoyage_fichier 2 2" xfId="623"/>
    <cellStyle name="H_Déf_2.7 Change Request_TdB 30_04_2010 TASFR00580937AJ-1 THTH" xfId="624"/>
    <cellStyle name="H_Déf_2.7 Change Request_TdB 30_04_2010 TASFR00580937AJ-1 THTH 2" xfId="625"/>
    <cellStyle name="H_Déf_2.7 Change Request_tdb MAP CAM ATR42 NAV 08-00531-03" xfId="626"/>
    <cellStyle name="H_Déf_2.7 Change Request_TdB-S76-CIS-2010-03 V38 Recup" xfId="627"/>
    <cellStyle name="H_Déf_2007_11_DOR_DRAAMA éd2" xfId="628"/>
    <cellStyle name="H_Déf_20080619_Gripen_DOR_TASFR00591390-E" xfId="629"/>
    <cellStyle name="H_Déf_3.1 Risks" xfId="630"/>
    <cellStyle name="H_Déf_3.1 Risques" xfId="631"/>
    <cellStyle name="H_Déf_3.1 Risques 2" xfId="632"/>
    <cellStyle name="H_Déf_3.1 Risques 2 2" xfId="633"/>
    <cellStyle name="H_Déf_3.1 Risques_1 - Fiche descriptive" xfId="634"/>
    <cellStyle name="H_Déf_3.1 Risques_5-Charges MO" xfId="635"/>
    <cellStyle name="H_Déf_3.1 Risques_7 - Recommandations AQ" xfId="636"/>
    <cellStyle name="H_Déf_3.1 Risques_99-2 Baseline Status (ECRs) (2)" xfId="637"/>
    <cellStyle name="H_Déf_3.1 Risques_99-3 Formal IVV status (2)" xfId="638"/>
    <cellStyle name="H_Déf_3.1 Risques_MAP-F-DAE-025-00-D" xfId="639"/>
    <cellStyle name="H_Déf_3.1 Risques_MAP-F-DAE-025-00-D 2" xfId="640"/>
    <cellStyle name="H_Déf_3.1 Risques_MAP-F-DAE-025-00-D 2 2" xfId="641"/>
    <cellStyle name="H_Déf_3.1 Risques_MAP-S76-AVS-2010-04.new-xls" xfId="642"/>
    <cellStyle name="H_Déf_3.1 Risques_Nettoyage_fichier" xfId="643"/>
    <cellStyle name="H_Déf_3.1 Risques_Nettoyage_fichier 2" xfId="644"/>
    <cellStyle name="H_Déf_3.1 Risques_Nettoyage_fichier 2 2" xfId="645"/>
    <cellStyle name="H_Déf_3.1 Risques_TdB 30_04_2010 TASFR00580937AJ-1 THTH" xfId="646"/>
    <cellStyle name="H_Déf_3.1 Risques_TdB 30_04_2010 TASFR00580937AJ-1 THTH 2" xfId="647"/>
    <cellStyle name="H_Déf_3.1 Risques_tdb MAP CAM ATR42 NAV 08-00531-03" xfId="648"/>
    <cellStyle name="H_Déf_3.1 Risques_TdB-S76-CIS-2010-03 V38 Recup" xfId="649"/>
    <cellStyle name="H_Déf_3.2 Opportunités" xfId="650"/>
    <cellStyle name="H_Déf_3.2 Opportunités 2" xfId="651"/>
    <cellStyle name="H_Déf_3.2 Opportunités 2 2" xfId="652"/>
    <cellStyle name="H_Déf_3.2 Opportunités_1 - Fiche descriptive" xfId="653"/>
    <cellStyle name="H_Déf_3.2 Opportunités_5-Charges MO" xfId="654"/>
    <cellStyle name="H_Déf_3.2 Opportunités_7 - Recommandations AQ" xfId="655"/>
    <cellStyle name="H_Déf_3.2 Opportunités_99-2 Baseline Status (ECRs) (2)" xfId="656"/>
    <cellStyle name="H_Déf_3.2 Opportunités_99-3 Formal IVV status (2)" xfId="657"/>
    <cellStyle name="H_Déf_3.2 Opportunités_MAP-F-DAE-025-00-D" xfId="658"/>
    <cellStyle name="H_Déf_3.2 Opportunités_MAP-F-DAE-025-00-D 2" xfId="659"/>
    <cellStyle name="H_Déf_3.2 Opportunités_MAP-F-DAE-025-00-D 2 2" xfId="660"/>
    <cellStyle name="H_Déf_3.2 Opportunités_MAP-S76-AVS-2010-04.new-xls" xfId="661"/>
    <cellStyle name="H_Déf_3.2 Opportunités_Nettoyage_fichier" xfId="662"/>
    <cellStyle name="H_Déf_3.2 Opportunités_Nettoyage_fichier 2" xfId="663"/>
    <cellStyle name="H_Déf_3.2 Opportunités_Nettoyage_fichier 2 2" xfId="664"/>
    <cellStyle name="H_Déf_3.2 Opportunités_TdB 30_04_2010 TASFR00580937AJ-1 THTH" xfId="665"/>
    <cellStyle name="H_Déf_3.2 Opportunités_TdB 30_04_2010 TASFR00580937AJ-1 THTH 2" xfId="666"/>
    <cellStyle name="H_Déf_3.2 Opportunités_tdb MAP CAM ATR42 NAV 08-00531-03" xfId="667"/>
    <cellStyle name="H_Déf_3.2 Opportunités_TdB-S76-CIS-2010-03 V38 Recup" xfId="668"/>
    <cellStyle name="H_Déf_3.2 Opportunities" xfId="669"/>
    <cellStyle name="H_Déf_5.1 Charges - ressources" xfId="670"/>
    <cellStyle name="H_Déf_5.1 Charges - ressources 2" xfId="671"/>
    <cellStyle name="H_Déf_5.1 Charges - ressources 2 2" xfId="672"/>
    <cellStyle name="H_Déf_5.1 Charges - ressources_1 - Fiche descriptive" xfId="673"/>
    <cellStyle name="H_Déf_5.1 Charges - ressources_5-Charges MO" xfId="674"/>
    <cellStyle name="H_Déf_5.1 Charges - ressources_7 - Recommandations AQ" xfId="675"/>
    <cellStyle name="H_Déf_5.1 Charges - ressources_99-2 Baseline Status (ECRs) (2)" xfId="676"/>
    <cellStyle name="H_Déf_5.1 Charges - ressources_99-3 Formal IVV status (2)" xfId="677"/>
    <cellStyle name="H_Déf_5.1 Charges - ressources_MAP-F-DAE-025-00-D" xfId="678"/>
    <cellStyle name="H_Déf_5.1 Charges - ressources_MAP-F-DAE-025-00-D 2" xfId="679"/>
    <cellStyle name="H_Déf_5.1 Charges - ressources_MAP-F-DAE-025-00-D 2 2" xfId="680"/>
    <cellStyle name="H_Déf_5.1 Charges - ressources_MAP-S76-AVS-2010-04.new-xls" xfId="681"/>
    <cellStyle name="H_Déf_5.1 Charges - ressources_Nettoyage_fichier" xfId="682"/>
    <cellStyle name="H_Déf_5.1 Charges - ressources_Nettoyage_fichier 2" xfId="683"/>
    <cellStyle name="H_Déf_5.1 Charges - ressources_Nettoyage_fichier 2 2" xfId="684"/>
    <cellStyle name="H_Déf_5.1 Charges - ressources_TdB 30_04_2010 TASFR00580937AJ-1 THTH" xfId="685"/>
    <cellStyle name="H_Déf_5.1 Charges - ressources_TdB 30_04_2010 TASFR00580937AJ-1 THTH 2" xfId="686"/>
    <cellStyle name="H_Déf_5.1 Charges - ressources_tdb MAP CAM ATR42 NAV 08-00531-03" xfId="687"/>
    <cellStyle name="H_Déf_5.1 Charges - ressources_TdB-S76-CIS-2010-03 V38 Recup" xfId="688"/>
    <cellStyle name="H_Déf_5.1 Labor workload" xfId="689"/>
    <cellStyle name="H_Déf_6 - Prochaines Etapes" xfId="690"/>
    <cellStyle name="H_Déf_6 - Prochaines Etapes 2" xfId="691"/>
    <cellStyle name="H_Déf_6 - Prochaines Etapes 2 2" xfId="692"/>
    <cellStyle name="H_Déf_6 - Prochaines Etapes_1 - Fiche descriptive" xfId="693"/>
    <cellStyle name="H_Déf_6 - Prochaines Etapes_5-Charges MO" xfId="694"/>
    <cellStyle name="H_Déf_6 - Prochaines Etapes_7 - Recommandations AQ" xfId="695"/>
    <cellStyle name="H_Déf_6 - Prochaines Etapes_99-2 Baseline Status (ECRs) (2)" xfId="696"/>
    <cellStyle name="H_Déf_6 - Prochaines Etapes_99-3 Formal IVV status (2)" xfId="697"/>
    <cellStyle name="H_Déf_6 - Prochaines Etapes_MAP-F-DAE-025-00-D" xfId="698"/>
    <cellStyle name="H_Déf_6 - Prochaines Etapes_MAP-F-DAE-025-00-D 2" xfId="699"/>
    <cellStyle name="H_Déf_6 - Prochaines Etapes_MAP-F-DAE-025-00-D 2 2" xfId="700"/>
    <cellStyle name="H_Déf_6 - Prochaines Etapes_MAP-S76-AVS-2010-04.new-xls" xfId="701"/>
    <cellStyle name="H_Déf_6 - Prochaines Etapes_Nettoyage_fichier" xfId="702"/>
    <cellStyle name="H_Déf_6 - Prochaines Etapes_Nettoyage_fichier 2" xfId="703"/>
    <cellStyle name="H_Déf_6 - Prochaines Etapes_Nettoyage_fichier 2 2" xfId="704"/>
    <cellStyle name="H_Déf_6 - Prochaines Etapes_TdB 30_04_2010 TASFR00580937AJ-1 THTH" xfId="705"/>
    <cellStyle name="H_Déf_6 - Prochaines Etapes_TdB 30_04_2010 TASFR00580937AJ-1 THTH 2" xfId="706"/>
    <cellStyle name="H_Déf_6 - Prochaines Etapes_tdb MAP CAM ATR42 NAV 08-00531-03" xfId="707"/>
    <cellStyle name="H_Déf_6 - Prochaines Etapes_TdB-S76-CIS-2010-03 V38 Recup" xfId="708"/>
    <cellStyle name="H_Déf_7.10 Autres aspects" xfId="709"/>
    <cellStyle name="H_Déf_7.10 Autres aspects 2" xfId="710"/>
    <cellStyle name="H_Déf_7.10 Autres aspects 2 2" xfId="711"/>
    <cellStyle name="H_Déf_7.10 Autres aspects_1 - Fiche descriptive" xfId="712"/>
    <cellStyle name="H_Déf_7.10 Autres aspects_5-Charges MO" xfId="713"/>
    <cellStyle name="H_Déf_7.10 Autres aspects_7 - Recommandations AQ" xfId="714"/>
    <cellStyle name="H_Déf_7.10 Autres aspects_99-2 Baseline Status (ECRs) (2)" xfId="715"/>
    <cellStyle name="H_Déf_7.10 Autres aspects_99-3 Formal IVV status (2)" xfId="716"/>
    <cellStyle name="H_Déf_7.10 Autres aspects_MAP-F-DAE-025-00-D" xfId="717"/>
    <cellStyle name="H_Déf_7.10 Autres aspects_MAP-F-DAE-025-00-D 2" xfId="718"/>
    <cellStyle name="H_Déf_7.10 Autres aspects_MAP-F-DAE-025-00-D 2 2" xfId="719"/>
    <cellStyle name="H_Déf_7.10 Autres aspects_MAP-S76-AVS-2010-04.new-xls" xfId="720"/>
    <cellStyle name="H_Déf_7.10 Autres aspects_Nettoyage_fichier" xfId="721"/>
    <cellStyle name="H_Déf_7.10 Autres aspects_Nettoyage_fichier 2" xfId="722"/>
    <cellStyle name="H_Déf_7.10 Autres aspects_Nettoyage_fichier 2 2" xfId="723"/>
    <cellStyle name="H_Déf_7.10 Autres aspects_TdB 30_04_2010 TASFR00580937AJ-1 THTH" xfId="724"/>
    <cellStyle name="H_Déf_7.10 Autres aspects_TdB 30_04_2010 TASFR00580937AJ-1 THTH 2" xfId="725"/>
    <cellStyle name="H_Déf_7.10 Autres aspects_tdb MAP CAM ATR42 NAV 08-00531-03" xfId="726"/>
    <cellStyle name="H_Déf_7.10 Autres aspects_TdB-S76-CIS-2010-03 V38 Recup" xfId="727"/>
    <cellStyle name="H_Déf_8.1 COP-CEP" xfId="728"/>
    <cellStyle name="H_Déf_8.2 Synthèse CPE CPP" xfId="729"/>
    <cellStyle name="H_Déf_8.2 Synthèse CPE CPP 2" xfId="730"/>
    <cellStyle name="H_Déf_8.2 Synthèse CPE CPP 2 2" xfId="731"/>
    <cellStyle name="H_Déf_8.2 Synthèse CPE CPP_1 - Fiche descriptive" xfId="732"/>
    <cellStyle name="H_Déf_8.2 Synthèse CPE CPP_5-Charges MO" xfId="733"/>
    <cellStyle name="H_Déf_8.2 Synthèse CPE CPP_7 - Recommandations AQ" xfId="734"/>
    <cellStyle name="H_Déf_8.2 Synthèse CPE CPP_99-2 Baseline Status (ECRs) (2)" xfId="735"/>
    <cellStyle name="H_Déf_8.2 Synthèse CPE CPP_99-3 Formal IVV status (2)" xfId="736"/>
    <cellStyle name="H_Déf_8.2 Synthèse CPE CPP_MAP-F-DAE-025-00-D" xfId="737"/>
    <cellStyle name="H_Déf_8.2 Synthèse CPE CPP_MAP-F-DAE-025-00-D 2" xfId="738"/>
    <cellStyle name="H_Déf_8.2 Synthèse CPE CPP_MAP-F-DAE-025-00-D 2 2" xfId="739"/>
    <cellStyle name="H_Déf_8.2 Synthèse CPE CPP_MAP-S76-AVS-2010-04.new-xls" xfId="740"/>
    <cellStyle name="H_Déf_8.2 Synthèse CPE CPP_Nettoyage_fichier" xfId="741"/>
    <cellStyle name="H_Déf_8.2 Synthèse CPE CPP_Nettoyage_fichier 2" xfId="742"/>
    <cellStyle name="H_Déf_8.2 Synthèse CPE CPP_Nettoyage_fichier 2 2" xfId="743"/>
    <cellStyle name="H_Déf_8.2 Synthèse CPE CPP_TdB 30_04_2010 TASFR00580937AJ-1 THTH" xfId="744"/>
    <cellStyle name="H_Déf_8.2 Synthèse CPE CPP_TdB 30_04_2010 TASFR00580937AJ-1 THTH 2" xfId="745"/>
    <cellStyle name="H_Déf_8.2 Synthèse CPE CPP_tdb MAP CAM ATR42 NAV 08-00531-03" xfId="746"/>
    <cellStyle name="H_Déf_8.2 Synthèse CPE CPP_TdB-S76-CIS-2010-03 V38 Recup" xfId="747"/>
    <cellStyle name="H_Déf_8.3 CPE-CPP par lots" xfId="748"/>
    <cellStyle name="H_Déf_8.3 CPE-CPP par lots 2" xfId="749"/>
    <cellStyle name="H_Déf_8.3 CPE-CPP par lots 2 2" xfId="750"/>
    <cellStyle name="H_Déf_8.3 CPE-CPP par lots_1 - Fiche descriptive" xfId="751"/>
    <cellStyle name="H_Déf_8.3 CPE-CPP par lots_5-Charges MO" xfId="752"/>
    <cellStyle name="H_Déf_8.3 CPE-CPP par lots_7 - Recommandations AQ" xfId="753"/>
    <cellStyle name="H_Déf_8.3 CPE-CPP par lots_99-2 Baseline Status (ECRs) (2)" xfId="754"/>
    <cellStyle name="H_Déf_8.3 CPE-CPP par lots_99-3 Formal IVV status (2)" xfId="755"/>
    <cellStyle name="H_Déf_8.3 CPE-CPP par lots_MAP-F-DAE-025-00-D" xfId="756"/>
    <cellStyle name="H_Déf_8.3 CPE-CPP par lots_MAP-F-DAE-025-00-D 2" xfId="757"/>
    <cellStyle name="H_Déf_8.3 CPE-CPP par lots_MAP-F-DAE-025-00-D 2 2" xfId="758"/>
    <cellStyle name="H_Déf_8.3 CPE-CPP par lots_MAP-S76-AVS-2010-04.new-xls" xfId="759"/>
    <cellStyle name="H_Déf_8.3 CPE-CPP par lots_Nettoyage_fichier" xfId="760"/>
    <cellStyle name="H_Déf_8.3 CPE-CPP par lots_Nettoyage_fichier 2" xfId="761"/>
    <cellStyle name="H_Déf_8.3 CPE-CPP par lots_Nettoyage_fichier 2 2" xfId="762"/>
    <cellStyle name="H_Déf_8.3 CPE-CPP par lots_TdB 30_04_2010 TASFR00580937AJ-1 THTH" xfId="763"/>
    <cellStyle name="H_Déf_8.3 CPE-CPP par lots_TdB 30_04_2010 TASFR00580937AJ-1 THTH 2" xfId="764"/>
    <cellStyle name="H_Déf_8.3 CPE-CPP par lots_tdb MAP CAM ATR42 NAV 08-00531-03" xfId="765"/>
    <cellStyle name="H_Déf_8.3 CPE-CPP par lots_TdB-S76-CIS-2010-03 V38 Recup" xfId="766"/>
    <cellStyle name="H_Déf_8.4 Courbe dépenses CPR-PPS" xfId="767"/>
    <cellStyle name="H_Déf_8.4 Courbe dépenses CPR-PPS 2" xfId="768"/>
    <cellStyle name="H_Déf_8.4 Courbe dépenses CPR-PPS 2 2" xfId="769"/>
    <cellStyle name="H_Déf_8.4 Courbe dépenses CPR-PPS_1 - Fiche descriptive" xfId="770"/>
    <cellStyle name="H_Déf_8.4 Courbe dépenses CPR-PPS_5-Charges MO" xfId="771"/>
    <cellStyle name="H_Déf_8.4 Courbe dépenses CPR-PPS_7 - Recommandations AQ" xfId="772"/>
    <cellStyle name="H_Déf_8.4 Courbe dépenses CPR-PPS_99-2 Baseline Status (ECRs) (2)" xfId="773"/>
    <cellStyle name="H_Déf_8.4 Courbe dépenses CPR-PPS_99-3 Formal IVV status (2)" xfId="774"/>
    <cellStyle name="H_Déf_8.4 Courbe dépenses CPR-PPS_MAP-F-DAE-025-00-D" xfId="775"/>
    <cellStyle name="H_Déf_8.4 Courbe dépenses CPR-PPS_MAP-F-DAE-025-00-D 2" xfId="776"/>
    <cellStyle name="H_Déf_8.4 Courbe dépenses CPR-PPS_MAP-F-DAE-025-00-D 2 2" xfId="777"/>
    <cellStyle name="H_Déf_8.4 Courbe dépenses CPR-PPS_MAP-S76-AVS-2010-04.new-xls" xfId="778"/>
    <cellStyle name="H_Déf_8.4 Courbe dépenses CPR-PPS_Nettoyage_fichier" xfId="779"/>
    <cellStyle name="H_Déf_8.4 Courbe dépenses CPR-PPS_Nettoyage_fichier 2" xfId="780"/>
    <cellStyle name="H_Déf_8.4 Courbe dépenses CPR-PPS_Nettoyage_fichier 2 2" xfId="781"/>
    <cellStyle name="H_Déf_8.4 Courbe dépenses CPR-PPS_TdB 30_04_2010 TASFR00580937AJ-1 THTH" xfId="782"/>
    <cellStyle name="H_Déf_8.4 Courbe dépenses CPR-PPS_TdB 30_04_2010 TASFR00580937AJ-1 THTH 2" xfId="783"/>
    <cellStyle name="H_Déf_8.4 Courbe dépenses CPR-PPS_tdb MAP CAM ATR42 NAV 08-00531-03" xfId="784"/>
    <cellStyle name="H_Déf_8.4 Courbe dépenses CPR-PPS_TdB-S76-CIS-2010-03 V38 Recup" xfId="785"/>
    <cellStyle name="H_Déf_8.5 Situation financière" xfId="786"/>
    <cellStyle name="H_Déf_8.5 Situation financière 2" xfId="787"/>
    <cellStyle name="H_Déf_8.5 Situation financière 2 2" xfId="788"/>
    <cellStyle name="H_Déf_8.5 Situation financière_1 - Fiche descriptive" xfId="789"/>
    <cellStyle name="H_Déf_8.5 Situation financière_5-Charges MO" xfId="790"/>
    <cellStyle name="H_Déf_8.5 Situation financière_7 - Recommandations AQ" xfId="791"/>
    <cellStyle name="H_Déf_8.5 Situation financière_99-2 Baseline Status (ECRs) (2)" xfId="792"/>
    <cellStyle name="H_Déf_8.5 Situation financière_99-3 Formal IVV status (2)" xfId="793"/>
    <cellStyle name="H_Déf_8.5 Situation financière_MAP-F-DAE-025-00-D" xfId="794"/>
    <cellStyle name="H_Déf_8.5 Situation financière_MAP-F-DAE-025-00-D 2" xfId="795"/>
    <cellStyle name="H_Déf_8.5 Situation financière_MAP-F-DAE-025-00-D 2 2" xfId="796"/>
    <cellStyle name="H_Déf_8.5 Situation financière_MAP-S76-AVS-2010-04.new-xls" xfId="797"/>
    <cellStyle name="H_Déf_8.5 Situation financière_Nettoyage_fichier" xfId="798"/>
    <cellStyle name="H_Déf_8.5 Situation financière_Nettoyage_fichier 2" xfId="799"/>
    <cellStyle name="H_Déf_8.5 Situation financière_Nettoyage_fichier 2 2" xfId="800"/>
    <cellStyle name="H_Déf_8.5 Situation financière_TdB 30_04_2010 TASFR00580937AJ-1 THTH" xfId="801"/>
    <cellStyle name="H_Déf_8.5 Situation financière_TdB 30_04_2010 TASFR00580937AJ-1 THTH 2" xfId="802"/>
    <cellStyle name="H_Déf_8.5 Situation financière_tdb MAP CAM ATR42 NAV 08-00531-03" xfId="803"/>
    <cellStyle name="H_Déf_8.5 Situation financière_TdB-S76-CIS-2010-03 V38 Recup" xfId="804"/>
    <cellStyle name="H_Déf_8.6 Rentabilité à terminaison" xfId="805"/>
    <cellStyle name="H_Déf_8.6 Rentabilité à terminaison 2" xfId="806"/>
    <cellStyle name="H_Déf_8.6 Rentabilité à terminaison 2 2" xfId="807"/>
    <cellStyle name="H_Déf_8.6 Rentabilité à terminaison_1 - Fiche descriptive" xfId="808"/>
    <cellStyle name="H_Déf_8.6 Rentabilité à terminaison_5-Charges MO" xfId="809"/>
    <cellStyle name="H_Déf_8.6 Rentabilité à terminaison_7 - Recommandations AQ" xfId="810"/>
    <cellStyle name="H_Déf_8.6 Rentabilité à terminaison_99-2 Baseline Status (ECRs) (2)" xfId="811"/>
    <cellStyle name="H_Déf_8.6 Rentabilité à terminaison_99-3 Formal IVV status (2)" xfId="812"/>
    <cellStyle name="H_Déf_8.6 Rentabilité à terminaison_MAP-F-DAE-025-00-D" xfId="813"/>
    <cellStyle name="H_Déf_8.6 Rentabilité à terminaison_MAP-F-DAE-025-00-D 2" xfId="814"/>
    <cellStyle name="H_Déf_8.6 Rentabilité à terminaison_MAP-F-DAE-025-00-D 2 2" xfId="815"/>
    <cellStyle name="H_Déf_8.6 Rentabilité à terminaison_MAP-S76-AVS-2010-04.new-xls" xfId="816"/>
    <cellStyle name="H_Déf_8.6 Rentabilité à terminaison_Nettoyage_fichier" xfId="817"/>
    <cellStyle name="H_Déf_8.6 Rentabilité à terminaison_Nettoyage_fichier 2" xfId="818"/>
    <cellStyle name="H_Déf_8.6 Rentabilité à terminaison_Nettoyage_fichier 2 2" xfId="819"/>
    <cellStyle name="H_Déf_8.6 Rentabilité à terminaison_TdB 30_04_2010 TASFR00580937AJ-1 THTH" xfId="820"/>
    <cellStyle name="H_Déf_8.6 Rentabilité à terminaison_TdB 30_04_2010 TASFR00580937AJ-1 THTH 2" xfId="821"/>
    <cellStyle name="H_Déf_8.6 Rentabilité à terminaison_tdb MAP CAM ATR42 NAV 08-00531-03" xfId="822"/>
    <cellStyle name="H_Déf_8.6 Rentabilité à terminaison_TdB-S76-CIS-2010-03 V38 Recup" xfId="823"/>
    <cellStyle name="H_Déf_9 Administration" xfId="824"/>
    <cellStyle name="H_Déf_9 Administration_8.1 COP-CEP" xfId="825"/>
    <cellStyle name="H_Déf_Copie de 2005_06_23_TdB RRJ-DG FINAL" xfId="826"/>
    <cellStyle name="H_Déf_Copie de 2005_06_23_TdB RRJ-DG FINAL 2" xfId="827"/>
    <cellStyle name="H_Déf_Copie de 2005_06_23_TdB RRJ-DG FINAL 2 2" xfId="828"/>
    <cellStyle name="H_Déf_Copie de 2005_06_23_TdB RRJ-DG FINAL_1 - Fiche descriptive" xfId="829"/>
    <cellStyle name="H_Déf_Copie de 2005_06_23_TdB RRJ-DG FINAL_5-Charges MO" xfId="830"/>
    <cellStyle name="H_Déf_Copie de 2005_06_23_TdB RRJ-DG FINAL_7 - Recommandations AQ" xfId="831"/>
    <cellStyle name="H_Déf_Copie de 2005_06_23_TdB RRJ-DG FINAL_99-2 Baseline Status (ECRs) (2)" xfId="832"/>
    <cellStyle name="H_Déf_Copie de 2005_06_23_TdB RRJ-DG FINAL_99-3 Formal IVV status (2)" xfId="833"/>
    <cellStyle name="H_Déf_Copie de 2005_06_23_TdB RRJ-DG FINAL_MAP-F-DAE-025-00-D" xfId="834"/>
    <cellStyle name="H_Déf_Copie de 2005_06_23_TdB RRJ-DG FINAL_MAP-F-DAE-025-00-D 2" xfId="835"/>
    <cellStyle name="H_Déf_Copie de 2005_06_23_TdB RRJ-DG FINAL_MAP-F-DAE-025-00-D 2 2" xfId="836"/>
    <cellStyle name="H_Déf_Copie de 2005_06_23_TdB RRJ-DG FINAL_MAP-S76-AVS-2010-04.new-xls" xfId="837"/>
    <cellStyle name="H_Déf_Copie de 2005_06_23_TdB RRJ-DG FINAL_Nettoyage_fichier" xfId="838"/>
    <cellStyle name="H_Déf_Copie de 2005_06_23_TdB RRJ-DG FINAL_Nettoyage_fichier 2" xfId="839"/>
    <cellStyle name="H_Déf_Copie de 2005_06_23_TdB RRJ-DG FINAL_Nettoyage_fichier 2 2" xfId="840"/>
    <cellStyle name="H_Déf_Copie de 2005_06_23_TdB RRJ-DG FINAL_TdB 30_04_2010 TASFR00580937AJ-1 THTH" xfId="841"/>
    <cellStyle name="H_Déf_Copie de 2005_06_23_TdB RRJ-DG FINAL_TdB 30_04_2010 TASFR00580937AJ-1 THTH 2" xfId="842"/>
    <cellStyle name="H_Déf_Copie de 2005_06_23_TdB RRJ-DG FINAL_tdb MAP CAM ATR42 NAV 08-00531-03" xfId="843"/>
    <cellStyle name="H_Déf_Copie de 2005_06_23_TdB RRJ-DG FINAL_TdB-S76-CIS-2010-03 V38 Recup" xfId="844"/>
    <cellStyle name="H_Déf_DOR C130 map-f-dae-008-fr NAV-08-003164-02 Octobre 2008" xfId="845"/>
    <cellStyle name="H_Déf_DOR FdLIndus RDR -A_V2" xfId="846"/>
    <cellStyle name="H_Déf_DOR Integ EAA RC - NRC" xfId="847"/>
    <cellStyle name="H_Déf_DOR map-f-dae-008-fr NAV-08-003255-01 Aout 2008" xfId="848"/>
    <cellStyle name="H_Déf_DOR Meltem3-ir00" xfId="849"/>
    <cellStyle name="H_Déf_DOR RPU-PBU FREMM-SNA 0605 partie I2M SAN-2" xfId="850"/>
    <cellStyle name="H_Déf_DOR RPU-PBU FREMM-SNA partie I2M SAN-3 080702" xfId="851"/>
    <cellStyle name="H_Déf_DOR SYNTHESE Fremm" xfId="852"/>
    <cellStyle name="H_Déf_DOR_1erSerie" xfId="853"/>
    <cellStyle name="H_Déf_DOR_EAA7" xfId="854"/>
    <cellStyle name="H_Déf_DOR_EAA7_jv08" xfId="855"/>
    <cellStyle name="H_Déf_DOR_EAA7_nov07" xfId="856"/>
    <cellStyle name="H_Déf_DOR_EAA7_nov08" xfId="857"/>
    <cellStyle name="H_Déf_DOR_EPS-synthese_EPS-IS et EPTS-Mars 09" xfId="858"/>
    <cellStyle name="H_Déf_DOR_EPTS-synthese programme-Mai 08" xfId="859"/>
    <cellStyle name="H_Déf_DOR_EPTS-synthese-Juillet 08" xfId="860"/>
    <cellStyle name="H_Déf_DOR_EPTS-synthese-Juin 08" xfId="861"/>
    <cellStyle name="H_Déf_DOR_EPTS-synthese-Mai 08" xfId="862"/>
    <cellStyle name="H_Déf_DOR_EPTS-synthese-Octobre 08" xfId="863"/>
    <cellStyle name="H_Déf_DOR_EPTS-synthese-Septembre 08" xfId="864"/>
    <cellStyle name="H_Déf_DOR_ETS-synthese_EPS-IS et EPTS-Janvier 09" xfId="865"/>
    <cellStyle name="H_Déf_DOR_indusRdR_nov08" xfId="866"/>
    <cellStyle name="H_Déf_DOR_indusRdR_STR" xfId="867"/>
    <cellStyle name="H_Déf_DOR_indusRdR_STR_jv08" xfId="868"/>
    <cellStyle name="H_Déf_DOR_TASFR00584242-" xfId="869"/>
    <cellStyle name="H_Déf_DORV5.1-2.5-EWS-Jan 08_280108" xfId="870"/>
    <cellStyle name="H_Déf_IBPM gAC limite 2 feuilles" xfId="871"/>
    <cellStyle name="H_Déf_IBPM gAC limite 2 feuilles 2" xfId="872"/>
    <cellStyle name="H_Déf_IBPM gAC limite 2 feuilles 2 2" xfId="873"/>
    <cellStyle name="H_Déf_IBPM gAC limite 2 feuilles_1 - Fiche descriptive" xfId="874"/>
    <cellStyle name="H_Déf_IBPM gAC limite 2 feuilles_5-Charges MO" xfId="875"/>
    <cellStyle name="H_Déf_IBPM gAC limite 2 feuilles_7 - Recommandations AQ" xfId="876"/>
    <cellStyle name="H_Déf_IBPM gAC limite 2 feuilles_99-2 Baseline Status (ECRs) (2)" xfId="877"/>
    <cellStyle name="H_Déf_IBPM gAC limite 2 feuilles_99-3 Formal IVV status (2)" xfId="878"/>
    <cellStyle name="H_Déf_IBPM gAC limite 2 feuilles_MAP-F-DAE-025-00-D" xfId="879"/>
    <cellStyle name="H_Déf_IBPM gAC limite 2 feuilles_MAP-F-DAE-025-00-D 2" xfId="880"/>
    <cellStyle name="H_Déf_IBPM gAC limite 2 feuilles_MAP-F-DAE-025-00-D 2 2" xfId="881"/>
    <cellStyle name="H_Déf_IBPM gAC limite 2 feuilles_MAP-S76-AVS-2010-04.new-xls" xfId="882"/>
    <cellStyle name="H_Déf_IBPM gAC limite 2 feuilles_Nettoyage_fichier" xfId="883"/>
    <cellStyle name="H_Déf_IBPM gAC limite 2 feuilles_Nettoyage_fichier 2" xfId="884"/>
    <cellStyle name="H_Déf_IBPM gAC limite 2 feuilles_Nettoyage_fichier 2 2" xfId="885"/>
    <cellStyle name="H_Déf_IBPM gAC limite 2 feuilles_TdB 30_04_2010 TASFR00580937AJ-1 THTH" xfId="886"/>
    <cellStyle name="H_Déf_IBPM gAC limite 2 feuilles_TdB 30_04_2010 TASFR00580937AJ-1 THTH 2" xfId="887"/>
    <cellStyle name="H_Déf_IBPM gAC limite 2 feuilles_TdB-S76-CIS-2010-03 V38 Recup" xfId="888"/>
    <cellStyle name="H_Déf_LINKS_CLEANUP_17" xfId="889"/>
    <cellStyle name="H_Déf_Log Risk" xfId="890"/>
    <cellStyle name="H_Déf_MAP-F-DAE-005-XX_08" xfId="891"/>
    <cellStyle name="H_Déf_MAP-F-DAE-008-F_03 (DOR_V5_2)_PertMaster" xfId="892"/>
    <cellStyle name="H_Déf_Onglets_R_O_TDB_New" xfId="893"/>
    <cellStyle name="H_Déf_P3E_DAE_DASHBOARD_MODULE_V2_12" xfId="894"/>
    <cellStyle name="H_Déf_Page de garde" xfId="895"/>
    <cellStyle name="H_Déf_Page de garde_ATA_08_4098_DIS-TdB_MAS FSTA _sept_11_ind00" xfId="896"/>
    <cellStyle name="H_Déf_RRJ WP4.2 Progress Report-2006-06 IR 04" xfId="897"/>
    <cellStyle name="H_Déf_RRJ WP4.2 Progress Report-2006-07 IR 00" xfId="898"/>
    <cellStyle name="H_Déf_TdB_FMS2_2006_11_28_MRTT part 1.XLS Graphique 7" xfId="899"/>
    <cellStyle name="H_Déf_TdB_FMS2_2006_11_28_MRTT part 1.XLS Graphique 7 2" xfId="900"/>
    <cellStyle name="H_Déf_TdB_FMS2_2006_11_28_MRTT part 1.XLS Graphique 7 2 2" xfId="901"/>
    <cellStyle name="H_Déf_TdB_FMS2_2006_11_28_MRTT part 1.XLS Graphique 7_1 - Fiche descriptive" xfId="902"/>
    <cellStyle name="H_Déf_TdB_FMS2_2006_11_28_MRTT part 1.XLS Graphique 7_5-Charges MO" xfId="903"/>
    <cellStyle name="H_Déf_TdB_FMS2_2006_11_28_MRTT part 1.XLS Graphique 7_7 - Recommandations AQ" xfId="904"/>
    <cellStyle name="H_Déf_TdB_FMS2_2006_11_28_MRTT part 1.XLS Graphique 7_99-2 Baseline Status (ECRs) (2)" xfId="905"/>
    <cellStyle name="H_Déf_TdB_FMS2_2006_11_28_MRTT part 1.XLS Graphique 7_99-3 Formal IVV status (2)" xfId="906"/>
    <cellStyle name="H_Déf_TdB_FMS2_2006_11_28_MRTT part 1.XLS Graphique 7_MAP-F-DAE-025-00-D" xfId="907"/>
    <cellStyle name="H_Déf_TdB_FMS2_2006_11_28_MRTT part 1.XLS Graphique 7_MAP-F-DAE-025-00-D 2" xfId="908"/>
    <cellStyle name="H_Déf_TdB_FMS2_2006_11_28_MRTT part 1.XLS Graphique 7_MAP-F-DAE-025-00-D 2 2" xfId="909"/>
    <cellStyle name="H_Déf_TdB_FMS2_2006_11_28_MRTT part 1.XLS Graphique 7_MAP-S76-AVS-2010-04.new-xls" xfId="910"/>
    <cellStyle name="H_Déf_TdB_FMS2_2006_11_28_MRTT part 1.XLS Graphique 7_Nettoyage_fichier" xfId="911"/>
    <cellStyle name="H_Déf_TdB_FMS2_2006_11_28_MRTT part 1.XLS Graphique 7_Nettoyage_fichier 2" xfId="912"/>
    <cellStyle name="H_Déf_TdB_FMS2_2006_11_28_MRTT part 1.XLS Graphique 7_Nettoyage_fichier 2 2" xfId="913"/>
    <cellStyle name="H_Déf_TdB_FMS2_2006_11_28_MRTT part 1.XLS Graphique 7_TdB 30_04_2010 TASFR00580937AJ-1 THTH" xfId="914"/>
    <cellStyle name="H_Déf_TdB_FMS2_2006_11_28_MRTT part 1.XLS Graphique 7_TdB 30_04_2010 TASFR00580937AJ-1 THTH 2" xfId="915"/>
    <cellStyle name="H_Déf_TdB_FMS2_2006_11_28_MRTT part 1.XLS Graphique 7_TdB-S76-CIS-2010-03 V38 Recup" xfId="916"/>
    <cellStyle name="Heading" xfId="917"/>
    <cellStyle name="Heading 1" xfId="918"/>
    <cellStyle name="Heading 2" xfId="919"/>
    <cellStyle name="Heading 3" xfId="920"/>
    <cellStyle name="Heading 4" xfId="921"/>
    <cellStyle name="Heading1" xfId="922"/>
    <cellStyle name="Here" xfId="923"/>
    <cellStyle name="Here 2" xfId="924"/>
    <cellStyle name="Here 2 2" xfId="925"/>
    <cellStyle name="Here_1 - Fiche descriptive" xfId="926"/>
    <cellStyle name="Hyperlink" xfId="927"/>
    <cellStyle name="Hyperlink 2" xfId="928"/>
    <cellStyle name="Hyperlink 2 2" xfId="929"/>
    <cellStyle name="Hyperlink_1 - Fiche descriptive" xfId="930"/>
    <cellStyle name="Input" xfId="931"/>
    <cellStyle name="Insatisfaisant 2" xfId="932"/>
    <cellStyle name="item" xfId="933"/>
    <cellStyle name="item 2" xfId="934"/>
    <cellStyle name="item 2 2" xfId="935"/>
    <cellStyle name="item 3" xfId="936"/>
    <cellStyle name="item_1 - Fiche descriptive" xfId="937"/>
    <cellStyle name="keuros" xfId="938"/>
    <cellStyle name="l1" xfId="939"/>
    <cellStyle name="l1 2" xfId="940"/>
    <cellStyle name="l1_1 - Fiche descriptive" xfId="941"/>
    <cellStyle name="l2" xfId="942"/>
    <cellStyle name="l3" xfId="943"/>
    <cellStyle name="l4" xfId="944"/>
    <cellStyle name="l4 2" xfId="945"/>
    <cellStyle name="l4 2 2" xfId="946"/>
    <cellStyle name="l4_1 - Fiche descriptive" xfId="947"/>
    <cellStyle name="l5" xfId="948"/>
    <cellStyle name="l5 2" xfId="949"/>
    <cellStyle name="l5 2 2" xfId="950"/>
    <cellStyle name="l5_1 - Fiche descriptive" xfId="951"/>
    <cellStyle name="Lien hypertexte 2" xfId="954"/>
    <cellStyle name="Lien hypertexte 2 2" xfId="955"/>
    <cellStyle name="Lien hypertexte 3" xfId="956"/>
    <cellStyle name="Lien hypertexte 3 2" xfId="957"/>
    <cellStyle name="Lien hypertexte 4" xfId="958"/>
    <cellStyle name="Lien hypertexte 5" xfId="959"/>
    <cellStyle name="Lien hypertexte 6" xfId="960"/>
    <cellStyle name="Lienhypertexte" xfId="952"/>
    <cellStyle name="Lienhypertexte 2" xfId="953"/>
    <cellStyle name="Linked Cell" xfId="961"/>
    <cellStyle name="Masqué" xfId="962"/>
    <cellStyle name="Masqué 2" xfId="963"/>
    <cellStyle name="Masqué 2 2" xfId="964"/>
    <cellStyle name="Masqué 3" xfId="965"/>
    <cellStyle name="Masqué 3 2" xfId="966"/>
    <cellStyle name="Masqué 4" xfId="967"/>
    <cellStyle name="Masqué_1 - Fiche descriptive" xfId="968"/>
    <cellStyle name="money" xfId="969"/>
    <cellStyle name="money 2" xfId="970"/>
    <cellStyle name="money 2 2" xfId="971"/>
    <cellStyle name="money 3" xfId="972"/>
    <cellStyle name="money_1 - Fiche descriptive" xfId="973"/>
    <cellStyle name="Neutral" xfId="974"/>
    <cellStyle name="Neutre 2" xfId="975"/>
    <cellStyle name="NEW_equipement" xfId="976"/>
    <cellStyle name="Niveau_1" xfId="977"/>
    <cellStyle name="Noeud" xfId="978"/>
    <cellStyle name="Nom Doc" xfId="979"/>
    <cellStyle name="nombre" xfId="980"/>
    <cellStyle name="nombre 2" xfId="981"/>
    <cellStyle name="nombre_1 - Fiche descriptive" xfId="982"/>
    <cellStyle name="Noms" xfId="983"/>
    <cellStyle name="Non défini" xfId="984"/>
    <cellStyle name="Non défini 2" xfId="985"/>
    <cellStyle name="Non défini 2 2" xfId="986"/>
    <cellStyle name="Non défini_1 - Fiche descriptive" xfId="987"/>
    <cellStyle name="Non modifiable" xfId="988"/>
    <cellStyle name="Non modifiable 2" xfId="989"/>
    <cellStyle name="Non modifiable 2 2" xfId="990"/>
    <cellStyle name="Non modifiable 3" xfId="991"/>
    <cellStyle name="Non modifiable 3 2" xfId="992"/>
    <cellStyle name="Non modifiable 4" xfId="993"/>
    <cellStyle name="Normal" xfId="0" builtinId="0" customBuiltin="1"/>
    <cellStyle name="Normal 2" xfId="994"/>
    <cellStyle name="Normal 2 2" xfId="995"/>
    <cellStyle name="Normal 2 2 2" xfId="996"/>
    <cellStyle name="Normal 2 3" xfId="997"/>
    <cellStyle name="Normal 3" xfId="998"/>
    <cellStyle name="Normal 3 2" xfId="999"/>
    <cellStyle name="Normal 4" xfId="1000"/>
    <cellStyle name="Normal 5" xfId="1001"/>
    <cellStyle name="Normal 97" xfId="1002"/>
    <cellStyle name="Normal_2 - Evènements clés 2" xfId="1003"/>
    <cellStyle name="Normal_87201044-MGPR-GRP-EN-Draft002-Project_reporting_template_b_20110121" xfId="1004"/>
    <cellStyle name="Normal_87201044-MGPR-GRP-EN-Draft002-Project_reporting_template_b_20110121 2" xfId="1005"/>
    <cellStyle name="Normal_Maquette_TDB4" xfId="1006"/>
    <cellStyle name="Normal_Maquette_TDB4 2" xfId="1007"/>
    <cellStyle name="Normal_Project reporting template-87201044-MGPR-GRP-EN- 2" xfId="1008"/>
    <cellStyle name="Normal_Solution_Monitoring_Dashboard_File 2" xfId="1009"/>
    <cellStyle name="obsolete" xfId="1010"/>
    <cellStyle name="one" xfId="1011"/>
    <cellStyle name="Output" xfId="1012"/>
    <cellStyle name="pepin" xfId="1013"/>
    <cellStyle name="pepin 2" xfId="1014"/>
    <cellStyle name="pepin_1 - Fiche descriptive" xfId="1015"/>
    <cellStyle name="Percent_ARRC-654-PRP V2.1 ARRC Programme Review Pack" xfId="1016"/>
    <cellStyle name="Pound" xfId="1017"/>
    <cellStyle name="Pound 2" xfId="1018"/>
    <cellStyle name="Pound 2 2" xfId="1019"/>
    <cellStyle name="Pound 3" xfId="1020"/>
    <cellStyle name="Pound_1 - Fiche descriptive" xfId="1021"/>
    <cellStyle name="Pound12" xfId="1022"/>
    <cellStyle name="Pourcentage 2" xfId="1023"/>
    <cellStyle name="Pourcentage 2 2" xfId="1024"/>
    <cellStyle name="Pourcentage 3" xfId="1025"/>
    <cellStyle name="Pourcentage 4" xfId="1026"/>
    <cellStyle name="Pourcentage 5" xfId="1027"/>
    <cellStyle name="Pourcentage 5 2" xfId="1028"/>
    <cellStyle name="Pourcentage entier" xfId="1029"/>
    <cellStyle name="PSChar" xfId="1030"/>
    <cellStyle name="PSChar 2" xfId="1031"/>
    <cellStyle name="PSChar 2 2" xfId="1032"/>
    <cellStyle name="PSDate" xfId="1033"/>
    <cellStyle name="PSDate 2" xfId="1034"/>
    <cellStyle name="PSDate 2 2" xfId="1035"/>
    <cellStyle name="PSDec" xfId="1036"/>
    <cellStyle name="PSDec 2" xfId="1037"/>
    <cellStyle name="PSDec 2 2" xfId="1038"/>
    <cellStyle name="PSHeading" xfId="1039"/>
    <cellStyle name="PSHeading 2" xfId="1040"/>
    <cellStyle name="PSHeading 2 2" xfId="1041"/>
    <cellStyle name="PSHeading_1 - Fiche descriptive" xfId="1042"/>
    <cellStyle name="PSInt" xfId="1043"/>
    <cellStyle name="PSInt 2" xfId="1044"/>
    <cellStyle name="PSInt 2 2" xfId="1045"/>
    <cellStyle name="PSSpacer" xfId="1046"/>
    <cellStyle name="PSSpacer 2" xfId="1047"/>
    <cellStyle name="PSSpacer 2 2" xfId="1048"/>
    <cellStyle name="Qty" xfId="1049"/>
    <cellStyle name="Qty 2" xfId="1050"/>
    <cellStyle name="Qty 2 2" xfId="1051"/>
    <cellStyle name="Qty 3" xfId="1052"/>
    <cellStyle name="Qty_1 - Fiche descriptive" xfId="1053"/>
    <cellStyle name="Réduction" xfId="1054"/>
    <cellStyle name="Result" xfId="1055"/>
    <cellStyle name="Result2" xfId="1056"/>
    <cellStyle name="SAPBEXaggData" xfId="1057"/>
    <cellStyle name="SAPBEXaggData 2" xfId="1058"/>
    <cellStyle name="SAPBEXaggData 2 2" xfId="1059"/>
    <cellStyle name="SAPBEXaggData_1 - Fiche descriptive" xfId="1060"/>
    <cellStyle name="SAPBEXaggDataEmph" xfId="1061"/>
    <cellStyle name="SAPBEXaggDataEmph 2" xfId="1062"/>
    <cellStyle name="SAPBEXaggDataEmph 2 2" xfId="1063"/>
    <cellStyle name="SAPBEXaggDataEmph_1 - Fiche descriptive" xfId="1064"/>
    <cellStyle name="SAPBEXaggItem" xfId="1065"/>
    <cellStyle name="SAPBEXaggItem 2" xfId="1066"/>
    <cellStyle name="SAPBEXaggItem 2 2" xfId="1067"/>
    <cellStyle name="SAPBEXaggItem_1 - Fiche descriptive" xfId="1068"/>
    <cellStyle name="SAPBEXchaText" xfId="1069"/>
    <cellStyle name="SAPBEXchaText 2" xfId="1070"/>
    <cellStyle name="SAPBEXchaText 2 2" xfId="1071"/>
    <cellStyle name="SAPBEXchaText_1 - Fiche descriptive" xfId="1072"/>
    <cellStyle name="SAPBEXexcBad7" xfId="1073"/>
    <cellStyle name="SAPBEXexcBad7 2" xfId="1074"/>
    <cellStyle name="SAPBEXexcBad7 2 2" xfId="1075"/>
    <cellStyle name="SAPBEXexcBad7_1 - Fiche descriptive" xfId="1076"/>
    <cellStyle name="SAPBEXexcBad8" xfId="1077"/>
    <cellStyle name="SAPBEXexcBad8 2" xfId="1078"/>
    <cellStyle name="SAPBEXexcBad8 2 2" xfId="1079"/>
    <cellStyle name="SAPBEXexcBad8_1 - Fiche descriptive" xfId="1080"/>
    <cellStyle name="SAPBEXexcBad9" xfId="1081"/>
    <cellStyle name="SAPBEXexcBad9 2" xfId="1082"/>
    <cellStyle name="SAPBEXexcBad9 2 2" xfId="1083"/>
    <cellStyle name="SAPBEXexcBad9_1 - Fiche descriptive" xfId="1084"/>
    <cellStyle name="SAPBEXexcCritical4" xfId="1085"/>
    <cellStyle name="SAPBEXexcCritical4 2" xfId="1086"/>
    <cellStyle name="SAPBEXexcCritical4 2 2" xfId="1087"/>
    <cellStyle name="SAPBEXexcCritical4_1 - Fiche descriptive" xfId="1088"/>
    <cellStyle name="SAPBEXexcCritical5" xfId="1089"/>
    <cellStyle name="SAPBEXexcCritical5 2" xfId="1090"/>
    <cellStyle name="SAPBEXexcCritical5 2 2" xfId="1091"/>
    <cellStyle name="SAPBEXexcCritical5_1 - Fiche descriptive" xfId="1092"/>
    <cellStyle name="SAPBEXexcCritical6" xfId="1093"/>
    <cellStyle name="SAPBEXexcCritical6 2" xfId="1094"/>
    <cellStyle name="SAPBEXexcCritical6 2 2" xfId="1095"/>
    <cellStyle name="SAPBEXexcCritical6_1 - Fiche descriptive" xfId="1096"/>
    <cellStyle name="SAPBEXexcGood1" xfId="1097"/>
    <cellStyle name="SAPBEXexcGood1 2" xfId="1098"/>
    <cellStyle name="SAPBEXexcGood1 2 2" xfId="1099"/>
    <cellStyle name="SAPBEXexcGood1_1 - Fiche descriptive" xfId="1100"/>
    <cellStyle name="SAPBEXexcGood2" xfId="1101"/>
    <cellStyle name="SAPBEXexcGood2 2" xfId="1102"/>
    <cellStyle name="SAPBEXexcGood2 2 2" xfId="1103"/>
    <cellStyle name="SAPBEXexcGood2_1 - Fiche descriptive" xfId="1104"/>
    <cellStyle name="SAPBEXexcGood3" xfId="1105"/>
    <cellStyle name="SAPBEXexcGood3 2" xfId="1106"/>
    <cellStyle name="SAPBEXexcGood3 2 2" xfId="1107"/>
    <cellStyle name="SAPBEXexcGood3_1 - Fiche descriptive" xfId="1108"/>
    <cellStyle name="SAPBEXfilterDrill" xfId="1109"/>
    <cellStyle name="SAPBEXfilterDrill 2" xfId="1110"/>
    <cellStyle name="SAPBEXfilterDrill 2 2" xfId="1111"/>
    <cellStyle name="SAPBEXfilterDrill_1 - Fiche descriptive" xfId="1112"/>
    <cellStyle name="SAPBEXfilterItem" xfId="1113"/>
    <cellStyle name="SAPBEXfilterItem 2" xfId="1114"/>
    <cellStyle name="SAPBEXfilterItem 2 2" xfId="1115"/>
    <cellStyle name="SAPBEXfilterItem_1 - Fiche descriptive" xfId="1116"/>
    <cellStyle name="SAPBEXfilterText" xfId="1117"/>
    <cellStyle name="SAPBEXfilterText 2" xfId="1118"/>
    <cellStyle name="SAPBEXfilterText 2 2" xfId="1119"/>
    <cellStyle name="SAPBEXfilterText_1 - Fiche descriptive" xfId="1120"/>
    <cellStyle name="SAPBEXformats" xfId="1121"/>
    <cellStyle name="SAPBEXformats 2" xfId="1122"/>
    <cellStyle name="SAPBEXformats 2 2" xfId="1123"/>
    <cellStyle name="SAPBEXformats_1 - Fiche descriptive" xfId="1124"/>
    <cellStyle name="SAPBEXheaderItem" xfId="1125"/>
    <cellStyle name="SAPBEXheaderItem 2" xfId="1126"/>
    <cellStyle name="SAPBEXheaderItem 2 2" xfId="1127"/>
    <cellStyle name="SAPBEXheaderItem_1 - Fiche descriptive" xfId="1128"/>
    <cellStyle name="SAPBEXheaderText" xfId="1129"/>
    <cellStyle name="SAPBEXheaderText 2" xfId="1130"/>
    <cellStyle name="SAPBEXheaderText 2 2" xfId="1131"/>
    <cellStyle name="SAPBEXheaderText_1 - Fiche descriptive" xfId="1132"/>
    <cellStyle name="SAPBEXresData" xfId="1133"/>
    <cellStyle name="SAPBEXresData 2" xfId="1134"/>
    <cellStyle name="SAPBEXresData 2 2" xfId="1135"/>
    <cellStyle name="SAPBEXresData_1 - Fiche descriptive" xfId="1136"/>
    <cellStyle name="SAPBEXresDataEmph" xfId="1137"/>
    <cellStyle name="SAPBEXresDataEmph 2" xfId="1138"/>
    <cellStyle name="SAPBEXresDataEmph 2 2" xfId="1139"/>
    <cellStyle name="SAPBEXresDataEmph_1 - Fiche descriptive" xfId="1140"/>
    <cellStyle name="SAPBEXresItem" xfId="1141"/>
    <cellStyle name="SAPBEXresItem 2" xfId="1142"/>
    <cellStyle name="SAPBEXresItem 2 2" xfId="1143"/>
    <cellStyle name="SAPBEXresItem_1 - Fiche descriptive" xfId="1144"/>
    <cellStyle name="SAPBEXstdData" xfId="1145"/>
    <cellStyle name="SAPBEXstdDataEmph" xfId="1146"/>
    <cellStyle name="SAPBEXstdDataEmph 2" xfId="1147"/>
    <cellStyle name="SAPBEXstdDataEmph 2 2" xfId="1148"/>
    <cellStyle name="SAPBEXstdDataEmph_1 - Fiche descriptive" xfId="1149"/>
    <cellStyle name="SAPBEXstdItem" xfId="1150"/>
    <cellStyle name="SAPBEXstdItem 2" xfId="1151"/>
    <cellStyle name="SAPBEXstdItem 2 2" xfId="1152"/>
    <cellStyle name="SAPBEXstdItem_1 - Fiche descriptive" xfId="1153"/>
    <cellStyle name="SAPBEXtitle" xfId="1154"/>
    <cellStyle name="SAPBEXtitle 2" xfId="1155"/>
    <cellStyle name="SAPBEXtitle 2 2" xfId="1156"/>
    <cellStyle name="SAPBEXtitle_1 - Fiche descriptive" xfId="1157"/>
    <cellStyle name="SAPBEXundefined" xfId="1158"/>
    <cellStyle name="SAPBEXundefined 2" xfId="1159"/>
    <cellStyle name="SAPBEXundefined 2 2" xfId="1160"/>
    <cellStyle name="SAPBEXundefined_1 - Fiche descriptive" xfId="1161"/>
    <cellStyle name="Satisfaisant 2" xfId="1162"/>
    <cellStyle name="Sortie 2" xfId="1163"/>
    <cellStyle name="StationEach" xfId="1164"/>
    <cellStyle name="StationTot" xfId="1165"/>
    <cellStyle name="Style 1" xfId="1166"/>
    <cellStyle name="Style 1 2" xfId="1167"/>
    <cellStyle name="StyleJour" xfId="1168"/>
    <cellStyle name="StyleJour 2" xfId="1169"/>
    <cellStyle name="StyleJour 2 2" xfId="1170"/>
    <cellStyle name="StyleJour 3" xfId="1171"/>
    <cellStyle name="StyleJour_1 - Fiche descriptive" xfId="1172"/>
    <cellStyle name="styleTitreHorizontal" xfId="1173"/>
    <cellStyle name="styleTitreHorizontal 2" xfId="1174"/>
    <cellStyle name="styleTitreHorizontal_1 - Fiche descriptive" xfId="1175"/>
    <cellStyle name="styleTitreVertical" xfId="1176"/>
    <cellStyle name="styleTitreVertical 2" xfId="1177"/>
    <cellStyle name="styleTitreVertical_1 - Fiche descriptive" xfId="1178"/>
    <cellStyle name="SubTot" xfId="1179"/>
    <cellStyle name="Subtoteqsheet" xfId="1180"/>
    <cellStyle name="Subtoteqsheet 2" xfId="1181"/>
    <cellStyle name="temp" xfId="1182"/>
    <cellStyle name="Times" xfId="1183"/>
    <cellStyle name="Title" xfId="1184"/>
    <cellStyle name="Titre 1" xfId="1" builtinId="16" customBuiltin="1"/>
    <cellStyle name="titre ital 32" xfId="1185"/>
    <cellStyle name="TitreSérie" xfId="1186"/>
    <cellStyle name="TitreSérie 2" xfId="1187"/>
    <cellStyle name="TitreSérie 3" xfId="1188"/>
    <cellStyle name="TitreSérie 3 2" xfId="1189"/>
    <cellStyle name="TitreSérie 4" xfId="1190"/>
    <cellStyle name="TitreSérie 5" xfId="1191"/>
    <cellStyle name="TitreSérie_1 - Fiche descriptive" xfId="1192"/>
    <cellStyle name="TypeDonnée" xfId="1193"/>
    <cellStyle name="TypeDonnée 2" xfId="1194"/>
    <cellStyle name="TypeDonnée 2 2" xfId="1195"/>
    <cellStyle name="TypeDonnée 3" xfId="1196"/>
    <cellStyle name="TypeDonnée 3 2" xfId="1197"/>
    <cellStyle name="TypeDonnée 4" xfId="1198"/>
    <cellStyle name="TypeDonnée_1 - Fiche descriptive" xfId="1199"/>
    <cellStyle name="Variation" xfId="1200"/>
    <cellStyle name="Variation 2" xfId="1201"/>
    <cellStyle name="Variation 2 2" xfId="1202"/>
    <cellStyle name="Variation 3" xfId="1203"/>
    <cellStyle name="Variation 3 2" xfId="1204"/>
    <cellStyle name="Variation 4" xfId="1205"/>
    <cellStyle name="Variation_1 - Fiche descriptive" xfId="1206"/>
    <cellStyle name="Vérification 2" xfId="1207"/>
    <cellStyle name="Warning Text" xfId="1208"/>
    <cellStyle name="Обычный_2.1 GANTT" xfId="1209"/>
    <cellStyle name="標準_Application List with Client Dependencies DSL" xfId="1210"/>
  </cellStyles>
  <dxfs count="18">
    <dxf>
      <font>
        <b/>
        <i val="0"/>
      </font>
      <fill>
        <patternFill patternType="solid">
          <fgColor rgb="FFDFDFDF"/>
          <bgColor rgb="FFDFDFDF"/>
        </patternFill>
      </fill>
    </dxf>
    <dxf>
      <font/>
      <fill>
        <patternFill patternType="solid">
          <fgColor rgb="FFCCFFCC"/>
          <bgColor rgb="FFCCFFCC"/>
        </patternFill>
      </fill>
    </dxf>
    <dxf>
      <font/>
      <fill>
        <patternFill patternType="solid">
          <fgColor rgb="FFFFCC99"/>
          <bgColor rgb="FFFFCC99"/>
        </patternFill>
      </fill>
    </dxf>
    <dxf>
      <font>
        <b/>
        <i val="0"/>
      </font>
      <fill>
        <patternFill patternType="solid">
          <fgColor rgb="FFDFDFDF"/>
          <bgColor rgb="FFDFDFDF"/>
        </patternFill>
      </fill>
    </dxf>
    <dxf>
      <font/>
      <fill>
        <patternFill patternType="solid">
          <fgColor rgb="FFCCFFCC"/>
          <bgColor rgb="FFCCFFCC"/>
        </patternFill>
      </fill>
    </dxf>
    <dxf>
      <font/>
      <fill>
        <patternFill patternType="solid">
          <fgColor rgb="FFFFCC99"/>
          <bgColor rgb="FFFFCC99"/>
        </patternFill>
      </fill>
    </dxf>
    <dxf>
      <font>
        <b/>
        <i val="0"/>
      </font>
      <fill>
        <patternFill patternType="solid">
          <fgColor rgb="FFDFDFDF"/>
          <bgColor rgb="FFDFDFDF"/>
        </patternFill>
      </fill>
    </dxf>
    <dxf>
      <font/>
      <fill>
        <patternFill patternType="solid">
          <fgColor rgb="FFCCFFCC"/>
          <bgColor rgb="FFCCFFCC"/>
        </patternFill>
      </fill>
    </dxf>
    <dxf>
      <font/>
      <fill>
        <patternFill patternType="solid">
          <fgColor rgb="FFFFCC99"/>
          <bgColor rgb="FFFFCC99"/>
        </patternFill>
      </fill>
    </dxf>
    <dxf>
      <font>
        <b/>
        <i val="0"/>
      </font>
      <fill>
        <patternFill patternType="solid">
          <fgColor rgb="FFDFDFDF"/>
          <bgColor rgb="FFDFDFDF"/>
        </patternFill>
      </fill>
    </dxf>
    <dxf>
      <font/>
      <fill>
        <patternFill patternType="solid">
          <fgColor rgb="FFFFCC99"/>
          <bgColor rgb="FFFFCC99"/>
        </patternFill>
      </fill>
    </dxf>
    <dxf>
      <font/>
      <fill>
        <patternFill patternType="solid">
          <fgColor rgb="FFCCFFCC"/>
          <bgColor rgb="FFCCFFCC"/>
        </patternFill>
      </fill>
    </dxf>
    <dxf>
      <font>
        <b/>
        <i val="0"/>
      </font>
      <fill>
        <patternFill patternType="solid">
          <fgColor rgb="FFDFDFDF"/>
          <bgColor rgb="FFDFDFDF"/>
        </patternFill>
      </fill>
    </dxf>
    <dxf>
      <font/>
      <fill>
        <patternFill patternType="solid">
          <fgColor rgb="FFFFCC99"/>
          <bgColor rgb="FFFFCC99"/>
        </patternFill>
      </fill>
    </dxf>
    <dxf>
      <font/>
      <fill>
        <patternFill patternType="solid">
          <fgColor rgb="FFCCFFCC"/>
          <bgColor rgb="FFCCFFCC"/>
        </patternFill>
      </fill>
    </dxf>
    <dxf>
      <font>
        <b/>
        <i val="0"/>
      </font>
      <fill>
        <patternFill patternType="solid">
          <fgColor rgb="FFDFDFDF"/>
          <bgColor rgb="FFDFDFDF"/>
        </patternFill>
      </fill>
    </dxf>
    <dxf>
      <font/>
      <fill>
        <patternFill patternType="solid">
          <fgColor rgb="FFFFCC99"/>
          <bgColor rgb="FFFFCC99"/>
        </patternFill>
      </fill>
    </dxf>
    <dxf>
      <font/>
      <fill>
        <patternFill patternType="solid">
          <fgColor rgb="FFCCFFCC"/>
          <bgColor rgb="FFCCFF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worksheet" Target="worksheets/sheet13.xml"/><Relationship Id="rId1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worksheet" Target="worksheets/sheet12.xml"/><Relationship Id="rId17" Type="http://purl.oclc.org/ooxml/officeDocument/relationships/sharedStrings" Target="sharedStrings.xml"/><Relationship Id="rId2" Type="http://purl.oclc.org/ooxml/officeDocument/relationships/worksheet" Target="worksheets/sheet2.xml"/><Relationship Id="rId16" Type="http://purl.oclc.org/ooxml/officeDocument/relationships/styles" Target="styles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worksheet" Target="worksheets/sheet11.xml"/><Relationship Id="rId5" Type="http://purl.oclc.org/ooxml/officeDocument/relationships/worksheet" Target="worksheets/sheet5.xml"/><Relationship Id="rId15" Type="http://purl.oclc.org/ooxml/officeDocument/relationships/theme" Target="theme/theme1.xml"/><Relationship Id="rId10" Type="http://purl.oclc.org/ooxml/officeDocument/relationships/worksheet" Target="worksheets/sheet10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4" Type="http://purl.oclc.org/ooxml/officeDocument/relationships/worksheet" Target="worksheets/sheet14.xml"/></Relationships>
</file>

<file path=xl/tables/table1.xml><?xml version="1.0" encoding="utf-8"?>
<table xmlns="http://purl.oclc.org/ooxml/spreadsheetml/main" id="1" name="__Anonymous_Sheet_DB__8" displayName="__Anonymous_Sheet_DB__8" ref="A7:H10" totalsRowShown="0">
  <tableColumns count="8">
    <tableColumn id="1" name="Colonne1"/>
    <tableColumn id="2" name="Colonne2"/>
    <tableColumn id="3" name="Colonne3"/>
    <tableColumn id="4" name="Colonne4"/>
    <tableColumn id="5" name="Colonne5"/>
    <tableColumn id="6" name="Colonne6"/>
    <tableColumn id="7" name="Colonne7"/>
    <tableColumn id="8" name="Colonne8"/>
  </tableColumns>
  <tableStyleInfo showFirstColumn="0" showLastColumn="0" showRowStripes="1" showColumnStripes="0"/>
</table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B1:XFD25"/>
  <sheetViews>
    <sheetView workbookViewId="0"/>
  </sheetViews>
  <sheetFormatPr baseColWidth="10" defaultRowHeight="13"/>
  <cols>
    <col min="1" max="1" width="2" style="1" customWidth="1"/>
    <col min="2" max="2" width="14.1640625" style="1" customWidth="1"/>
    <col min="3" max="3" width="36.5" style="1" customWidth="1"/>
    <col min="4" max="4" width="1" style="1" customWidth="1"/>
    <col min="5" max="13" width="13.1640625" style="1" customWidth="1"/>
    <col min="14" max="14" width="19.33203125" style="1" customWidth="1"/>
    <col min="15" max="1024" width="14.1640625" style="1" customWidth="1"/>
  </cols>
  <sheetData>
    <row r="1" spans="2:16" ht="18">
      <c r="B1" s="2"/>
      <c r="C1" s="3"/>
      <c r="D1" s="3"/>
      <c r="E1" s="3"/>
      <c r="F1" s="3"/>
      <c r="G1" s="3"/>
      <c r="H1" s="3"/>
      <c r="I1" s="3"/>
      <c r="J1" s="3"/>
      <c r="K1" s="3"/>
      <c r="L1" s="21" t="s">
        <v>0</v>
      </c>
      <c r="M1" s="21"/>
      <c r="N1" s="21"/>
      <c r="P1" s="4"/>
    </row>
    <row r="2" spans="2:16" ht="12.75" customHeight="1">
      <c r="B2" s="5"/>
      <c r="C2" s="6"/>
      <c r="D2" s="6"/>
      <c r="E2" s="6"/>
      <c r="F2" s="6"/>
      <c r="G2" s="6"/>
      <c r="H2" s="6"/>
      <c r="I2" s="6"/>
      <c r="J2" s="6"/>
      <c r="K2" s="6"/>
      <c r="L2" s="22" t="d">
        <v>2019-01-20</v>
      </c>
      <c r="M2" s="22"/>
      <c r="N2" s="22"/>
    </row>
    <row r="3" spans="2:16" ht="12.75" customHeight="1">
      <c r="B3" s="7"/>
      <c r="C3" s="8"/>
      <c r="D3" s="8"/>
      <c r="E3" s="8"/>
      <c r="F3" s="8"/>
      <c r="G3" s="8"/>
      <c r="H3" s="8"/>
      <c r="I3" s="8"/>
      <c r="J3" s="8"/>
      <c r="K3" s="8"/>
      <c r="L3" s="23" t="s">
        <v>1</v>
      </c>
      <c r="M3" s="23"/>
      <c r="N3" s="23"/>
      <c r="P3" s="4"/>
    </row>
    <row r="4" spans="2:16" ht="12.75" customHeight="1">
      <c r="P4" s="4"/>
    </row>
    <row r="5" spans="2:16" ht="23">
      <c r="B5" s="24" t="s">
        <v>2</v>
      </c>
      <c r="C5" s="24"/>
      <c r="D5" s="9"/>
      <c r="E5" s="25" t="s">
        <v>3</v>
      </c>
      <c r="F5" s="25"/>
      <c r="G5" s="25"/>
      <c r="H5" s="25"/>
      <c r="I5" s="25"/>
      <c r="J5" s="25"/>
      <c r="K5" s="25"/>
      <c r="L5" s="25"/>
      <c r="M5" s="25"/>
      <c r="N5" s="25"/>
    </row>
    <row r="6" spans="2:16" ht="12" customHeight="1">
      <c r="B6" s="10"/>
      <c r="C6" s="11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</row>
    <row r="7" spans="2:16" ht="18">
      <c r="B7" s="24" t="s">
        <v>4</v>
      </c>
      <c r="C7" s="24"/>
      <c r="D7" s="9"/>
      <c r="E7" s="26" t="s">
        <v>5</v>
      </c>
      <c r="F7" s="26"/>
      <c r="G7" s="26"/>
      <c r="H7" s="26"/>
      <c r="I7" s="26"/>
      <c r="J7" s="26"/>
      <c r="K7" s="26"/>
      <c r="L7" s="26"/>
      <c r="M7" s="26"/>
      <c r="N7" s="26"/>
    </row>
    <row r="8" spans="2:16" ht="9.5" customHeight="1">
      <c r="B8" s="14"/>
      <c r="C8" s="15"/>
      <c r="D8" s="9"/>
      <c r="E8" s="16"/>
      <c r="F8" s="16"/>
      <c r="G8" s="16"/>
      <c r="H8" s="16"/>
      <c r="I8" s="16"/>
      <c r="J8" s="16"/>
      <c r="K8" s="16"/>
      <c r="L8" s="16"/>
      <c r="M8" s="16"/>
      <c r="N8" s="16"/>
    </row>
    <row r="9" spans="2:16" ht="54.5" customHeight="1">
      <c r="B9" s="27" t="s">
        <v>6</v>
      </c>
      <c r="C9" s="27"/>
      <c r="D9" s="9"/>
      <c r="E9" s="28" t="s">
        <v>7</v>
      </c>
      <c r="F9" s="28"/>
      <c r="G9" s="28"/>
      <c r="H9" s="28"/>
      <c r="I9" s="28"/>
      <c r="J9" s="28"/>
      <c r="K9" s="28"/>
      <c r="L9" s="28"/>
      <c r="M9" s="28"/>
      <c r="N9" s="28"/>
    </row>
    <row r="10" spans="2:16" ht="11" customHeight="1">
      <c r="B10" s="14"/>
      <c r="C10" s="15"/>
      <c r="D10" s="9"/>
      <c r="E10" s="16"/>
      <c r="F10" s="16"/>
      <c r="G10" s="16"/>
      <c r="H10" s="16"/>
      <c r="I10" s="16"/>
      <c r="J10" s="16"/>
      <c r="K10" s="16"/>
      <c r="L10" s="16"/>
      <c r="M10" s="16"/>
      <c r="N10" s="16"/>
    </row>
    <row r="11" spans="2:16" ht="61.25" customHeight="1">
      <c r="B11" s="24" t="s">
        <v>8</v>
      </c>
      <c r="C11" s="24"/>
      <c r="D11" s="9"/>
      <c r="E11" s="28" t="s">
        <v>9</v>
      </c>
      <c r="F11" s="28"/>
      <c r="G11" s="28"/>
      <c r="H11" s="28"/>
      <c r="I11" s="28"/>
      <c r="J11" s="28"/>
      <c r="K11" s="28"/>
      <c r="L11" s="28"/>
      <c r="M11" s="28"/>
      <c r="N11" s="28"/>
    </row>
    <row r="12" spans="2:16" ht="11" customHeight="1">
      <c r="B12" s="14"/>
      <c r="C12" s="15"/>
      <c r="D12" s="9"/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 spans="2:16" ht="122" customHeight="1">
      <c r="B13" s="24" t="s">
        <v>10</v>
      </c>
      <c r="C13" s="24"/>
      <c r="D13" s="9"/>
      <c r="E13" s="29" t="s">
        <v>11</v>
      </c>
      <c r="F13" s="29"/>
      <c r="G13" s="29"/>
      <c r="H13" s="29"/>
      <c r="I13" s="29"/>
      <c r="J13" s="29"/>
      <c r="K13" s="29"/>
      <c r="L13" s="29"/>
      <c r="M13" s="29"/>
      <c r="N13" s="29"/>
    </row>
    <row r="14" spans="2:16" ht="73.5" customHeight="1">
      <c r="B14" s="17"/>
      <c r="C14" s="17"/>
      <c r="D14" s="18"/>
      <c r="E14" s="19"/>
      <c r="F14" s="19"/>
      <c r="G14" s="19"/>
      <c r="H14" s="19"/>
      <c r="I14" s="19"/>
      <c r="J14" s="19"/>
      <c r="K14" s="19"/>
      <c r="L14" s="19"/>
      <c r="M14" s="19"/>
      <c r="N14" s="19"/>
    </row>
    <row r="15" spans="2:16" ht="18.75" customHeight="1"/>
    <row r="25" spans="19:19" ht="16">
      <c r="S25" s="20"/>
    </row>
  </sheetData>
  <mergeCells count="13">
    <mergeCell ref="B9:C9"/>
    <mergeCell ref="E9:N9"/>
    <mergeCell ref="B11:C11"/>
    <mergeCell ref="E11:N11"/>
    <mergeCell ref="B13:C13"/>
    <mergeCell ref="E13:N13"/>
    <mergeCell ref="L1:N1"/>
    <mergeCell ref="L2:N2"/>
    <mergeCell ref="L3:N3"/>
    <mergeCell ref="B5:C5"/>
    <mergeCell ref="E5:N5"/>
    <mergeCell ref="B7:C7"/>
    <mergeCell ref="E7:N7"/>
  </mergeCells>
  <pageMargins left="0.23622047244094488" right="0.23622047244094488" top="0.62992125984251968" bottom="0.62992125984251968" header="0.23622047244094488" footer="0.23622047244094488"/>
  <pageSetup paperSize="0" fitToWidth="0" fitToHeight="0" orientation="landscape" horizontalDpi="0" verticalDpi="0" copies="0"/>
  <headerFooter alignWithMargins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XFD59"/>
  <sheetViews>
    <sheetView tabSelected="1" topLeftCell="A7" workbookViewId="0"/>
  </sheetViews>
  <sheetFormatPr baseColWidth="10" defaultRowHeight="13" outlineLevelRow="2"/>
  <cols>
    <col min="1" max="1" width="24.33203125" style="32" customWidth="1"/>
    <col min="2" max="2" width="14.1640625" style="32" customWidth="1"/>
    <col min="3" max="3" width="18.1640625" style="32" customWidth="1"/>
    <col min="4" max="4" width="15" style="32" customWidth="1"/>
    <col min="5" max="5" width="105.1640625" style="38" customWidth="1"/>
    <col min="6" max="6" width="35.1640625" style="38" customWidth="1"/>
    <col min="7" max="7" width="21.1640625" style="38" customWidth="1"/>
    <col min="8" max="8" width="26.6640625" style="38" customWidth="1"/>
    <col min="9" max="9" width="32.6640625" style="32" customWidth="1"/>
    <col min="10" max="1024" width="14.1640625" style="32" customWidth="1"/>
  </cols>
  <sheetData>
    <row r="1" spans="1:15" ht="13.5" customHeight="1">
      <c r="A1" s="30"/>
      <c r="B1" s="31"/>
      <c r="C1" s="31"/>
      <c r="D1" s="31"/>
      <c r="E1" s="31"/>
      <c r="F1" s="31"/>
      <c r="G1" s="50" t="str">
        <f>'1a-Identification Projet'!$L1</f>
        <v>Référence TDA62</v>
      </c>
      <c r="H1" s="50"/>
    </row>
    <row r="2" spans="1:15" ht="12.75" customHeight="1">
      <c r="A2" s="33"/>
      <c r="B2" s="34"/>
      <c r="C2" s="34"/>
      <c r="D2" s="34"/>
      <c r="E2" s="34"/>
      <c r="F2" s="34"/>
      <c r="G2" s="51" t="d">
        <f>'1a-Identification Projet'!$L2</f>
        <v>2019-01-20</v>
      </c>
      <c r="H2" s="51"/>
    </row>
    <row r="3" spans="1:15" ht="16.5" customHeight="1">
      <c r="A3" s="35"/>
      <c r="B3" s="36"/>
      <c r="C3" s="36"/>
      <c r="D3" s="36"/>
      <c r="E3" s="36"/>
      <c r="F3" s="36"/>
      <c r="G3" s="52" t="str">
        <f>'1a-Identification Projet'!$L3</f>
        <v>L2 DIFS</v>
      </c>
      <c r="H3" s="52"/>
    </row>
    <row r="4" spans="1:15" ht="12.75" customHeight="1">
      <c r="B4" s="37"/>
      <c r="C4" s="37"/>
      <c r="D4" s="37"/>
    </row>
    <row r="5" spans="1:15" ht="14.25" customHeight="1"/>
    <row r="6" spans="1:15" ht="16">
      <c r="A6" s="39" t="s">
        <v>12</v>
      </c>
    </row>
    <row r="7" spans="1:15" ht="90.5" customHeight="1">
      <c r="A7" s="53" t="s">
        <v>13</v>
      </c>
      <c r="B7" s="53"/>
      <c r="C7" s="53"/>
      <c r="D7" s="53"/>
      <c r="E7" s="53"/>
      <c r="F7" s="53"/>
      <c r="G7" s="53"/>
      <c r="H7" s="53"/>
    </row>
    <row r="8" spans="1:15" ht="15" customHeight="1">
      <c r="A8" s="39" t="s">
        <v>14</v>
      </c>
      <c r="B8" s="40"/>
      <c r="C8" s="40"/>
      <c r="D8" s="40"/>
      <c r="E8" s="41"/>
      <c r="F8" s="41"/>
      <c r="G8" s="41"/>
      <c r="H8" s="41"/>
    </row>
    <row r="9" spans="1:15" ht="24">
      <c r="A9" s="42" t="s">
        <v>15</v>
      </c>
      <c r="B9" s="42" t="s">
        <v>16</v>
      </c>
      <c r="C9" s="42" t="s">
        <v>17</v>
      </c>
      <c r="D9" s="42" t="s">
        <v>18</v>
      </c>
      <c r="E9" s="43" t="s">
        <v>19</v>
      </c>
      <c r="F9" s="43" t="s">
        <v>20</v>
      </c>
      <c r="G9" s="44" t="s">
        <v>21</v>
      </c>
      <c r="H9" s="45"/>
    </row>
    <row r="10" spans="1:15" ht="16">
      <c r="A10" s="46" t="s">
        <v>22</v>
      </c>
      <c r="B10" s="46" t="s">
        <v>23</v>
      </c>
      <c r="C10" s="46" t="s">
        <v>24</v>
      </c>
      <c r="D10" s="46" t="s">
        <v>25</v>
      </c>
      <c r="E10" s="47" t="s">
        <v>26</v>
      </c>
      <c r="F10" s="47" t="s">
        <v>27</v>
      </c>
      <c r="G10" s="48"/>
      <c r="H10" s="49"/>
    </row>
    <row r="11" spans="1:15" ht="16">
      <c r="A11" s="46" t="s">
        <v>22</v>
      </c>
      <c r="B11" s="46" t="s">
        <v>28</v>
      </c>
      <c r="C11" s="46" t="s">
        <v>29</v>
      </c>
      <c r="D11" s="46" t="s">
        <v>25</v>
      </c>
      <c r="E11" s="47" t="s">
        <v>30</v>
      </c>
      <c r="F11" s="47" t="s">
        <v>27</v>
      </c>
      <c r="G11" s="48"/>
      <c r="H11" s="49"/>
    </row>
    <row r="12" spans="1:15" ht="16" outlineLevel="2">
      <c r="A12" s="46" t="s">
        <v>22</v>
      </c>
      <c r="B12" s="46" t="s">
        <v>31</v>
      </c>
      <c r="C12" s="46" t="s">
        <v>32</v>
      </c>
      <c r="D12" s="46" t="s">
        <v>25</v>
      </c>
      <c r="E12" s="47" t="s">
        <v>33</v>
      </c>
      <c r="F12" s="47" t="s">
        <v>27</v>
      </c>
      <c r="G12" s="48"/>
      <c r="H12" s="49"/>
    </row>
    <row r="13" spans="1:15" ht="16" outlineLevel="2">
      <c r="A13" s="46" t="s">
        <v>22</v>
      </c>
      <c r="B13" s="46" t="s">
        <v>34</v>
      </c>
      <c r="C13" s="46" t="s">
        <v>35</v>
      </c>
      <c r="D13" s="46" t="s">
        <v>25</v>
      </c>
      <c r="E13" s="47" t="s">
        <v>36</v>
      </c>
      <c r="F13" s="47" t="s">
        <v>27</v>
      </c>
      <c r="G13" s="48"/>
      <c r="H13" s="49"/>
      <c r="I13" s="38"/>
      <c r="J13" s="38"/>
      <c r="K13" s="38"/>
      <c r="L13" s="38"/>
      <c r="M13" s="38"/>
      <c r="N13" s="38"/>
      <c r="O13" s="38"/>
    </row>
    <row r="14" spans="1:15" s="38" customFormat="1" ht="16" outlineLevel="2">
      <c r="A14" s="46" t="s">
        <v>22</v>
      </c>
      <c r="B14" s="46" t="s">
        <v>37</v>
      </c>
      <c r="C14" s="46" t="s">
        <v>38</v>
      </c>
      <c r="D14" s="46" t="s">
        <v>25</v>
      </c>
      <c r="E14" s="47" t="s">
        <v>39</v>
      </c>
      <c r="F14" s="47" t="s">
        <v>27</v>
      </c>
      <c r="G14" s="48"/>
      <c r="H14" s="49"/>
    </row>
    <row r="15" spans="1:15" s="38" customFormat="1" ht="16" outlineLevel="2">
      <c r="A15" s="46" t="s">
        <v>22</v>
      </c>
      <c r="B15" s="46" t="s">
        <v>40</v>
      </c>
      <c r="C15" s="46" t="s">
        <v>41</v>
      </c>
      <c r="D15" s="46" t="s">
        <v>25</v>
      </c>
      <c r="E15" s="47" t="s">
        <v>42</v>
      </c>
      <c r="F15" s="47" t="s">
        <v>27</v>
      </c>
      <c r="G15" s="48"/>
      <c r="H15" s="49"/>
    </row>
    <row r="16" spans="1:15" ht="16" outlineLevel="2">
      <c r="A16" s="46" t="s">
        <v>22</v>
      </c>
      <c r="B16" s="46" t="s">
        <v>43</v>
      </c>
      <c r="C16" s="46" t="s">
        <v>44</v>
      </c>
      <c r="D16" s="46" t="s">
        <v>25</v>
      </c>
      <c r="E16" s="47" t="s">
        <v>45</v>
      </c>
      <c r="F16" s="47" t="s">
        <v>27</v>
      </c>
      <c r="G16" s="48"/>
      <c r="H16" s="49"/>
    </row>
    <row r="17" spans="1:8" ht="16" outlineLevel="2">
      <c r="A17" s="46" t="s">
        <v>22</v>
      </c>
      <c r="B17" s="46" t="s">
        <v>46</v>
      </c>
      <c r="C17" s="46" t="s">
        <v>47</v>
      </c>
      <c r="D17" s="46" t="s">
        <v>25</v>
      </c>
      <c r="E17" s="47" t="s">
        <v>48</v>
      </c>
      <c r="F17" s="47" t="s">
        <v>27</v>
      </c>
      <c r="G17" s="48"/>
      <c r="H17" s="49"/>
    </row>
    <row r="18" spans="1:8" ht="16" outlineLevel="2">
      <c r="A18" s="46" t="s">
        <v>22</v>
      </c>
      <c r="B18" s="46" t="s">
        <v>49</v>
      </c>
      <c r="C18" s="46" t="s">
        <v>50</v>
      </c>
      <c r="D18" s="46" t="s">
        <v>25</v>
      </c>
      <c r="E18" s="47" t="s">
        <v>51</v>
      </c>
      <c r="F18" s="47" t="s">
        <v>27</v>
      </c>
      <c r="G18" s="48"/>
      <c r="H18" s="49"/>
    </row>
    <row r="19" spans="1:8" ht="16" outlineLevel="2">
      <c r="A19" s="46" t="s">
        <v>22</v>
      </c>
      <c r="B19" s="46" t="s">
        <v>52</v>
      </c>
      <c r="C19" s="46" t="s">
        <v>53</v>
      </c>
      <c r="D19" s="46" t="s">
        <v>25</v>
      </c>
      <c r="E19" s="47" t="s">
        <v>54</v>
      </c>
      <c r="F19" s="47" t="s">
        <v>27</v>
      </c>
      <c r="G19" s="48"/>
      <c r="H19" s="49"/>
    </row>
    <row r="20" spans="1:8" ht="16" outlineLevel="2">
      <c r="A20" s="46" t="s">
        <v>55</v>
      </c>
      <c r="B20" s="46" t="s">
        <v>56</v>
      </c>
      <c r="C20" s="46" t="s">
        <v>57</v>
      </c>
      <c r="D20" s="46" t="s">
        <v>25</v>
      </c>
      <c r="E20" s="47" t="s">
        <v>58</v>
      </c>
      <c r="F20" s="47" t="s">
        <v>59</v>
      </c>
      <c r="G20" s="48"/>
      <c r="H20" s="49"/>
    </row>
    <row r="21" spans="1:8" ht="16" outlineLevel="2">
      <c r="A21" s="46" t="s">
        <v>55</v>
      </c>
      <c r="B21" s="46" t="s">
        <v>60</v>
      </c>
      <c r="C21" s="46" t="s">
        <v>61</v>
      </c>
      <c r="D21" s="46" t="s">
        <v>25</v>
      </c>
      <c r="E21" s="47" t="s">
        <v>62</v>
      </c>
      <c r="F21" s="47" t="s">
        <v>63</v>
      </c>
      <c r="G21" s="48"/>
      <c r="H21" s="49"/>
    </row>
    <row r="22" spans="1:8" ht="16" outlineLevel="2">
      <c r="A22" s="46" t="s">
        <v>55</v>
      </c>
      <c r="B22" s="46" t="s">
        <v>64</v>
      </c>
      <c r="C22" s="46" t="s">
        <v>65</v>
      </c>
      <c r="D22" s="46" t="s">
        <v>25</v>
      </c>
      <c r="E22" s="47" t="s">
        <v>66</v>
      </c>
      <c r="F22" s="47" t="s">
        <v>63</v>
      </c>
      <c r="G22" s="48"/>
      <c r="H22" s="49"/>
    </row>
    <row r="23" spans="1:8" ht="16" outlineLevel="2">
      <c r="A23" s="46" t="s">
        <v>55</v>
      </c>
      <c r="B23" s="46" t="s">
        <v>67</v>
      </c>
      <c r="C23" s="46" t="s">
        <v>68</v>
      </c>
      <c r="D23" s="46" t="s">
        <v>25</v>
      </c>
      <c r="E23" s="47" t="s">
        <v>69</v>
      </c>
      <c r="F23" s="47" t="s">
        <v>63</v>
      </c>
      <c r="G23" s="48"/>
      <c r="H23" s="49"/>
    </row>
    <row r="24" spans="1:8" ht="16" outlineLevel="2">
      <c r="A24" s="46" t="s">
        <v>55</v>
      </c>
      <c r="B24" s="46" t="s">
        <v>70</v>
      </c>
      <c r="C24" s="46" t="s">
        <v>71</v>
      </c>
      <c r="D24" s="46" t="s">
        <v>25</v>
      </c>
      <c r="E24" s="47" t="s">
        <v>72</v>
      </c>
      <c r="F24" s="47" t="s">
        <v>63</v>
      </c>
      <c r="G24" s="48"/>
      <c r="H24" s="49"/>
    </row>
    <row r="25" spans="1:8" ht="16" outlineLevel="2">
      <c r="A25" s="46" t="s">
        <v>55</v>
      </c>
      <c r="B25" s="46" t="s">
        <v>73</v>
      </c>
      <c r="C25" s="46" t="s">
        <v>74</v>
      </c>
      <c r="D25" s="46" t="s">
        <v>75</v>
      </c>
      <c r="E25" s="47" t="s">
        <v>76</v>
      </c>
      <c r="F25" s="47"/>
      <c r="G25" s="48"/>
      <c r="H25" s="49"/>
    </row>
    <row r="26" spans="1:8" ht="16" outlineLevel="2">
      <c r="A26" s="46" t="s">
        <v>55</v>
      </c>
      <c r="B26" s="46" t="s">
        <v>77</v>
      </c>
      <c r="C26" s="46" t="s">
        <v>78</v>
      </c>
      <c r="D26" s="46" t="s">
        <v>75</v>
      </c>
      <c r="E26" s="47" t="s">
        <v>79</v>
      </c>
      <c r="F26" s="47"/>
      <c r="G26" s="48"/>
      <c r="H26" s="49"/>
    </row>
    <row r="27" spans="1:8" ht="16" outlineLevel="2">
      <c r="A27" s="46" t="s">
        <v>55</v>
      </c>
      <c r="B27" s="46" t="s">
        <v>80</v>
      </c>
      <c r="C27" s="46" t="s">
        <v>81</v>
      </c>
      <c r="D27" s="46" t="s">
        <v>75</v>
      </c>
      <c r="E27" s="47" t="s">
        <v>82</v>
      </c>
      <c r="F27" s="47"/>
      <c r="G27" s="48"/>
      <c r="H27" s="49"/>
    </row>
    <row r="28" spans="1:8" ht="16" outlineLevel="2">
      <c r="A28" s="46" t="s">
        <v>55</v>
      </c>
      <c r="B28" s="46" t="s">
        <v>83</v>
      </c>
      <c r="C28" s="46" t="s">
        <v>84</v>
      </c>
      <c r="D28" s="46" t="s">
        <v>75</v>
      </c>
      <c r="E28" s="47" t="s">
        <v>85</v>
      </c>
      <c r="F28" s="47"/>
      <c r="G28" s="48"/>
      <c r="H28" s="49"/>
    </row>
    <row r="29" spans="1:8" ht="16" outlineLevel="2">
      <c r="A29" s="46" t="s">
        <v>55</v>
      </c>
      <c r="B29" s="46" t="s">
        <v>86</v>
      </c>
      <c r="C29" s="46" t="s">
        <v>87</v>
      </c>
      <c r="D29" s="46" t="s">
        <v>25</v>
      </c>
      <c r="E29" s="47" t="s">
        <v>88</v>
      </c>
      <c r="F29" s="47" t="s">
        <v>63</v>
      </c>
      <c r="G29" s="48"/>
      <c r="H29" s="49"/>
    </row>
    <row r="30" spans="1:8" ht="16" outlineLevel="2">
      <c r="A30" s="46" t="s">
        <v>55</v>
      </c>
      <c r="B30" s="46" t="s">
        <v>89</v>
      </c>
      <c r="C30" s="46" t="s">
        <v>90</v>
      </c>
      <c r="D30" s="46" t="s">
        <v>25</v>
      </c>
      <c r="E30" s="47" t="s">
        <v>91</v>
      </c>
      <c r="F30" s="47" t="s">
        <v>63</v>
      </c>
      <c r="G30" s="48"/>
      <c r="H30" s="49"/>
    </row>
    <row r="31" spans="1:8" ht="16" outlineLevel="2">
      <c r="A31" s="46" t="s">
        <v>55</v>
      </c>
      <c r="B31" s="46" t="s">
        <v>92</v>
      </c>
      <c r="C31" s="46" t="s">
        <v>93</v>
      </c>
      <c r="D31" s="46" t="s">
        <v>25</v>
      </c>
      <c r="E31" s="47" t="s">
        <v>94</v>
      </c>
      <c r="F31" s="47" t="s">
        <v>63</v>
      </c>
      <c r="G31" s="48"/>
      <c r="H31" s="49"/>
    </row>
    <row r="32" spans="1:8" ht="16" outlineLevel="2">
      <c r="A32" s="46" t="s">
        <v>55</v>
      </c>
      <c r="B32" s="46" t="s">
        <v>95</v>
      </c>
      <c r="C32" s="46" t="s">
        <v>96</v>
      </c>
      <c r="D32" s="46" t="s">
        <v>25</v>
      </c>
      <c r="E32" s="47" t="s">
        <v>97</v>
      </c>
      <c r="F32" s="47" t="s">
        <v>63</v>
      </c>
      <c r="G32" s="48"/>
      <c r="H32" s="49"/>
    </row>
    <row r="33" spans="2:8" ht="16" outlineLevel="2">
      <c r="B33"/>
      <c r="C33"/>
      <c r="D33"/>
      <c r="E33"/>
      <c r="F33"/>
      <c r="G33"/>
      <c r="H33"/>
    </row>
    <row r="34" spans="2:8" ht="16" outlineLevel="2">
      <c r="B34"/>
      <c r="C34"/>
      <c r="D34"/>
      <c r="E34"/>
      <c r="F34"/>
      <c r="G34"/>
      <c r="H34"/>
    </row>
    <row r="35" spans="2:8" ht="16" outlineLevel="2">
      <c r="B35"/>
      <c r="C35"/>
      <c r="D35"/>
      <c r="E35"/>
      <c r="F35"/>
      <c r="G35"/>
      <c r="H35"/>
    </row>
    <row r="36" spans="2:8" ht="16" outlineLevel="2"/>
    <row r="37" spans="2:8" ht="16"/>
    <row r="38" spans="2:8" ht="16"/>
    <row r="39" spans="2:8" ht="16"/>
    <row r="40" spans="2:8" ht="16"/>
    <row r="41" spans="2:8" ht="16"/>
    <row r="42" spans="2:8" ht="16"/>
    <row r="43" spans="2:8" ht="16"/>
    <row r="44" spans="2:8" ht="16"/>
    <row r="45" spans="2:8" ht="16"/>
    <row r="46" spans="2:8" ht="16"/>
    <row r="47" spans="2:8" ht="16"/>
    <row r="48" spans="2:8" ht="16"/>
    <row r="49" spans="5:5" ht="16"/>
    <row r="50" spans="5:5" ht="16"/>
    <row r="51" spans="5:5" ht="16"/>
    <row r="52" spans="5:5" ht="16"/>
    <row r="53" spans="5:5" ht="16"/>
    <row r="54" spans="5:5" ht="16"/>
    <row r="55" spans="5:5" ht="16"/>
    <row r="56" spans="5:5" ht="16">
      <c r="E56"/>
    </row>
    <row r="57" spans="5:5" ht="16">
      <c r="E57"/>
    </row>
    <row r="58" spans="5:5" ht="16"/>
    <row r="59" spans="5:5" ht="16"/>
  </sheetData>
  <mergeCells count="4">
    <mergeCell ref="G1:H1"/>
    <mergeCell ref="G2:H2"/>
    <mergeCell ref="G3:H3"/>
    <mergeCell ref="A7:H7"/>
  </mergeCells>
  <printOptions horizontalCentered="1"/>
  <pageMargins left="0.23622047244094488" right="0.23622047244094488" top="0.62992125984251968" bottom="0.62992125984251968" header="0.23622047244094488" footer="0.23622047244094488"/>
  <pageSetup paperSize="0" fitToWidth="0" fitToHeight="0" orientation="landscape" horizontalDpi="0" verticalDpi="0" copies="0"/>
  <headerFooter alignWithMargins="0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XFD40"/>
  <sheetViews>
    <sheetView workbookViewId="0"/>
  </sheetViews>
  <sheetFormatPr baseColWidth="10" defaultRowHeight="13"/>
  <cols>
    <col min="1" max="1" width="2" style="32" customWidth="1"/>
    <col min="2" max="1024" width="14.1640625" style="32" customWidth="1"/>
  </cols>
  <sheetData>
    <row r="1" spans="1:13" ht="18">
      <c r="A1" s="54"/>
      <c r="B1" s="55"/>
      <c r="C1" s="56"/>
      <c r="D1" s="56"/>
      <c r="E1" s="56"/>
      <c r="F1" s="56"/>
      <c r="G1" s="56"/>
      <c r="H1" s="56"/>
      <c r="I1" s="56"/>
      <c r="J1" s="56"/>
      <c r="K1" s="65" t="str">
        <f>'1a-Identification Projet'!$L$1</f>
        <v>Référence TDA62</v>
      </c>
      <c r="L1" s="65"/>
      <c r="M1" s="65"/>
    </row>
    <row r="2" spans="1:13" s="54" customFormat="1" ht="12.75" customHeight="1">
      <c r="B2" s="57"/>
      <c r="C2" s="58"/>
      <c r="D2" s="58"/>
      <c r="E2" s="58"/>
      <c r="F2" s="58"/>
      <c r="G2" s="58"/>
      <c r="H2" s="58"/>
      <c r="I2" s="58"/>
      <c r="J2" s="58"/>
      <c r="K2" s="66" t="d">
        <f>'1a-Identification Projet'!$L$2</f>
        <v>2019-01-20</v>
      </c>
      <c r="L2" s="66"/>
      <c r="M2" s="66"/>
    </row>
    <row r="3" spans="1:13" ht="12.75" customHeight="1">
      <c r="A3" s="54"/>
      <c r="B3" s="59"/>
      <c r="C3" s="60"/>
      <c r="D3" s="60"/>
      <c r="E3" s="60"/>
      <c r="F3" s="60"/>
      <c r="G3" s="60"/>
      <c r="H3" s="60"/>
      <c r="I3" s="60"/>
      <c r="J3" s="60"/>
      <c r="K3" s="67" t="str">
        <f>'1a-Identification Projet'!$L$3</f>
        <v>L2 DIFS</v>
      </c>
      <c r="L3" s="67"/>
      <c r="M3" s="67"/>
    </row>
    <row r="4" spans="1:13" ht="12.75" customHeight="1">
      <c r="D4" s="61"/>
      <c r="E4" s="61"/>
      <c r="F4" s="61"/>
      <c r="G4" s="61"/>
      <c r="H4" s="61"/>
      <c r="I4" s="61"/>
      <c r="J4" s="61"/>
      <c r="K4" s="62"/>
      <c r="L4" s="62"/>
    </row>
    <row r="5" spans="1:13" ht="13.5" customHeight="1">
      <c r="D5" s="61"/>
      <c r="E5" s="61"/>
      <c r="F5" s="61"/>
      <c r="G5" s="61"/>
      <c r="H5" s="61"/>
      <c r="I5" s="61"/>
      <c r="J5" s="61"/>
      <c r="K5" s="62"/>
      <c r="L5" s="62"/>
    </row>
    <row r="6" spans="1:13" ht="13.5" customHeight="1">
      <c r="D6" s="61"/>
      <c r="E6" s="61"/>
      <c r="F6" s="61"/>
      <c r="G6" s="61"/>
      <c r="H6" s="61"/>
      <c r="I6" s="61"/>
      <c r="J6" s="61"/>
      <c r="K6" s="62"/>
      <c r="L6" s="62"/>
    </row>
    <row r="7" spans="1:13" ht="13.5" customHeight="1">
      <c r="A7" s="63"/>
      <c r="B7" s="63"/>
      <c r="C7" s="63"/>
      <c r="D7" s="61"/>
      <c r="E7" s="61"/>
      <c r="F7" s="61"/>
      <c r="G7" s="61"/>
      <c r="H7" s="61"/>
      <c r="I7" s="61"/>
      <c r="J7" s="61"/>
      <c r="K7" s="62"/>
      <c r="L7" s="62"/>
      <c r="M7" s="63"/>
    </row>
    <row r="8" spans="1:13" s="63" customFormat="1" ht="13.5" customHeight="1">
      <c r="D8" s="61"/>
      <c r="E8" s="61"/>
      <c r="F8" s="61"/>
      <c r="G8" s="61"/>
      <c r="H8" s="61"/>
      <c r="I8" s="61"/>
      <c r="J8" s="61"/>
      <c r="K8" s="62"/>
      <c r="L8" s="62"/>
    </row>
    <row r="9" spans="1:13" s="63" customFormat="1" ht="13.5" customHeight="1">
      <c r="D9" s="61"/>
      <c r="E9" s="61"/>
      <c r="F9" s="61"/>
      <c r="G9" s="61"/>
      <c r="H9" s="61"/>
      <c r="I9" s="61"/>
      <c r="J9" s="61"/>
      <c r="K9" s="62"/>
      <c r="L9" s="62"/>
    </row>
    <row r="10" spans="1:13" s="63" customFormat="1" ht="13.5" customHeight="1">
      <c r="D10" s="61"/>
      <c r="E10" s="61"/>
      <c r="F10" s="61"/>
      <c r="G10" s="61"/>
      <c r="H10" s="61"/>
      <c r="I10" s="61"/>
      <c r="J10" s="61"/>
      <c r="K10" s="62"/>
      <c r="L10" s="62"/>
    </row>
    <row r="11" spans="1:13" s="63" customFormat="1" ht="13.5" customHeight="1">
      <c r="D11" s="61"/>
      <c r="E11" s="61"/>
      <c r="F11" s="61"/>
      <c r="G11" s="61"/>
      <c r="H11" s="61"/>
      <c r="I11" s="61"/>
      <c r="J11" s="61"/>
      <c r="K11" s="62"/>
      <c r="L11" s="62"/>
    </row>
    <row r="12" spans="1:13" s="63" customFormat="1" ht="13.5" customHeight="1">
      <c r="D12" s="61"/>
      <c r="E12" s="61"/>
      <c r="F12" s="61"/>
      <c r="G12" s="61"/>
      <c r="H12" s="61"/>
      <c r="I12" s="61"/>
      <c r="J12" s="61"/>
      <c r="K12" s="62"/>
      <c r="L12" s="62"/>
    </row>
    <row r="13" spans="1:13" s="63" customFormat="1" ht="13.5" customHeight="1">
      <c r="D13" s="61"/>
      <c r="E13" s="61"/>
      <c r="F13" s="61"/>
      <c r="G13" s="61"/>
      <c r="H13" s="61"/>
      <c r="I13" s="61"/>
      <c r="J13" s="61"/>
      <c r="K13" s="62"/>
      <c r="L13" s="62"/>
    </row>
    <row r="14" spans="1:13" s="63" customFormat="1" ht="13.5" customHeight="1">
      <c r="D14" s="61"/>
      <c r="E14" s="61"/>
      <c r="F14" s="61"/>
      <c r="G14" s="61"/>
      <c r="H14" s="61"/>
      <c r="I14" s="61"/>
      <c r="J14" s="61"/>
      <c r="K14" s="62"/>
      <c r="L14" s="62"/>
    </row>
    <row r="15" spans="1:13" s="63" customFormat="1" ht="13.5" customHeight="1">
      <c r="D15" s="61"/>
      <c r="E15" s="61"/>
      <c r="F15" s="61"/>
      <c r="G15" s="61"/>
      <c r="H15" s="61"/>
      <c r="I15" s="61"/>
      <c r="J15" s="61"/>
      <c r="K15" s="62"/>
      <c r="L15" s="62"/>
    </row>
    <row r="16" spans="1:13" s="63" customFormat="1" ht="13.5" customHeight="1">
      <c r="D16" s="61"/>
      <c r="E16" s="61"/>
      <c r="F16" s="61"/>
      <c r="G16" s="61"/>
      <c r="H16" s="61"/>
      <c r="I16" s="61"/>
      <c r="J16" s="61"/>
      <c r="K16" s="62"/>
      <c r="L16" s="62"/>
    </row>
    <row r="17" spans="4:12" s="63" customFormat="1" ht="13.5" customHeight="1">
      <c r="D17" s="61"/>
      <c r="E17" s="61"/>
      <c r="F17" s="61"/>
      <c r="G17" s="61"/>
      <c r="H17" s="61"/>
      <c r="I17" s="61"/>
      <c r="J17" s="61"/>
      <c r="K17" s="62"/>
      <c r="L17" s="62"/>
    </row>
    <row r="18" spans="4:12" s="63" customFormat="1" ht="13.5" customHeight="1">
      <c r="D18" s="61"/>
      <c r="E18" s="61"/>
      <c r="F18" s="61"/>
      <c r="G18" s="61"/>
      <c r="H18" s="61"/>
      <c r="I18" s="61"/>
      <c r="J18" s="61"/>
      <c r="K18" s="62"/>
      <c r="L18" s="62"/>
    </row>
    <row r="19" spans="4:12" s="63" customFormat="1" ht="13.5" customHeight="1">
      <c r="D19" s="61"/>
      <c r="E19" s="61"/>
      <c r="F19" s="61"/>
      <c r="G19" s="61"/>
      <c r="H19" s="61"/>
      <c r="I19" s="61"/>
      <c r="J19" s="61"/>
      <c r="K19" s="62"/>
      <c r="L19" s="62"/>
    </row>
    <row r="20" spans="4:12" s="63" customFormat="1" ht="13.5" customHeight="1">
      <c r="D20" s="61"/>
      <c r="E20" s="61"/>
      <c r="F20" s="61"/>
      <c r="G20" s="61"/>
      <c r="H20" s="61"/>
      <c r="I20" s="61"/>
      <c r="J20" s="61"/>
      <c r="K20" s="62"/>
      <c r="L20" s="62"/>
    </row>
    <row r="21" spans="4:12" s="63" customFormat="1" ht="13.5" customHeight="1">
      <c r="D21" s="61"/>
      <c r="E21" s="61"/>
      <c r="F21" s="61"/>
      <c r="G21" s="61"/>
      <c r="H21" s="61"/>
      <c r="I21" s="61"/>
      <c r="J21" s="61"/>
      <c r="K21" s="62"/>
      <c r="L21" s="62"/>
    </row>
    <row r="22" spans="4:12" s="63" customFormat="1" ht="13.5" customHeight="1">
      <c r="D22" s="61"/>
      <c r="E22" s="61"/>
      <c r="F22" s="61"/>
      <c r="G22" s="61"/>
      <c r="H22" s="61"/>
      <c r="I22" s="61"/>
      <c r="J22" s="61"/>
      <c r="K22" s="62"/>
      <c r="L22" s="62"/>
    </row>
    <row r="23" spans="4:12" s="63" customFormat="1" ht="13.5" customHeight="1">
      <c r="D23" s="61"/>
      <c r="E23" s="61"/>
      <c r="F23" s="61"/>
      <c r="G23" s="61"/>
      <c r="H23" s="61"/>
      <c r="I23" s="61"/>
      <c r="J23" s="61"/>
      <c r="K23" s="62"/>
      <c r="L23" s="62"/>
    </row>
    <row r="24" spans="4:12" s="63" customFormat="1" ht="13.5" customHeight="1">
      <c r="D24" s="61"/>
      <c r="E24" s="61"/>
      <c r="F24" s="61"/>
      <c r="G24" s="61"/>
      <c r="H24" s="61"/>
      <c r="I24" s="61"/>
      <c r="J24" s="61"/>
      <c r="K24" s="62"/>
      <c r="L24" s="62"/>
    </row>
    <row r="25" spans="4:12" s="63" customFormat="1" ht="13.5" customHeight="1">
      <c r="D25" s="61"/>
      <c r="E25" s="61"/>
      <c r="F25" s="61"/>
      <c r="G25" s="61"/>
      <c r="H25" s="61"/>
      <c r="I25" s="61"/>
      <c r="J25" s="61"/>
      <c r="K25" s="62"/>
      <c r="L25" s="62"/>
    </row>
    <row r="26" spans="4:12" s="63" customFormat="1" ht="13.5" customHeight="1">
      <c r="D26" s="61"/>
      <c r="E26" s="61"/>
      <c r="F26" s="61"/>
      <c r="G26" s="61"/>
      <c r="H26" s="61"/>
      <c r="I26" s="61"/>
      <c r="J26" s="61"/>
      <c r="K26" s="62"/>
      <c r="L26" s="62"/>
    </row>
    <row r="27" spans="4:12" s="63" customFormat="1" ht="13.5" customHeight="1">
      <c r="D27" s="61"/>
      <c r="E27" s="61"/>
      <c r="F27" s="61"/>
      <c r="G27" s="61"/>
      <c r="H27" s="61"/>
      <c r="I27" s="61"/>
      <c r="J27" s="61"/>
      <c r="K27" s="62"/>
      <c r="L27" s="62"/>
    </row>
    <row r="28" spans="4:12" s="63" customFormat="1" ht="13.5" customHeight="1">
      <c r="D28" s="61"/>
      <c r="E28" s="61"/>
      <c r="F28" s="61"/>
      <c r="G28" s="61"/>
      <c r="H28" s="61"/>
      <c r="I28" s="61"/>
      <c r="J28" s="61"/>
      <c r="K28" s="62"/>
      <c r="L28" s="62"/>
    </row>
    <row r="29" spans="4:12" s="63" customFormat="1" ht="13.5" customHeight="1">
      <c r="D29" s="61"/>
      <c r="E29" s="61"/>
      <c r="F29" s="61"/>
      <c r="G29" s="61"/>
      <c r="H29" s="61"/>
      <c r="I29" s="61"/>
      <c r="J29" s="61"/>
      <c r="K29" s="62"/>
      <c r="L29" s="62"/>
    </row>
    <row r="30" spans="4:12" s="63" customFormat="1" ht="13.5" customHeight="1">
      <c r="D30" s="61"/>
      <c r="E30" s="61"/>
      <c r="F30" s="61"/>
      <c r="G30" s="61"/>
      <c r="H30" s="61"/>
      <c r="I30" s="61"/>
      <c r="J30" s="61"/>
      <c r="K30" s="62"/>
      <c r="L30" s="62"/>
    </row>
    <row r="31" spans="4:12" s="63" customFormat="1" ht="13.5" customHeight="1">
      <c r="D31" s="61"/>
      <c r="E31" s="61"/>
      <c r="F31" s="61"/>
      <c r="G31" s="61"/>
      <c r="H31" s="61"/>
      <c r="I31" s="61"/>
      <c r="J31" s="61"/>
      <c r="K31" s="62"/>
      <c r="L31" s="62"/>
    </row>
    <row r="32" spans="4:12" s="63" customFormat="1" ht="13.5" customHeight="1">
      <c r="D32" s="61"/>
      <c r="E32" s="61"/>
      <c r="F32" s="61"/>
      <c r="G32" s="61"/>
      <c r="H32" s="61"/>
      <c r="I32" s="61"/>
      <c r="J32" s="61"/>
      <c r="K32" s="62"/>
      <c r="L32" s="62"/>
    </row>
    <row r="33" spans="1:12" s="63" customFormat="1" ht="13.5" customHeight="1">
      <c r="D33" s="61"/>
      <c r="E33" s="61"/>
      <c r="F33" s="61"/>
      <c r="G33" s="61"/>
      <c r="H33" s="61"/>
      <c r="I33" s="61"/>
      <c r="J33" s="61"/>
      <c r="K33" s="62"/>
      <c r="L33" s="62"/>
    </row>
    <row r="34" spans="1:12" s="63" customFormat="1" ht="13.5" customHeight="1">
      <c r="D34" s="61"/>
      <c r="E34" s="61"/>
      <c r="F34" s="61"/>
      <c r="G34" s="61"/>
      <c r="H34" s="61"/>
      <c r="I34" s="61"/>
      <c r="J34" s="61"/>
      <c r="K34" s="62"/>
      <c r="L34" s="62"/>
    </row>
    <row r="35" spans="1:12" s="63" customFormat="1" ht="13.5" customHeight="1">
      <c r="D35" s="61"/>
      <c r="E35" s="61"/>
      <c r="F35" s="61"/>
      <c r="G35" s="61"/>
      <c r="H35" s="61"/>
      <c r="I35" s="61"/>
      <c r="J35" s="61"/>
      <c r="K35" s="62"/>
      <c r="L35" s="62"/>
    </row>
    <row r="36" spans="1:12" s="63" customFormat="1" ht="13.5" customHeight="1">
      <c r="D36" s="61"/>
      <c r="E36" s="61"/>
      <c r="F36" s="61"/>
      <c r="G36" s="61"/>
      <c r="H36" s="61"/>
      <c r="I36" s="61"/>
      <c r="J36" s="61"/>
      <c r="K36" s="62"/>
      <c r="L36" s="62"/>
    </row>
    <row r="37" spans="1:12" s="63" customFormat="1" ht="13.5" customHeight="1">
      <c r="D37" s="61"/>
      <c r="E37" s="61"/>
      <c r="F37" s="61"/>
      <c r="G37" s="61"/>
      <c r="H37" s="61"/>
      <c r="I37" s="61"/>
      <c r="J37" s="61"/>
      <c r="K37" s="62"/>
      <c r="L37" s="62"/>
    </row>
    <row r="38" spans="1:12" s="63" customFormat="1" ht="13.5" customHeight="1">
      <c r="D38" s="61"/>
      <c r="E38" s="61"/>
      <c r="F38" s="61"/>
      <c r="G38" s="61"/>
      <c r="H38" s="61"/>
      <c r="I38" s="61"/>
      <c r="J38" s="61"/>
      <c r="K38" s="62"/>
      <c r="L38" s="62"/>
    </row>
    <row r="39" spans="1:12" ht="13.5" customHeight="1"/>
    <row r="40" spans="1:12" ht="16">
      <c r="A40" s="64"/>
      <c r="B40" s="64"/>
      <c r="C40" s="64"/>
      <c r="D40" s="64"/>
      <c r="E40" s="64"/>
      <c r="F40" s="64"/>
      <c r="G40" s="64"/>
      <c r="H40" s="64"/>
      <c r="I40" s="64"/>
      <c r="J40" s="64"/>
      <c r="K40" s="64"/>
      <c r="L40" s="64"/>
    </row>
  </sheetData>
  <mergeCells count="3">
    <mergeCell ref="K1:M1"/>
    <mergeCell ref="K2:M2"/>
    <mergeCell ref="K3:M3"/>
  </mergeCells>
  <pageMargins left="0.23622047244094488" right="0.23622047244094488" top="0.62992125984251968" bottom="0.62992125984251968" header="0.23622047244094488" footer="0.23622047244094488"/>
  <pageSetup paperSize="0" fitToWidth="0" fitToHeight="0" orientation="landscape" horizontalDpi="0" verticalDpi="0" copies="0"/>
  <headerFooter alignWithMargins="0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XFD40"/>
  <sheetViews>
    <sheetView workbookViewId="0"/>
  </sheetViews>
  <sheetFormatPr baseColWidth="10" defaultRowHeight="13"/>
  <cols>
    <col min="1" max="1" width="2" style="32" customWidth="1"/>
    <col min="2" max="1024" width="14.1640625" style="32" customWidth="1"/>
  </cols>
  <sheetData>
    <row r="1" spans="1:13" ht="18">
      <c r="A1" s="54"/>
      <c r="B1" s="55"/>
      <c r="C1" s="56"/>
      <c r="D1" s="56"/>
      <c r="E1" s="56"/>
      <c r="F1" s="56"/>
      <c r="G1" s="56"/>
      <c r="H1" s="56"/>
      <c r="I1" s="56"/>
      <c r="J1" s="56"/>
      <c r="K1" s="65" t="str">
        <f>'1a-Identification Projet'!$L$1</f>
        <v>Référence TDA62</v>
      </c>
      <c r="L1" s="65"/>
      <c r="M1" s="65"/>
    </row>
    <row r="2" spans="1:13" s="54" customFormat="1" ht="12.75" customHeight="1">
      <c r="B2" s="57"/>
      <c r="C2" s="58"/>
      <c r="D2" s="58"/>
      <c r="E2" s="58"/>
      <c r="F2" s="58"/>
      <c r="G2" s="58"/>
      <c r="H2" s="58"/>
      <c r="I2" s="58"/>
      <c r="J2" s="58"/>
      <c r="K2" s="66" t="d">
        <f>'1a-Identification Projet'!$L$2</f>
        <v>2019-01-20</v>
      </c>
      <c r="L2" s="66"/>
      <c r="M2" s="66"/>
    </row>
    <row r="3" spans="1:13" ht="12.75" customHeight="1">
      <c r="A3" s="54"/>
      <c r="B3" s="59"/>
      <c r="C3" s="60"/>
      <c r="D3" s="60"/>
      <c r="E3" s="60"/>
      <c r="F3" s="60"/>
      <c r="G3" s="60"/>
      <c r="H3" s="60"/>
      <c r="I3" s="60"/>
      <c r="J3" s="60"/>
      <c r="K3" s="67" t="str">
        <f>'1a-Identification Projet'!$L$3</f>
        <v>L2 DIFS</v>
      </c>
      <c r="L3" s="67"/>
      <c r="M3" s="67"/>
    </row>
    <row r="4" spans="1:13" ht="12.75" customHeight="1">
      <c r="D4" s="61"/>
      <c r="E4" s="61"/>
      <c r="F4" s="61"/>
      <c r="G4" s="61"/>
      <c r="H4" s="61"/>
      <c r="I4" s="61"/>
      <c r="J4" s="61"/>
      <c r="K4" s="62"/>
      <c r="L4" s="62"/>
    </row>
    <row r="5" spans="1:13" ht="13.5" customHeight="1">
      <c r="D5" s="61"/>
      <c r="E5" s="61"/>
      <c r="F5" s="61"/>
      <c r="G5" s="61"/>
      <c r="H5" s="61"/>
      <c r="I5" s="61"/>
      <c r="J5" s="61"/>
      <c r="K5" s="62"/>
      <c r="L5" s="62"/>
    </row>
    <row r="6" spans="1:13" ht="13.5" customHeight="1">
      <c r="D6" s="61"/>
      <c r="E6" s="61"/>
      <c r="F6" s="61"/>
      <c r="G6" s="61"/>
      <c r="H6" s="61"/>
      <c r="I6" s="61"/>
      <c r="J6" s="61"/>
      <c r="K6" s="62"/>
      <c r="L6" s="62"/>
    </row>
    <row r="7" spans="1:13" ht="13.5" customHeight="1">
      <c r="A7" s="63"/>
      <c r="B7" s="63"/>
      <c r="C7" s="63"/>
      <c r="D7" s="61"/>
      <c r="E7" s="61"/>
      <c r="F7" s="61"/>
      <c r="G7" s="61"/>
      <c r="H7" s="61"/>
      <c r="I7" s="61"/>
      <c r="J7" s="61"/>
      <c r="K7" s="62"/>
      <c r="L7" s="62"/>
      <c r="M7" s="63"/>
    </row>
    <row r="8" spans="1:13" s="63" customFormat="1" ht="13.5" customHeight="1">
      <c r="D8" s="61"/>
      <c r="E8" s="61"/>
      <c r="F8" s="61"/>
      <c r="G8" s="61"/>
      <c r="H8" s="61"/>
      <c r="I8" s="61"/>
      <c r="J8" s="61"/>
      <c r="K8" s="62"/>
      <c r="L8" s="62"/>
    </row>
    <row r="9" spans="1:13" s="63" customFormat="1" ht="13.5" customHeight="1">
      <c r="D9" s="61"/>
      <c r="E9" s="61"/>
      <c r="F9" s="61"/>
      <c r="G9" s="61"/>
      <c r="H9" s="61"/>
      <c r="I9" s="61"/>
      <c r="J9" s="61"/>
      <c r="K9" s="62"/>
      <c r="L9" s="62"/>
    </row>
    <row r="10" spans="1:13" s="63" customFormat="1" ht="13.5" customHeight="1">
      <c r="D10" s="61"/>
      <c r="E10" s="61"/>
      <c r="F10" s="61"/>
      <c r="G10" s="61"/>
      <c r="H10" s="61"/>
      <c r="I10" s="61"/>
      <c r="J10" s="61"/>
      <c r="K10" s="62"/>
      <c r="L10" s="62"/>
    </row>
    <row r="11" spans="1:13" s="63" customFormat="1" ht="13.5" customHeight="1">
      <c r="D11" s="61"/>
      <c r="E11" s="61"/>
      <c r="F11" s="61"/>
      <c r="G11" s="61"/>
      <c r="H11" s="61"/>
      <c r="I11" s="61"/>
      <c r="J11" s="61"/>
      <c r="K11" s="62"/>
      <c r="L11" s="62"/>
    </row>
    <row r="12" spans="1:13" s="63" customFormat="1" ht="13.5" customHeight="1">
      <c r="D12" s="61"/>
      <c r="E12" s="61"/>
      <c r="F12" s="61"/>
      <c r="G12" s="61"/>
      <c r="H12" s="61"/>
      <c r="I12" s="61"/>
      <c r="J12" s="61"/>
      <c r="K12" s="62"/>
      <c r="L12" s="62"/>
    </row>
    <row r="13" spans="1:13" s="63" customFormat="1" ht="13.5" customHeight="1">
      <c r="D13" s="61"/>
      <c r="E13" s="61"/>
      <c r="F13" s="61"/>
      <c r="G13" s="61"/>
      <c r="H13" s="61"/>
      <c r="I13" s="61"/>
      <c r="J13" s="61"/>
      <c r="K13" s="62"/>
      <c r="L13" s="62"/>
    </row>
    <row r="14" spans="1:13" s="63" customFormat="1" ht="13.5" customHeight="1">
      <c r="D14" s="61"/>
      <c r="E14" s="61"/>
      <c r="F14" s="61"/>
      <c r="G14" s="61"/>
      <c r="H14" s="61"/>
      <c r="I14" s="61"/>
      <c r="J14" s="61"/>
      <c r="K14" s="62"/>
      <c r="L14" s="62"/>
    </row>
    <row r="15" spans="1:13" s="63" customFormat="1" ht="13.5" customHeight="1">
      <c r="D15" s="61"/>
      <c r="E15" s="61"/>
      <c r="F15" s="61"/>
      <c r="G15" s="61"/>
      <c r="H15" s="61"/>
      <c r="I15" s="61"/>
      <c r="J15" s="61"/>
      <c r="K15" s="62"/>
      <c r="L15" s="62"/>
    </row>
    <row r="16" spans="1:13" s="63" customFormat="1" ht="13.5" customHeight="1">
      <c r="D16" s="61"/>
      <c r="E16" s="61"/>
      <c r="F16" s="61"/>
      <c r="G16" s="61"/>
      <c r="H16" s="61"/>
      <c r="I16" s="61"/>
      <c r="J16" s="61"/>
      <c r="K16" s="62"/>
      <c r="L16" s="62"/>
    </row>
    <row r="17" spans="4:12" s="63" customFormat="1" ht="13.5" customHeight="1">
      <c r="D17" s="61"/>
      <c r="E17" s="61"/>
      <c r="F17" s="61"/>
      <c r="G17" s="61"/>
      <c r="H17" s="61"/>
      <c r="I17" s="61"/>
      <c r="J17" s="61"/>
      <c r="K17" s="62"/>
      <c r="L17" s="62"/>
    </row>
    <row r="18" spans="4:12" s="63" customFormat="1" ht="13.5" customHeight="1">
      <c r="D18" s="61"/>
      <c r="E18" s="61"/>
      <c r="F18" s="61"/>
      <c r="G18" s="61"/>
      <c r="H18" s="61"/>
      <c r="I18" s="61"/>
      <c r="J18" s="61"/>
      <c r="K18" s="62"/>
      <c r="L18" s="62"/>
    </row>
    <row r="19" spans="4:12" s="63" customFormat="1" ht="13.5" customHeight="1">
      <c r="D19" s="61"/>
      <c r="E19" s="61"/>
      <c r="F19" s="61"/>
      <c r="G19" s="61"/>
      <c r="H19" s="61"/>
      <c r="I19" s="61"/>
      <c r="J19" s="61"/>
      <c r="K19" s="62"/>
      <c r="L19" s="62"/>
    </row>
    <row r="20" spans="4:12" s="63" customFormat="1" ht="13.5" customHeight="1">
      <c r="D20" s="61"/>
      <c r="E20" s="61"/>
      <c r="F20" s="61"/>
      <c r="G20" s="61"/>
      <c r="H20" s="61"/>
      <c r="I20" s="61"/>
      <c r="J20" s="61"/>
      <c r="K20" s="62"/>
      <c r="L20" s="62"/>
    </row>
    <row r="21" spans="4:12" s="63" customFormat="1" ht="13.5" customHeight="1">
      <c r="D21" s="61"/>
      <c r="E21" s="61"/>
      <c r="F21" s="61"/>
      <c r="G21" s="61"/>
      <c r="H21" s="61"/>
      <c r="I21" s="61"/>
      <c r="J21" s="61"/>
      <c r="K21" s="62"/>
      <c r="L21" s="62"/>
    </row>
    <row r="22" spans="4:12" s="63" customFormat="1" ht="13.5" customHeight="1">
      <c r="D22" s="61"/>
      <c r="E22" s="61"/>
      <c r="F22" s="61"/>
      <c r="G22" s="61"/>
      <c r="H22" s="61"/>
      <c r="I22" s="61"/>
      <c r="J22" s="61"/>
      <c r="K22" s="62"/>
      <c r="L22" s="62"/>
    </row>
    <row r="23" spans="4:12" s="63" customFormat="1" ht="13.5" customHeight="1">
      <c r="D23" s="61"/>
      <c r="E23" s="61"/>
      <c r="F23" s="61"/>
      <c r="G23" s="61"/>
      <c r="H23" s="61"/>
      <c r="I23" s="61"/>
      <c r="J23" s="61"/>
      <c r="K23" s="62"/>
      <c r="L23" s="62"/>
    </row>
    <row r="24" spans="4:12" s="63" customFormat="1" ht="13.5" customHeight="1">
      <c r="D24" s="61"/>
      <c r="E24" s="61"/>
      <c r="F24" s="61"/>
      <c r="G24" s="61"/>
      <c r="H24" s="61"/>
      <c r="I24" s="61"/>
      <c r="J24" s="61"/>
      <c r="K24" s="62"/>
      <c r="L24" s="62"/>
    </row>
    <row r="25" spans="4:12" s="63" customFormat="1" ht="13.5" customHeight="1">
      <c r="D25" s="61"/>
      <c r="E25" s="61"/>
      <c r="F25" s="61"/>
      <c r="G25" s="61"/>
      <c r="H25" s="61"/>
      <c r="I25" s="61"/>
      <c r="J25" s="61"/>
      <c r="K25" s="62"/>
      <c r="L25" s="62"/>
    </row>
    <row r="26" spans="4:12" s="63" customFormat="1" ht="13.5" customHeight="1">
      <c r="D26" s="61"/>
      <c r="E26" s="61"/>
      <c r="F26" s="61"/>
      <c r="G26" s="61"/>
      <c r="H26" s="61"/>
      <c r="I26" s="61"/>
      <c r="J26" s="61"/>
      <c r="K26" s="62"/>
      <c r="L26" s="62"/>
    </row>
    <row r="27" spans="4:12" s="63" customFormat="1" ht="13.5" customHeight="1">
      <c r="D27" s="61"/>
      <c r="E27" s="61"/>
      <c r="F27" s="61"/>
      <c r="G27" s="61"/>
      <c r="H27" s="61"/>
      <c r="I27" s="61"/>
      <c r="J27" s="61"/>
      <c r="K27" s="62"/>
      <c r="L27" s="62"/>
    </row>
    <row r="28" spans="4:12" s="63" customFormat="1" ht="13.5" customHeight="1">
      <c r="D28" s="61"/>
      <c r="E28" s="61"/>
      <c r="F28" s="61"/>
      <c r="G28" s="61"/>
      <c r="H28" s="61"/>
      <c r="I28" s="61"/>
      <c r="J28" s="61"/>
      <c r="K28" s="62"/>
      <c r="L28" s="62"/>
    </row>
    <row r="29" spans="4:12" s="63" customFormat="1" ht="13.5" customHeight="1">
      <c r="D29" s="61"/>
      <c r="E29" s="61"/>
      <c r="F29" s="61"/>
      <c r="G29" s="61"/>
      <c r="H29" s="61"/>
      <c r="I29" s="61"/>
      <c r="J29" s="61"/>
      <c r="K29" s="62"/>
      <c r="L29" s="62"/>
    </row>
    <row r="30" spans="4:12" s="63" customFormat="1" ht="13.5" customHeight="1">
      <c r="D30" s="61"/>
      <c r="E30" s="61"/>
      <c r="F30" s="61"/>
      <c r="G30" s="61"/>
      <c r="H30" s="61"/>
      <c r="I30" s="61"/>
      <c r="J30" s="61"/>
      <c r="K30" s="62"/>
      <c r="L30" s="62"/>
    </row>
    <row r="31" spans="4:12" s="63" customFormat="1" ht="13.5" customHeight="1">
      <c r="D31" s="61"/>
      <c r="E31" s="61"/>
      <c r="F31" s="61"/>
      <c r="G31" s="61"/>
      <c r="H31" s="61"/>
      <c r="I31" s="61"/>
      <c r="J31" s="61"/>
      <c r="K31" s="62"/>
      <c r="L31" s="62"/>
    </row>
    <row r="32" spans="4:12" s="63" customFormat="1" ht="13.5" customHeight="1">
      <c r="D32" s="61"/>
      <c r="E32" s="61"/>
      <c r="F32" s="61"/>
      <c r="G32" s="61"/>
      <c r="H32" s="61"/>
      <c r="I32" s="61"/>
      <c r="J32" s="61"/>
      <c r="K32" s="62"/>
      <c r="L32" s="62"/>
    </row>
    <row r="33" spans="1:12" s="63" customFormat="1" ht="13.5" customHeight="1">
      <c r="D33" s="61"/>
      <c r="E33" s="61"/>
      <c r="F33" s="61"/>
      <c r="G33" s="61"/>
      <c r="H33" s="61"/>
      <c r="I33" s="61"/>
      <c r="J33" s="61"/>
      <c r="K33" s="62"/>
      <c r="L33" s="62"/>
    </row>
    <row r="34" spans="1:12" s="63" customFormat="1" ht="13.5" customHeight="1">
      <c r="D34" s="61"/>
      <c r="E34" s="61"/>
      <c r="F34" s="61"/>
      <c r="G34" s="61"/>
      <c r="H34" s="61"/>
      <c r="I34" s="61"/>
      <c r="J34" s="61"/>
      <c r="K34" s="62"/>
      <c r="L34" s="62"/>
    </row>
    <row r="35" spans="1:12" s="63" customFormat="1" ht="13.5" customHeight="1">
      <c r="D35" s="61"/>
      <c r="E35" s="61"/>
      <c r="F35" s="61"/>
      <c r="G35" s="61"/>
      <c r="H35" s="61"/>
      <c r="I35" s="61"/>
      <c r="J35" s="61"/>
      <c r="K35" s="62"/>
      <c r="L35" s="62"/>
    </row>
    <row r="36" spans="1:12" s="63" customFormat="1" ht="13.5" customHeight="1">
      <c r="D36" s="61"/>
      <c r="E36" s="61"/>
      <c r="F36" s="61"/>
      <c r="G36" s="61"/>
      <c r="H36" s="61"/>
      <c r="I36" s="61"/>
      <c r="J36" s="61"/>
      <c r="K36" s="62"/>
      <c r="L36" s="62"/>
    </row>
    <row r="37" spans="1:12" s="63" customFormat="1" ht="13.5" customHeight="1">
      <c r="D37" s="61"/>
      <c r="E37" s="61"/>
      <c r="F37" s="61"/>
      <c r="G37" s="61"/>
      <c r="H37" s="61"/>
      <c r="I37" s="61"/>
      <c r="J37" s="61"/>
      <c r="K37" s="62"/>
      <c r="L37" s="62"/>
    </row>
    <row r="38" spans="1:12" s="63" customFormat="1" ht="13.5" customHeight="1">
      <c r="D38" s="61"/>
      <c r="E38" s="61"/>
      <c r="F38" s="61"/>
      <c r="G38" s="61"/>
      <c r="H38" s="61"/>
      <c r="I38" s="61"/>
      <c r="J38" s="61"/>
      <c r="K38" s="62"/>
      <c r="L38" s="62"/>
    </row>
    <row r="39" spans="1:12" ht="13.5" customHeight="1"/>
    <row r="40" spans="1:12" ht="16">
      <c r="A40" s="64"/>
      <c r="B40" s="64"/>
      <c r="C40" s="64"/>
      <c r="D40" s="64"/>
      <c r="E40" s="64"/>
      <c r="F40" s="64"/>
      <c r="G40" s="64"/>
      <c r="H40" s="64"/>
      <c r="I40" s="64"/>
      <c r="J40" s="64"/>
      <c r="K40" s="64"/>
      <c r="L40" s="64"/>
    </row>
  </sheetData>
  <mergeCells count="3">
    <mergeCell ref="K1:M1"/>
    <mergeCell ref="K2:M2"/>
    <mergeCell ref="K3:M3"/>
  </mergeCells>
  <pageMargins left="0.23622047244094488" right="0.23622047244094488" top="0.62992125984251968" bottom="0.62992125984251968" header="0.23622047244094488" footer="0.23622047244094488"/>
  <pageSetup paperSize="0" fitToWidth="0" fitToHeight="0" orientation="landscape" horizontalDpi="0" verticalDpi="0" copies="0"/>
  <headerFooter alignWithMargins="0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XFD38"/>
  <sheetViews>
    <sheetView workbookViewId="0"/>
  </sheetViews>
  <sheetFormatPr baseColWidth="10" defaultRowHeight="13"/>
  <cols>
    <col min="1" max="1" width="2" style="32" customWidth="1"/>
    <col min="2" max="1024" width="14.1640625" style="32" customWidth="1"/>
  </cols>
  <sheetData>
    <row r="1" spans="1:13" ht="18">
      <c r="A1" s="54"/>
      <c r="B1" s="55"/>
      <c r="C1" s="56"/>
      <c r="D1" s="56"/>
      <c r="E1" s="56"/>
      <c r="F1" s="56"/>
      <c r="G1" s="56"/>
      <c r="H1" s="56"/>
      <c r="I1" s="56"/>
      <c r="J1" s="56"/>
      <c r="K1" s="65" t="str">
        <f>'1a-Identification Projet'!$L$1</f>
        <v>Référence TDA62</v>
      </c>
      <c r="L1" s="65"/>
      <c r="M1" s="65"/>
    </row>
    <row r="2" spans="1:13" s="54" customFormat="1" ht="12.75" customHeight="1">
      <c r="B2" s="57"/>
      <c r="C2" s="58"/>
      <c r="D2" s="58"/>
      <c r="E2" s="58"/>
      <c r="F2" s="58"/>
      <c r="G2" s="58"/>
      <c r="H2" s="58"/>
      <c r="I2" s="58"/>
      <c r="J2" s="58"/>
      <c r="K2" s="66" t="d">
        <f>'1a-Identification Projet'!$L$2</f>
        <v>2019-01-20</v>
      </c>
      <c r="L2" s="66"/>
      <c r="M2" s="66"/>
    </row>
    <row r="3" spans="1:13" ht="12.75" customHeight="1">
      <c r="A3" s="54"/>
      <c r="B3" s="59"/>
      <c r="C3" s="60"/>
      <c r="D3" s="60"/>
      <c r="E3" s="60"/>
      <c r="F3" s="60"/>
      <c r="G3" s="60"/>
      <c r="H3" s="60"/>
      <c r="I3" s="60"/>
      <c r="J3" s="60"/>
      <c r="K3" s="67" t="str">
        <f>'1a-Identification Projet'!$L$3</f>
        <v>L2 DIFS</v>
      </c>
      <c r="L3" s="67"/>
      <c r="M3" s="67"/>
    </row>
    <row r="4" spans="1:13" ht="12.75" customHeight="1">
      <c r="D4" s="61"/>
      <c r="E4" s="61"/>
      <c r="F4" s="61"/>
      <c r="G4" s="61"/>
      <c r="H4" s="61"/>
      <c r="I4" s="61"/>
      <c r="J4" s="61"/>
      <c r="K4" s="62"/>
      <c r="L4" s="62"/>
    </row>
    <row r="5" spans="1:13" ht="13.5" customHeight="1">
      <c r="A5" s="63"/>
      <c r="B5" s="63"/>
      <c r="C5" s="63"/>
      <c r="D5" s="61"/>
      <c r="E5" s="61"/>
      <c r="F5" s="61"/>
      <c r="G5" s="61"/>
      <c r="H5" s="61"/>
      <c r="I5" s="61"/>
      <c r="J5" s="61"/>
      <c r="K5" s="62"/>
      <c r="L5" s="62"/>
      <c r="M5" s="63"/>
    </row>
    <row r="6" spans="1:13" s="63" customFormat="1" ht="13.5" customHeight="1">
      <c r="D6" s="61"/>
      <c r="E6" s="61"/>
      <c r="F6" s="61"/>
      <c r="G6" s="61"/>
      <c r="H6" s="61"/>
      <c r="I6" s="61"/>
      <c r="J6" s="61"/>
      <c r="K6" s="62"/>
      <c r="L6" s="62"/>
    </row>
    <row r="7" spans="1:13" s="63" customFormat="1" ht="13.5" customHeight="1">
      <c r="D7" s="61"/>
      <c r="E7" s="61"/>
      <c r="F7" s="61"/>
      <c r="G7" s="61"/>
      <c r="H7" s="61"/>
      <c r="I7" s="61"/>
      <c r="J7" s="61"/>
      <c r="K7" s="62"/>
      <c r="L7" s="62"/>
    </row>
    <row r="8" spans="1:13" s="63" customFormat="1" ht="13.5" customHeight="1">
      <c r="D8" s="61"/>
      <c r="E8" s="61"/>
      <c r="F8" s="61"/>
      <c r="G8" s="61"/>
      <c r="H8" s="61"/>
      <c r="I8" s="61"/>
      <c r="J8" s="61"/>
      <c r="K8" s="62"/>
      <c r="L8" s="62"/>
    </row>
    <row r="9" spans="1:13" s="63" customFormat="1" ht="13.5" customHeight="1">
      <c r="D9" s="61"/>
      <c r="E9" s="61"/>
      <c r="F9" s="61"/>
      <c r="G9" s="61"/>
      <c r="H9" s="61"/>
      <c r="I9" s="61"/>
      <c r="J9" s="61"/>
      <c r="K9" s="62"/>
      <c r="L9" s="62"/>
    </row>
    <row r="10" spans="1:13" s="63" customFormat="1" ht="13.5" customHeight="1">
      <c r="D10" s="61"/>
      <c r="E10" s="61"/>
      <c r="F10" s="61"/>
      <c r="G10" s="61"/>
      <c r="H10" s="61"/>
      <c r="I10" s="61"/>
      <c r="J10" s="61"/>
      <c r="K10" s="62"/>
      <c r="L10" s="62"/>
    </row>
    <row r="11" spans="1:13" s="63" customFormat="1" ht="13.5" customHeight="1">
      <c r="D11" s="61"/>
      <c r="E11" s="61"/>
      <c r="F11" s="61"/>
      <c r="G11" s="61"/>
      <c r="H11" s="61"/>
      <c r="I11" s="61"/>
      <c r="J11" s="61"/>
      <c r="K11" s="62"/>
      <c r="L11" s="62"/>
    </row>
    <row r="12" spans="1:13" s="63" customFormat="1" ht="13.5" customHeight="1">
      <c r="D12" s="61"/>
      <c r="E12" s="61"/>
      <c r="F12" s="61"/>
      <c r="G12" s="61"/>
      <c r="H12" s="61"/>
      <c r="I12" s="61"/>
      <c r="J12" s="61"/>
      <c r="K12" s="62"/>
      <c r="L12" s="62"/>
    </row>
    <row r="13" spans="1:13" s="63" customFormat="1" ht="13.5" customHeight="1">
      <c r="D13" s="61"/>
      <c r="E13" s="61"/>
      <c r="F13" s="61"/>
      <c r="G13" s="61"/>
      <c r="H13" s="61"/>
      <c r="I13" s="61"/>
      <c r="J13" s="61"/>
      <c r="K13" s="62"/>
      <c r="L13" s="62"/>
    </row>
    <row r="14" spans="1:13" s="63" customFormat="1" ht="13.5" customHeight="1">
      <c r="D14" s="61"/>
      <c r="E14" s="61"/>
      <c r="F14" s="61"/>
      <c r="G14" s="61"/>
      <c r="H14" s="61"/>
      <c r="I14" s="61"/>
      <c r="J14" s="61"/>
      <c r="K14" s="62"/>
      <c r="L14" s="62"/>
    </row>
    <row r="15" spans="1:13" s="63" customFormat="1" ht="13.5" customHeight="1">
      <c r="D15" s="61"/>
      <c r="E15" s="61"/>
      <c r="F15" s="61"/>
      <c r="G15" s="61"/>
      <c r="H15" s="61"/>
      <c r="I15" s="61"/>
      <c r="J15" s="61"/>
      <c r="K15" s="62"/>
      <c r="L15" s="62"/>
    </row>
    <row r="16" spans="1:13" s="63" customFormat="1" ht="13.5" customHeight="1">
      <c r="D16" s="61"/>
      <c r="E16" s="61"/>
      <c r="F16" s="61"/>
      <c r="G16" s="61"/>
      <c r="H16" s="61"/>
      <c r="I16" s="61"/>
      <c r="J16" s="61"/>
      <c r="K16" s="62"/>
      <c r="L16" s="62"/>
    </row>
    <row r="17" spans="1:12" s="63" customFormat="1" ht="13.5" customHeight="1">
      <c r="D17" s="61"/>
      <c r="E17" s="61"/>
      <c r="F17" s="61"/>
      <c r="G17" s="61"/>
      <c r="H17" s="61"/>
      <c r="I17" s="61"/>
      <c r="J17" s="61"/>
      <c r="K17" s="62"/>
      <c r="L17" s="62"/>
    </row>
    <row r="18" spans="1:12" s="63" customFormat="1" ht="13.5" customHeight="1">
      <c r="D18" s="61"/>
      <c r="E18" s="61"/>
      <c r="F18" s="61"/>
      <c r="G18" s="61"/>
      <c r="H18" s="61"/>
      <c r="I18" s="61"/>
      <c r="J18" s="61"/>
      <c r="K18" s="62"/>
      <c r="L18" s="62"/>
    </row>
    <row r="19" spans="1:12" s="63" customFormat="1" ht="13.5" customHeight="1">
      <c r="D19" s="61"/>
      <c r="E19" s="61"/>
      <c r="F19" s="61"/>
      <c r="G19" s="61"/>
      <c r="H19" s="61"/>
      <c r="I19" s="61"/>
      <c r="J19" s="61"/>
      <c r="K19" s="62"/>
      <c r="L19" s="62"/>
    </row>
    <row r="20" spans="1:12" s="63" customFormat="1" ht="13.5" customHeight="1">
      <c r="D20" s="61"/>
      <c r="E20" s="61"/>
      <c r="F20" s="61"/>
      <c r="G20" s="61"/>
      <c r="H20" s="61"/>
      <c r="I20" s="61"/>
      <c r="J20" s="61"/>
      <c r="K20" s="62"/>
      <c r="L20" s="62"/>
    </row>
    <row r="21" spans="1:12" s="63" customFormat="1" ht="13.5" customHeight="1">
      <c r="D21" s="61"/>
      <c r="E21" s="61"/>
      <c r="F21" s="61"/>
      <c r="G21" s="61"/>
      <c r="H21" s="61"/>
      <c r="I21" s="61"/>
      <c r="J21" s="61"/>
      <c r="K21" s="62"/>
      <c r="L21" s="62"/>
    </row>
    <row r="22" spans="1:12" s="63" customFormat="1" ht="13.5" customHeight="1">
      <c r="D22" s="61"/>
      <c r="E22" s="61"/>
      <c r="F22" s="61"/>
      <c r="G22" s="61"/>
      <c r="H22" s="61"/>
      <c r="I22" s="61"/>
      <c r="J22" s="61"/>
      <c r="K22" s="62"/>
      <c r="L22" s="62"/>
    </row>
    <row r="23" spans="1:12" s="63" customFormat="1" ht="13.5" customHeight="1">
      <c r="D23" s="61"/>
      <c r="E23" s="61"/>
      <c r="F23" s="61"/>
      <c r="G23" s="61"/>
      <c r="H23" s="61"/>
      <c r="I23" s="61"/>
      <c r="J23" s="61"/>
      <c r="K23" s="62"/>
      <c r="L23" s="62"/>
    </row>
    <row r="24" spans="1:12" s="63" customFormat="1" ht="13.5" customHeight="1">
      <c r="D24" s="61"/>
      <c r="E24" s="61"/>
      <c r="F24" s="61"/>
      <c r="G24" s="61"/>
      <c r="H24" s="61"/>
      <c r="I24" s="61"/>
      <c r="J24" s="61"/>
      <c r="K24" s="62"/>
      <c r="L24" s="62"/>
    </row>
    <row r="25" spans="1:12" s="63" customFormat="1" ht="13.5" customHeight="1">
      <c r="D25" s="61"/>
      <c r="E25" s="61"/>
      <c r="F25" s="61"/>
      <c r="G25" s="61"/>
      <c r="H25" s="61"/>
      <c r="I25" s="61"/>
      <c r="J25" s="61"/>
      <c r="K25" s="62"/>
      <c r="L25" s="62"/>
    </row>
    <row r="26" spans="1:12" s="63" customFormat="1" ht="13.5" customHeight="1">
      <c r="D26" s="61"/>
      <c r="E26" s="61"/>
      <c r="F26" s="61"/>
      <c r="G26" s="61"/>
      <c r="H26" s="61"/>
      <c r="I26" s="61"/>
      <c r="J26" s="61"/>
      <c r="K26" s="62"/>
      <c r="L26" s="62"/>
    </row>
    <row r="27" spans="1:12" s="63" customFormat="1" ht="13.5" customHeight="1">
      <c r="D27" s="61"/>
      <c r="E27" s="61"/>
      <c r="F27" s="61"/>
      <c r="G27" s="61"/>
      <c r="H27" s="61"/>
      <c r="I27" s="61"/>
      <c r="J27" s="61"/>
      <c r="K27" s="62"/>
      <c r="L27" s="62"/>
    </row>
    <row r="28" spans="1:12" ht="13.5" customHeight="1">
      <c r="A28" s="63"/>
      <c r="B28" s="63"/>
      <c r="C28" s="73" t="s">
        <v>98</v>
      </c>
      <c r="D28" s="73"/>
      <c r="E28" s="73"/>
      <c r="F28" s="68" t="s">
        <v>99</v>
      </c>
      <c r="G28" s="68" t="s">
        <v>100</v>
      </c>
      <c r="H28" s="68" t="s">
        <v>101</v>
      </c>
      <c r="I28" s="68" t="s">
        <v>102</v>
      </c>
      <c r="K28" s="62"/>
      <c r="L28" s="62"/>
    </row>
    <row r="29" spans="1:12" ht="29.25" customHeight="1">
      <c r="A29" s="63"/>
      <c r="B29" s="63"/>
      <c r="C29" s="69" t="s">
        <v>103</v>
      </c>
      <c r="D29" s="70"/>
      <c r="E29" s="71"/>
      <c r="F29" s="72" t="s">
        <v>104</v>
      </c>
      <c r="G29" s="72" t="s">
        <v>105</v>
      </c>
      <c r="H29" s="72"/>
      <c r="I29" s="72"/>
      <c r="J29" s="61"/>
      <c r="K29" s="62"/>
      <c r="L29" s="62"/>
    </row>
    <row r="30" spans="1:12" ht="13.5" customHeight="1">
      <c r="A30" s="63"/>
      <c r="B30" s="63"/>
      <c r="C30" s="69" t="s">
        <v>106</v>
      </c>
      <c r="D30" s="70"/>
      <c r="E30" s="71"/>
      <c r="F30" s="72" t="s">
        <v>104</v>
      </c>
      <c r="G30" s="72"/>
      <c r="H30" s="72"/>
      <c r="I30" s="72"/>
      <c r="J30" s="61"/>
      <c r="K30" s="62"/>
      <c r="L30" s="62"/>
    </row>
    <row r="31" spans="1:12" ht="13.5" customHeight="1">
      <c r="A31" s="63"/>
      <c r="B31" s="63"/>
      <c r="C31" s="69" t="s">
        <v>107</v>
      </c>
      <c r="D31" s="70"/>
      <c r="E31" s="71"/>
      <c r="F31" s="72" t="s">
        <v>108</v>
      </c>
      <c r="G31" s="72" t="s">
        <v>104</v>
      </c>
      <c r="H31" s="72"/>
      <c r="I31" s="72"/>
      <c r="J31" s="61"/>
      <c r="K31" s="62"/>
      <c r="L31" s="62"/>
    </row>
    <row r="32" spans="1:12" ht="13.5" customHeight="1">
      <c r="A32" s="63"/>
      <c r="B32" s="63"/>
      <c r="C32" s="69" t="s">
        <v>109</v>
      </c>
      <c r="D32" s="70"/>
      <c r="E32" s="71"/>
      <c r="F32" s="72"/>
      <c r="G32" s="72" t="s">
        <v>108</v>
      </c>
      <c r="H32" s="72" t="s">
        <v>104</v>
      </c>
      <c r="I32" s="72" t="s">
        <v>105</v>
      </c>
      <c r="J32" s="61"/>
      <c r="K32" s="62"/>
      <c r="L32" s="62"/>
    </row>
    <row r="33" spans="1:12" ht="13.5" customHeight="1">
      <c r="A33" s="63"/>
      <c r="B33" s="63"/>
      <c r="C33" s="69" t="s">
        <v>110</v>
      </c>
      <c r="D33" s="70"/>
      <c r="E33" s="71"/>
      <c r="F33" s="72"/>
      <c r="G33" s="72" t="s">
        <v>108</v>
      </c>
      <c r="H33" s="72"/>
      <c r="I33" s="72" t="s">
        <v>104</v>
      </c>
      <c r="J33" s="61"/>
      <c r="K33" s="62"/>
      <c r="L33" s="62"/>
    </row>
    <row r="34" spans="1:12" ht="13.5" customHeight="1">
      <c r="C34" s="69" t="s">
        <v>111</v>
      </c>
      <c r="D34" s="70"/>
      <c r="E34" s="71"/>
      <c r="F34" s="72"/>
      <c r="G34" s="72" t="s">
        <v>108</v>
      </c>
      <c r="H34" s="72"/>
      <c r="I34" s="72" t="s">
        <v>104</v>
      </c>
    </row>
    <row r="35" spans="1:12" ht="16">
      <c r="A35" s="64"/>
      <c r="B35" s="64"/>
      <c r="C35" s="64"/>
      <c r="D35" s="64"/>
      <c r="E35" s="64"/>
      <c r="F35" s="64"/>
      <c r="G35" s="64"/>
      <c r="H35" s="64"/>
      <c r="I35" s="64"/>
      <c r="J35" s="64"/>
      <c r="K35" s="64"/>
      <c r="L35" s="64"/>
    </row>
    <row r="36" spans="1:12" ht="16">
      <c r="C36" s="32" t="s">
        <v>112</v>
      </c>
    </row>
    <row r="37" spans="1:12" ht="16">
      <c r="C37" s="32" t="s">
        <v>113</v>
      </c>
    </row>
    <row r="38" spans="1:12" ht="16">
      <c r="C38" s="32" t="s">
        <v>114</v>
      </c>
    </row>
  </sheetData>
  <mergeCells count="4">
    <mergeCell ref="K1:M1"/>
    <mergeCell ref="K2:M2"/>
    <mergeCell ref="K3:M3"/>
    <mergeCell ref="C28:E28"/>
  </mergeCells>
  <pageMargins left="0.23622047244094488" right="0.23622047244094488" top="0.62992125984251968" bottom="0.62992125984251968" header="0.23622047244094488" footer="0.23622047244094488"/>
  <pageSetup paperSize="0" fitToWidth="0" fitToHeight="0" orientation="landscape" horizontalDpi="0" verticalDpi="0" copies="0"/>
  <headerFooter alignWithMargins="0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XFD27"/>
  <sheetViews>
    <sheetView workbookViewId="0"/>
  </sheetViews>
  <sheetFormatPr baseColWidth="10" defaultRowHeight="13"/>
  <cols>
    <col min="1" max="1" width="2" style="32" customWidth="1"/>
    <col min="2" max="2" width="17.6640625" style="32" customWidth="1"/>
    <col min="3" max="3" width="35.83203125" style="32" customWidth="1"/>
    <col min="4" max="5" width="21" style="32" customWidth="1"/>
    <col min="6" max="6" width="20" style="32" customWidth="1"/>
    <col min="7" max="8" width="14.1640625" style="32" customWidth="1"/>
    <col min="9" max="10" width="21" style="32" customWidth="1"/>
    <col min="11" max="12" width="14.1640625" style="32" customWidth="1"/>
    <col min="13" max="13" width="21.1640625" style="32" customWidth="1"/>
    <col min="14" max="1024" width="14.1640625" style="32" customWidth="1"/>
  </cols>
  <sheetData>
    <row r="1" spans="1:13" ht="18">
      <c r="A1" s="54"/>
      <c r="B1" s="55"/>
      <c r="C1" s="56"/>
      <c r="D1" s="56"/>
      <c r="E1" s="56"/>
      <c r="F1" s="56"/>
      <c r="G1" s="56"/>
      <c r="H1" s="56"/>
      <c r="I1" s="56"/>
      <c r="J1" s="56"/>
      <c r="K1" s="65" t="str">
        <f>'1a-Identification Projet'!$L$1</f>
        <v>Référence TDA62</v>
      </c>
      <c r="L1" s="65"/>
      <c r="M1" s="65"/>
    </row>
    <row r="2" spans="1:13" s="54" customFormat="1" ht="12.75" customHeight="1">
      <c r="B2" s="57"/>
      <c r="C2" s="58"/>
      <c r="D2" s="58"/>
      <c r="E2" s="58"/>
      <c r="F2" s="58"/>
      <c r="G2" s="58"/>
      <c r="H2" s="58"/>
      <c r="I2" s="58"/>
      <c r="J2" s="58"/>
      <c r="K2" s="66" t="d">
        <f>'1a-Identification Projet'!$L$2</f>
        <v>2019-01-20</v>
      </c>
      <c r="L2" s="66"/>
      <c r="M2" s="66"/>
    </row>
    <row r="3" spans="1:13" ht="12.75" customHeight="1">
      <c r="A3" s="54"/>
      <c r="B3" s="59"/>
      <c r="C3" s="60"/>
      <c r="D3" s="60"/>
      <c r="E3" s="60"/>
      <c r="F3" s="60"/>
      <c r="G3" s="60"/>
      <c r="H3" s="60"/>
      <c r="I3" s="60"/>
      <c r="J3" s="60"/>
      <c r="K3" s="67" t="str">
        <f>'1a-Identification Projet'!$L$3</f>
        <v>L2 DIFS</v>
      </c>
      <c r="L3" s="67"/>
      <c r="M3" s="67"/>
    </row>
    <row r="4" spans="1:13" ht="12.75" customHeight="1">
      <c r="D4" s="61"/>
      <c r="E4" s="61"/>
      <c r="F4" s="61"/>
      <c r="G4" s="61"/>
      <c r="H4" s="61"/>
      <c r="I4" s="61"/>
      <c r="J4" s="61"/>
      <c r="K4" s="62"/>
      <c r="L4" s="62"/>
    </row>
    <row r="5" spans="1:13" ht="12.75" customHeight="1">
      <c r="D5" s="61"/>
      <c r="E5" s="61"/>
      <c r="F5" s="61"/>
      <c r="G5" s="61"/>
      <c r="H5" s="61"/>
      <c r="I5" s="61"/>
      <c r="J5" s="61"/>
      <c r="K5" s="62"/>
      <c r="L5" s="62"/>
    </row>
    <row r="6" spans="1:13" ht="12.75" customHeight="1">
      <c r="D6" s="110" t="s">
        <v>115</v>
      </c>
      <c r="E6" s="110"/>
      <c r="F6" s="110"/>
      <c r="G6" s="110"/>
      <c r="H6" s="110"/>
      <c r="I6" s="111" t="s">
        <v>116</v>
      </c>
      <c r="J6" s="111"/>
      <c r="K6" s="111"/>
      <c r="L6" s="111"/>
      <c r="M6" s="74" t="s">
        <v>117</v>
      </c>
    </row>
    <row r="7" spans="1:13" ht="30">
      <c r="A7" s="63"/>
      <c r="B7" s="75" t="s">
        <v>118</v>
      </c>
      <c r="C7" s="76" t="s">
        <v>119</v>
      </c>
      <c r="D7" s="77" t="s">
        <v>120</v>
      </c>
      <c r="E7" s="78" t="s">
        <v>121</v>
      </c>
      <c r="F7" s="78" t="s">
        <v>122</v>
      </c>
      <c r="G7" s="78" t="s">
        <v>123</v>
      </c>
      <c r="H7" s="79" t="s">
        <v>124</v>
      </c>
      <c r="I7" s="80" t="s">
        <v>125</v>
      </c>
      <c r="J7" s="78" t="s">
        <v>126</v>
      </c>
      <c r="K7" s="78" t="s">
        <v>127</v>
      </c>
      <c r="L7" s="79" t="s">
        <v>128</v>
      </c>
      <c r="M7" s="81" t="s">
        <v>129</v>
      </c>
    </row>
    <row r="8" spans="1:13" s="63" customFormat="1" ht="29.25" customHeight="1">
      <c r="B8" s="82">
        <v>1</v>
      </c>
      <c r="C8" s="83" t="s">
        <v>2</v>
      </c>
      <c r="D8" s="84" t="d">
        <f>+MIN(D9:D25)</f>
        <v>2017-04-03</v>
      </c>
      <c r="E8" s="85" t="d">
        <f>+MAX(E9:E25)</f>
        <v>2017-05-09</v>
      </c>
      <c r="F8" s="86" t="s">
        <v>130</v>
      </c>
      <c r="G8" s="86" t="s">
        <v>130</v>
      </c>
      <c r="H8" s="87">
        <f>+SUM(H9:H25)</f>
        <v>228.9</v>
      </c>
      <c r="I8" s="88" t="d">
        <f>+MIN(I9:I25)</f>
        <v>1899-12-30</v>
      </c>
      <c r="J8" s="85" t="d">
        <f>+MAX(J9:J25)</f>
        <v>1899-12-30</v>
      </c>
      <c r="K8" s="89">
        <f>+SUM(K9:K25)</f>
        <v>0</v>
      </c>
      <c r="L8" s="87">
        <f>+SUM(L9:L25)</f>
        <v>228.9</v>
      </c>
      <c r="M8" s="90">
        <f>+SUM(M9:M25)</f>
        <v>0</v>
      </c>
    </row>
    <row r="9" spans="1:13" ht="13.5" customHeight="1">
      <c r="A9" s="63"/>
      <c r="B9" s="91">
        <v>2</v>
      </c>
      <c r="C9" s="92" t="s">
        <v>131</v>
      </c>
      <c r="D9" s="93" t="d">
        <v>2017-04-03</v>
      </c>
      <c r="E9" s="94" t="d">
        <v>2017-04-04</v>
      </c>
      <c r="F9" s="95"/>
      <c r="G9" s="96" t="s">
        <v>132</v>
      </c>
      <c r="H9" s="97">
        <v>14</v>
      </c>
      <c r="I9" s="98"/>
      <c r="J9" s="94"/>
      <c r="K9" s="99"/>
      <c r="L9" s="97">
        <v>14</v>
      </c>
      <c r="M9" s="100">
        <f t="shared" ref="M9:M25" si="0">+K9+L9-H9</f>
        <v>0</v>
      </c>
    </row>
    <row r="10" spans="1:13" ht="13.5" customHeight="1">
      <c r="A10" s="63"/>
      <c r="B10" s="91">
        <v>3</v>
      </c>
      <c r="C10" s="92" t="s">
        <v>133</v>
      </c>
      <c r="D10" s="93" t="d">
        <v>2017-04-05</v>
      </c>
      <c r="E10" s="94" t="d">
        <v>2017-04-07</v>
      </c>
      <c r="F10" s="99">
        <v>2</v>
      </c>
      <c r="G10" s="96" t="s">
        <v>99</v>
      </c>
      <c r="H10" s="97">
        <v>21</v>
      </c>
      <c r="I10" s="98"/>
      <c r="J10" s="94"/>
      <c r="K10" s="99"/>
      <c r="L10" s="97">
        <v>21</v>
      </c>
      <c r="M10" s="100">
        <f t="shared" si="0"/>
        <v>0</v>
      </c>
    </row>
    <row r="11" spans="1:13" ht="13.5" customHeight="1">
      <c r="A11" s="63"/>
      <c r="B11" s="91">
        <v>4</v>
      </c>
      <c r="C11" s="92" t="s">
        <v>134</v>
      </c>
      <c r="D11" s="93" t="d">
        <v>2017-04-10</v>
      </c>
      <c r="E11" s="94" t="d">
        <v>2017-04-28</v>
      </c>
      <c r="F11" s="99">
        <v>3</v>
      </c>
      <c r="G11" s="96" t="s">
        <v>135</v>
      </c>
      <c r="H11" s="97">
        <v>10.5</v>
      </c>
      <c r="I11" s="98"/>
      <c r="J11" s="94"/>
      <c r="K11" s="99"/>
      <c r="L11" s="97">
        <v>10.5</v>
      </c>
      <c r="M11" s="100">
        <f t="shared" si="0"/>
        <v>0</v>
      </c>
    </row>
    <row r="12" spans="1:13" ht="13.5" customHeight="1">
      <c r="A12" s="63"/>
      <c r="B12" s="91">
        <v>5</v>
      </c>
      <c r="C12" s="92" t="s">
        <v>136</v>
      </c>
      <c r="D12" s="93" t="d">
        <v>2017-05-02</v>
      </c>
      <c r="E12" s="94" t="d">
        <v>2017-05-03</v>
      </c>
      <c r="F12" s="99" t="s">
        <v>137</v>
      </c>
      <c r="G12" s="96" t="s">
        <v>99</v>
      </c>
      <c r="H12" s="97">
        <v>14</v>
      </c>
      <c r="I12" s="98"/>
      <c r="J12" s="94"/>
      <c r="K12" s="99"/>
      <c r="L12" s="97">
        <v>14</v>
      </c>
      <c r="M12" s="100">
        <f t="shared" si="0"/>
        <v>0</v>
      </c>
    </row>
    <row r="13" spans="1:13" ht="13.5" customHeight="1">
      <c r="A13" s="63"/>
      <c r="B13" s="91">
        <v>6</v>
      </c>
      <c r="C13" s="92" t="s">
        <v>138</v>
      </c>
      <c r="D13" s="93" t="d">
        <v>2017-04-10</v>
      </c>
      <c r="E13" s="94" t="d">
        <v>2017-04-13</v>
      </c>
      <c r="F13" s="99">
        <v>3</v>
      </c>
      <c r="G13" s="96" t="s">
        <v>139</v>
      </c>
      <c r="H13" s="97">
        <v>29.4</v>
      </c>
      <c r="I13" s="98"/>
      <c r="J13" s="94"/>
      <c r="K13" s="99"/>
      <c r="L13" s="97">
        <v>29.4</v>
      </c>
      <c r="M13" s="100">
        <f t="shared" si="0"/>
        <v>0</v>
      </c>
    </row>
    <row r="14" spans="1:13" ht="13.5" customHeight="1">
      <c r="A14" s="63"/>
      <c r="B14" s="91">
        <v>7</v>
      </c>
      <c r="C14" s="92" t="s">
        <v>140</v>
      </c>
      <c r="D14" s="93" t="d">
        <v>2017-04-14</v>
      </c>
      <c r="E14" s="94" t="d">
        <v>2017-04-18</v>
      </c>
      <c r="F14" s="99">
        <v>6</v>
      </c>
      <c r="G14" s="96" t="s">
        <v>101</v>
      </c>
      <c r="H14" s="97">
        <v>21</v>
      </c>
      <c r="I14" s="98"/>
      <c r="J14" s="94"/>
      <c r="K14" s="99"/>
      <c r="L14" s="97">
        <v>21</v>
      </c>
      <c r="M14" s="100">
        <f t="shared" si="0"/>
        <v>0</v>
      </c>
    </row>
    <row r="15" spans="1:13" ht="13.5" customHeight="1">
      <c r="A15" s="63"/>
      <c r="B15" s="91">
        <v>8</v>
      </c>
      <c r="C15" s="92" t="s">
        <v>141</v>
      </c>
      <c r="D15" s="93" t="d">
        <v>2017-04-19</v>
      </c>
      <c r="E15" s="94" t="d">
        <v>2017-04-24</v>
      </c>
      <c r="F15" s="99">
        <v>7</v>
      </c>
      <c r="G15" s="96" t="s">
        <v>102</v>
      </c>
      <c r="H15" s="97">
        <v>28</v>
      </c>
      <c r="I15" s="98"/>
      <c r="J15" s="94"/>
      <c r="K15" s="99"/>
      <c r="L15" s="97">
        <v>28</v>
      </c>
      <c r="M15" s="100">
        <f t="shared" si="0"/>
        <v>0</v>
      </c>
    </row>
    <row r="16" spans="1:13" ht="13.5" customHeight="1">
      <c r="A16" s="63"/>
      <c r="B16" s="91">
        <v>9</v>
      </c>
      <c r="C16" s="92" t="s">
        <v>142</v>
      </c>
      <c r="D16" s="93" t="d">
        <v>2017-04-19</v>
      </c>
      <c r="E16" s="94" t="d">
        <v>2017-04-20</v>
      </c>
      <c r="F16" s="99">
        <v>7</v>
      </c>
      <c r="G16" s="96" t="s">
        <v>101</v>
      </c>
      <c r="H16" s="97">
        <v>14</v>
      </c>
      <c r="I16" s="98"/>
      <c r="J16" s="94"/>
      <c r="K16" s="99"/>
      <c r="L16" s="97">
        <v>14</v>
      </c>
      <c r="M16" s="100">
        <f t="shared" si="0"/>
        <v>0</v>
      </c>
    </row>
    <row r="17" spans="1:13" ht="13.5" customHeight="1">
      <c r="A17" s="63"/>
      <c r="B17" s="91">
        <v>10</v>
      </c>
      <c r="C17" s="92" t="s">
        <v>143</v>
      </c>
      <c r="D17" s="93" t="d">
        <v>2017-04-21</v>
      </c>
      <c r="E17" s="94" t="d">
        <v>2017-04-21</v>
      </c>
      <c r="F17" s="99">
        <v>7</v>
      </c>
      <c r="G17" s="96" t="s">
        <v>101</v>
      </c>
      <c r="H17" s="97">
        <v>7</v>
      </c>
      <c r="I17" s="98"/>
      <c r="J17" s="94"/>
      <c r="K17" s="99"/>
      <c r="L17" s="97">
        <v>7</v>
      </c>
      <c r="M17" s="100">
        <f t="shared" si="0"/>
        <v>0</v>
      </c>
    </row>
    <row r="18" spans="1:13" ht="13.5" customHeight="1">
      <c r="A18" s="63"/>
      <c r="B18" s="91">
        <v>11</v>
      </c>
      <c r="C18" s="92" t="s">
        <v>144</v>
      </c>
      <c r="D18" s="93" t="d">
        <v>2017-04-25</v>
      </c>
      <c r="E18" s="94" t="d">
        <v>2017-04-26</v>
      </c>
      <c r="F18" s="99" t="s">
        <v>145</v>
      </c>
      <c r="G18" s="96" t="s">
        <v>101</v>
      </c>
      <c r="H18" s="97">
        <v>14</v>
      </c>
      <c r="I18" s="98"/>
      <c r="J18" s="94"/>
      <c r="K18" s="99"/>
      <c r="L18" s="97">
        <v>14</v>
      </c>
      <c r="M18" s="100">
        <f t="shared" si="0"/>
        <v>0</v>
      </c>
    </row>
    <row r="19" spans="1:13" ht="13.5" customHeight="1">
      <c r="A19" s="63"/>
      <c r="B19" s="91">
        <v>12</v>
      </c>
      <c r="C19" s="92" t="s">
        <v>146</v>
      </c>
      <c r="D19" s="93" t="d">
        <v>2017-04-14</v>
      </c>
      <c r="E19" s="94" t="d">
        <v>2017-04-18</v>
      </c>
      <c r="F19" s="99">
        <v>6</v>
      </c>
      <c r="G19" s="96" t="s">
        <v>102</v>
      </c>
      <c r="H19" s="97">
        <v>21</v>
      </c>
      <c r="I19" s="98"/>
      <c r="J19" s="94"/>
      <c r="K19" s="99"/>
      <c r="L19" s="97">
        <v>21</v>
      </c>
      <c r="M19" s="100">
        <f t="shared" si="0"/>
        <v>0</v>
      </c>
    </row>
    <row r="20" spans="1:13" ht="13.5" customHeight="1">
      <c r="A20" s="63"/>
      <c r="B20" s="91">
        <v>13</v>
      </c>
      <c r="C20" s="92" t="s">
        <v>147</v>
      </c>
      <c r="D20" s="93" t="d">
        <v>2017-04-25</v>
      </c>
      <c r="E20" s="94" t="d">
        <v>2017-04-26</v>
      </c>
      <c r="F20" s="99">
        <v>6</v>
      </c>
      <c r="G20" s="96" t="s">
        <v>102</v>
      </c>
      <c r="H20" s="97">
        <v>14</v>
      </c>
      <c r="I20" s="98"/>
      <c r="J20" s="94"/>
      <c r="K20" s="99"/>
      <c r="L20" s="97">
        <v>14</v>
      </c>
      <c r="M20" s="100">
        <f t="shared" si="0"/>
        <v>0</v>
      </c>
    </row>
    <row r="21" spans="1:13" ht="13.5" customHeight="1">
      <c r="A21" s="63"/>
      <c r="B21" s="91">
        <v>14</v>
      </c>
      <c r="C21" s="92" t="s">
        <v>148</v>
      </c>
      <c r="D21" s="93" t="d">
        <v>2017-04-27</v>
      </c>
      <c r="E21" s="94" t="d">
        <v>2017-05-01</v>
      </c>
      <c r="F21" s="99" t="s">
        <v>149</v>
      </c>
      <c r="G21" s="96" t="s">
        <v>100</v>
      </c>
      <c r="H21" s="97">
        <v>21</v>
      </c>
      <c r="I21" s="98"/>
      <c r="J21" s="94"/>
      <c r="K21" s="99"/>
      <c r="L21" s="97">
        <v>21</v>
      </c>
      <c r="M21" s="100">
        <f t="shared" si="0"/>
        <v>0</v>
      </c>
    </row>
    <row r="22" spans="1:13" ht="13.5" customHeight="1">
      <c r="A22" s="63"/>
      <c r="B22" s="91">
        <v>15</v>
      </c>
      <c r="C22" s="92" t="s">
        <v>150</v>
      </c>
      <c r="D22" s="93" t="d">
        <v>2017-04-07</v>
      </c>
      <c r="E22" s="94" t="d">
        <v>2017-04-07</v>
      </c>
      <c r="F22" s="99">
        <v>2</v>
      </c>
      <c r="G22" s="95"/>
      <c r="H22" s="97">
        <v>0</v>
      </c>
      <c r="I22" s="98"/>
      <c r="J22" s="94"/>
      <c r="K22" s="99"/>
      <c r="L22" s="97">
        <v>0</v>
      </c>
      <c r="M22" s="100">
        <f t="shared" si="0"/>
        <v>0</v>
      </c>
    </row>
    <row r="23" spans="1:13" ht="13.5" customHeight="1">
      <c r="A23" s="63"/>
      <c r="B23" s="91">
        <v>16</v>
      </c>
      <c r="C23" s="92" t="s">
        <v>151</v>
      </c>
      <c r="D23" s="93" t="d">
        <v>2017-04-14</v>
      </c>
      <c r="E23" s="94" t="d">
        <v>2017-04-14</v>
      </c>
      <c r="F23" s="99">
        <v>3</v>
      </c>
      <c r="G23" s="95"/>
      <c r="H23" s="97">
        <v>0</v>
      </c>
      <c r="I23" s="98"/>
      <c r="J23" s="94"/>
      <c r="K23" s="99"/>
      <c r="L23" s="97">
        <v>0</v>
      </c>
      <c r="M23" s="100">
        <f t="shared" si="0"/>
        <v>0</v>
      </c>
    </row>
    <row r="24" spans="1:13" ht="13.5" customHeight="1">
      <c r="A24" s="63"/>
      <c r="B24" s="91">
        <v>17</v>
      </c>
      <c r="C24" s="92" t="s">
        <v>152</v>
      </c>
      <c r="D24" s="93" t="d">
        <v>2017-05-09</v>
      </c>
      <c r="E24" s="94" t="d">
        <v>2017-05-09</v>
      </c>
      <c r="F24" s="99">
        <v>14</v>
      </c>
      <c r="G24" s="95"/>
      <c r="H24" s="97">
        <v>0</v>
      </c>
      <c r="I24" s="98"/>
      <c r="J24" s="94"/>
      <c r="K24" s="99"/>
      <c r="L24" s="97">
        <v>0</v>
      </c>
      <c r="M24" s="100">
        <f t="shared" si="0"/>
        <v>0</v>
      </c>
    </row>
    <row r="25" spans="1:13" ht="13.5" customHeight="1">
      <c r="A25" s="63"/>
      <c r="B25" s="101">
        <v>18</v>
      </c>
      <c r="C25" s="102" t="s">
        <v>153</v>
      </c>
      <c r="D25" s="103" t="d">
        <v>2017-05-09</v>
      </c>
      <c r="E25" s="104" t="d">
        <v>2017-05-09</v>
      </c>
      <c r="F25" s="105">
        <v>5</v>
      </c>
      <c r="G25" s="106"/>
      <c r="H25" s="107">
        <v>0</v>
      </c>
      <c r="I25" s="108"/>
      <c r="J25" s="104"/>
      <c r="K25" s="105"/>
      <c r="L25" s="107">
        <v>0</v>
      </c>
      <c r="M25" s="109">
        <f t="shared" si="0"/>
        <v>0</v>
      </c>
    </row>
    <row r="26" spans="1:13" ht="13.5" customHeight="1">
      <c r="A26" s="63"/>
      <c r="D26" s="61"/>
      <c r="E26" s="61"/>
      <c r="F26" s="61"/>
      <c r="G26" s="61"/>
      <c r="H26" s="61"/>
      <c r="I26" s="61"/>
      <c r="J26" s="61"/>
      <c r="K26" s="62"/>
      <c r="L26" s="62"/>
    </row>
    <row r="27" spans="1:13" ht="13.5" customHeight="1">
      <c r="A27" s="64"/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4"/>
    </row>
  </sheetData>
  <mergeCells count="5">
    <mergeCell ref="K1:M1"/>
    <mergeCell ref="K2:M2"/>
    <mergeCell ref="K3:M3"/>
    <mergeCell ref="D6:H6"/>
    <mergeCell ref="I6:L6"/>
  </mergeCells>
  <pageMargins left="0.23622047244094488" right="0.23622047244094488" top="0.62992125984251968" bottom="0.62992125984251968" header="0.23622047244094488" footer="0.23622047244094488"/>
  <pageSetup paperSize="0" fitToWidth="0" fitToHeight="0" orientation="landscape" horizontalDpi="0" verticalDpi="0" copies="0"/>
  <headerFooter alignWithMargins="0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XFD22"/>
  <sheetViews>
    <sheetView workbookViewId="0">
      <selection sqref="A1:E3"/>
    </sheetView>
  </sheetViews>
  <sheetFormatPr baseColWidth="10" defaultRowHeight="13"/>
  <cols>
    <col min="1" max="1" width="50.33203125" style="32" customWidth="1"/>
    <col min="2" max="2" width="68.33203125" style="32" customWidth="1"/>
    <col min="3" max="3" width="16.6640625" style="32" customWidth="1"/>
    <col min="4" max="4" width="16.5" style="32" customWidth="1"/>
    <col min="5" max="5" width="10.33203125" style="32" customWidth="1"/>
    <col min="6" max="6" width="16.5" style="32" customWidth="1"/>
    <col min="7" max="8" width="16" style="32" customWidth="1"/>
    <col min="9" max="9" width="15.5" style="32" customWidth="1"/>
    <col min="10" max="10" width="24.6640625" style="32" customWidth="1"/>
    <col min="11" max="1024" width="14.1640625" style="32" customWidth="1"/>
  </cols>
  <sheetData>
    <row r="1" spans="1:9" ht="16">
      <c r="A1" s="133" t="str">
        <f>"Risques / opportunités au "&amp;TEXT(F2,"jj/MM/AAAA")</f>
        <v>Risques / opportunités au 20/01/2019</v>
      </c>
      <c r="B1" s="133"/>
      <c r="C1" s="133"/>
      <c r="D1" s="133"/>
      <c r="E1" s="133"/>
      <c r="F1" s="134" t="str">
        <f>'1a-Identification Projet'!$L1</f>
        <v>Référence TDA62</v>
      </c>
      <c r="G1" s="134"/>
      <c r="H1" s="134"/>
      <c r="I1" s="134"/>
    </row>
    <row r="2" spans="1:9" ht="12.75" customHeight="1">
      <c r="A2" s="133"/>
      <c r="B2" s="133"/>
      <c r="C2" s="133"/>
      <c r="D2" s="133"/>
      <c r="E2" s="133"/>
      <c r="F2" s="135" t="d">
        <f>'1a-Identification Projet'!$L2</f>
        <v>2019-01-20</v>
      </c>
      <c r="G2" s="135"/>
      <c r="H2" s="135"/>
      <c r="I2" s="135"/>
    </row>
    <row r="3" spans="1:9" ht="12.75" customHeight="1">
      <c r="A3" s="133"/>
      <c r="B3" s="133"/>
      <c r="C3" s="133"/>
      <c r="D3" s="133"/>
      <c r="E3" s="133"/>
      <c r="F3" s="136" t="str">
        <f>'1a-Identification Projet'!$L3</f>
        <v>L2 DIFS</v>
      </c>
      <c r="G3" s="136"/>
      <c r="H3" s="136"/>
      <c r="I3" s="136"/>
    </row>
    <row r="4" spans="1:9" ht="16">
      <c r="A4" s="64"/>
      <c r="B4" s="64"/>
      <c r="C4" s="64"/>
      <c r="D4" s="64"/>
      <c r="E4" s="64"/>
      <c r="F4" s="112"/>
      <c r="G4" s="112"/>
      <c r="H4" s="112"/>
      <c r="I4" s="112"/>
    </row>
    <row r="5" spans="1:9" ht="16">
      <c r="A5" s="64"/>
      <c r="B5" s="64"/>
      <c r="C5" s="64"/>
      <c r="D5" s="64"/>
      <c r="E5" s="64"/>
      <c r="F5" s="112"/>
      <c r="G5" s="112"/>
      <c r="H5" s="112"/>
      <c r="I5" s="112"/>
    </row>
    <row r="6" spans="1:9" ht="30">
      <c r="A6" s="113" t="s">
        <v>154</v>
      </c>
      <c r="B6" s="114" t="s">
        <v>155</v>
      </c>
      <c r="C6" s="114" t="s">
        <v>156</v>
      </c>
      <c r="D6" s="114" t="s">
        <v>157</v>
      </c>
      <c r="E6" s="114" t="s">
        <v>158</v>
      </c>
      <c r="F6" s="114" t="s">
        <v>159</v>
      </c>
      <c r="G6" s="114" t="s">
        <v>160</v>
      </c>
      <c r="H6" s="114" t="s">
        <v>161</v>
      </c>
      <c r="I6" s="115" t="s">
        <v>162</v>
      </c>
    </row>
    <row r="7" spans="1:9" ht="16">
      <c r="A7" s="116"/>
      <c r="B7" s="117"/>
      <c r="C7" s="118"/>
      <c r="D7" s="119"/>
      <c r="E7" s="118">
        <f>C7*D7</f>
        <v>0</v>
      </c>
      <c r="F7" s="120"/>
      <c r="G7" s="120"/>
      <c r="H7" s="120"/>
      <c r="I7" s="121"/>
    </row>
    <row r="8" spans="1:9" ht="21" customHeight="1">
      <c r="A8" s="116"/>
      <c r="B8" s="117"/>
      <c r="C8" s="118"/>
      <c r="D8" s="119"/>
      <c r="E8" s="118">
        <f>C8*D8</f>
        <v>0</v>
      </c>
      <c r="F8" s="120"/>
      <c r="G8" s="120"/>
      <c r="H8" s="120"/>
      <c r="I8" s="121"/>
    </row>
    <row r="9" spans="1:9" ht="21" customHeight="1">
      <c r="A9" s="122"/>
      <c r="B9" s="117"/>
      <c r="C9" s="118"/>
      <c r="D9" s="119"/>
      <c r="E9" s="118">
        <f>C9*D9</f>
        <v>0</v>
      </c>
      <c r="F9" s="120"/>
      <c r="G9" s="120"/>
      <c r="H9" s="120"/>
      <c r="I9" s="121"/>
    </row>
    <row r="10" spans="1:9" ht="21" customHeight="1">
      <c r="A10" s="122"/>
      <c r="B10" s="117"/>
      <c r="C10" s="118"/>
      <c r="D10" s="119"/>
      <c r="E10" s="118">
        <f>C10*D10</f>
        <v>0</v>
      </c>
      <c r="F10" s="120"/>
      <c r="G10" s="120"/>
      <c r="H10" s="120"/>
      <c r="I10" s="121"/>
    </row>
    <row r="11" spans="1:9" ht="21" customHeight="1">
      <c r="A11" s="122"/>
      <c r="B11" s="117"/>
      <c r="C11" s="118"/>
      <c r="D11" s="119"/>
      <c r="E11" s="118">
        <f>C11*D11</f>
        <v>0</v>
      </c>
      <c r="F11" s="120"/>
      <c r="G11" s="120"/>
      <c r="H11" s="120"/>
      <c r="I11" s="121"/>
    </row>
    <row r="12" spans="1:9" ht="21" customHeight="1">
      <c r="A12" s="123"/>
      <c r="B12" s="124" t="s">
        <v>163</v>
      </c>
      <c r="C12" s="118">
        <f>SUM(C7:C11)</f>
        <v>0</v>
      </c>
      <c r="D12" s="117"/>
      <c r="E12" s="118">
        <f>SUM(E7:E11)</f>
        <v>0</v>
      </c>
      <c r="F12" s="125"/>
      <c r="G12" s="125"/>
      <c r="H12" s="126"/>
      <c r="I12" s="121"/>
    </row>
    <row r="13" spans="1:9" s="39" customFormat="1" ht="21" customHeight="1">
      <c r="A13" s="127"/>
      <c r="B13" s="128"/>
      <c r="C13" s="129"/>
      <c r="D13" s="129"/>
      <c r="E13" s="129"/>
      <c r="F13" s="129"/>
      <c r="G13" s="129"/>
      <c r="H13" s="129"/>
      <c r="I13" s="129"/>
    </row>
    <row r="14" spans="1:9" ht="16"/>
    <row r="15" spans="1:9" ht="30">
      <c r="A15" s="130" t="s">
        <v>164</v>
      </c>
      <c r="B15" s="114" t="s">
        <v>155</v>
      </c>
      <c r="C15" s="114" t="s">
        <v>165</v>
      </c>
      <c r="D15" s="114" t="s">
        <v>157</v>
      </c>
      <c r="E15" s="114" t="s">
        <v>166</v>
      </c>
      <c r="F15" s="114" t="s">
        <v>159</v>
      </c>
      <c r="G15" s="114" t="s">
        <v>160</v>
      </c>
      <c r="H15" s="114" t="s">
        <v>161</v>
      </c>
      <c r="I15" s="115" t="s">
        <v>162</v>
      </c>
    </row>
    <row r="16" spans="1:9" ht="16">
      <c r="A16" s="116"/>
      <c r="B16" s="131"/>
      <c r="C16" s="118"/>
      <c r="D16" s="119"/>
      <c r="E16" s="118">
        <f>C16*D16</f>
        <v>0</v>
      </c>
      <c r="F16" s="120"/>
      <c r="G16" s="120"/>
      <c r="H16" s="120"/>
      <c r="I16" s="122"/>
    </row>
    <row r="17" spans="1:9" ht="21" customHeight="1">
      <c r="A17" s="116"/>
      <c r="B17" s="131"/>
      <c r="C17" s="118"/>
      <c r="D17" s="119"/>
      <c r="E17" s="118">
        <f>C17*D17</f>
        <v>0</v>
      </c>
      <c r="F17" s="120"/>
      <c r="G17" s="120"/>
      <c r="H17" s="120"/>
      <c r="I17" s="122"/>
    </row>
    <row r="18" spans="1:9" ht="21" customHeight="1">
      <c r="A18" s="122"/>
      <c r="B18" s="131"/>
      <c r="C18" s="118"/>
      <c r="D18" s="119"/>
      <c r="E18" s="118">
        <f>C18*D18</f>
        <v>0</v>
      </c>
      <c r="F18" s="120"/>
      <c r="G18" s="120"/>
      <c r="H18" s="120"/>
      <c r="I18" s="122"/>
    </row>
    <row r="19" spans="1:9" ht="21" customHeight="1">
      <c r="A19" s="122"/>
      <c r="B19" s="131"/>
      <c r="C19" s="118"/>
      <c r="D19" s="119"/>
      <c r="E19" s="118">
        <f>C19*D19</f>
        <v>0</v>
      </c>
      <c r="F19" s="120"/>
      <c r="G19" s="120"/>
      <c r="H19" s="120"/>
      <c r="I19" s="122"/>
    </row>
    <row r="20" spans="1:9" ht="21" customHeight="1">
      <c r="A20" s="122"/>
      <c r="B20" s="131"/>
      <c r="C20" s="118"/>
      <c r="D20" s="119"/>
      <c r="E20" s="118">
        <f>C20*D20</f>
        <v>0</v>
      </c>
      <c r="F20" s="120"/>
      <c r="G20" s="120"/>
      <c r="H20" s="120"/>
      <c r="I20" s="122"/>
    </row>
    <row r="21" spans="1:9" ht="21" customHeight="1">
      <c r="A21" s="132"/>
      <c r="B21" s="124" t="s">
        <v>167</v>
      </c>
      <c r="C21" s="118">
        <f>SUM(C16:C20)</f>
        <v>0</v>
      </c>
      <c r="D21" s="126"/>
      <c r="E21" s="118">
        <f>SUM(E16:E20)</f>
        <v>0</v>
      </c>
      <c r="F21" s="126"/>
      <c r="G21" s="126"/>
      <c r="H21" s="126"/>
      <c r="I21" s="122"/>
    </row>
    <row r="22" spans="1:9" s="39" customFormat="1" ht="21" customHeight="1">
      <c r="A22" s="32"/>
      <c r="B22" s="32"/>
      <c r="C22" s="32"/>
      <c r="D22" s="32"/>
      <c r="E22" s="32"/>
      <c r="F22" s="32"/>
      <c r="G22" s="32"/>
      <c r="H22" s="32"/>
      <c r="I22" s="32"/>
    </row>
  </sheetData>
  <mergeCells count="4">
    <mergeCell ref="A1:E3"/>
    <mergeCell ref="F1:I1"/>
    <mergeCell ref="F2:I2"/>
    <mergeCell ref="F3:I3"/>
  </mergeCells>
  <pageMargins left="0.23622047244094488" right="0.23622047244094488" top="0.62992125984251968" bottom="0.62992125984251968" header="0.23622047244094488" footer="0.23622047244094488"/>
  <pageSetup paperSize="0" fitToWidth="0" fitToHeight="0" orientation="landscape" horizontalDpi="0" verticalDpi="0" copies="0"/>
  <headerFooter alignWithMargins="0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XFD53"/>
  <sheetViews>
    <sheetView workbookViewId="0"/>
  </sheetViews>
  <sheetFormatPr baseColWidth="10" defaultRowHeight="13" outlineLevelRow="1"/>
  <cols>
    <col min="1" max="1" width="109.5" style="141" customWidth="1"/>
    <col min="2" max="2" width="105.33203125" style="141" customWidth="1"/>
    <col min="3" max="3" width="2" style="140" customWidth="1"/>
    <col min="4" max="4" width="5.83203125" style="140" customWidth="1"/>
    <col min="5" max="17" width="14.1640625" style="140" customWidth="1"/>
    <col min="18" max="1024" width="14.1640625" style="141" customWidth="1"/>
  </cols>
  <sheetData>
    <row r="1" spans="1:11" ht="18">
      <c r="A1" s="137"/>
      <c r="B1" s="138" t="str">
        <f>'1a-Identification Projet'!$L$1</f>
        <v>Référence TDA62</v>
      </c>
      <c r="C1" s="139"/>
      <c r="D1" s="139"/>
      <c r="E1" s="139"/>
      <c r="F1" s="139"/>
      <c r="G1" s="139"/>
      <c r="H1" s="139"/>
      <c r="I1" s="139"/>
      <c r="J1" s="139"/>
      <c r="K1" s="139"/>
    </row>
    <row r="2" spans="1:11" ht="12.75" customHeight="1">
      <c r="A2" s="142"/>
      <c r="B2" s="143" t="d">
        <f>'1a-Identification Projet'!$L$2</f>
        <v>2019-01-20</v>
      </c>
      <c r="C2" s="139"/>
      <c r="D2" s="139"/>
      <c r="E2" s="139"/>
      <c r="F2" s="139"/>
      <c r="G2" s="139"/>
      <c r="H2" s="139"/>
      <c r="I2" s="139"/>
      <c r="J2" s="139"/>
      <c r="K2" s="139"/>
    </row>
    <row r="3" spans="1:11" ht="12.75" customHeight="1">
      <c r="A3" s="144"/>
      <c r="B3" s="145" t="str">
        <f>'1a-Identification Projet'!$L$3</f>
        <v>L2 DIFS</v>
      </c>
      <c r="C3" s="139"/>
      <c r="D3" s="139"/>
      <c r="E3" s="139"/>
      <c r="F3" s="139"/>
      <c r="G3" s="139"/>
      <c r="H3" s="139"/>
      <c r="I3" s="139"/>
      <c r="J3" s="139"/>
      <c r="K3" s="139"/>
    </row>
    <row r="4" spans="1:11" ht="12.75" customHeight="1">
      <c r="A4" s="140"/>
      <c r="B4" s="140"/>
      <c r="C4" s="139"/>
      <c r="D4" s="139"/>
      <c r="E4" s="139"/>
      <c r="F4" s="139"/>
      <c r="G4" s="139"/>
      <c r="H4" s="139"/>
      <c r="I4" s="139"/>
      <c r="J4" s="139"/>
      <c r="K4" s="139"/>
    </row>
    <row r="5" spans="1:11" ht="18">
      <c r="A5" s="146" t="s">
        <v>168</v>
      </c>
      <c r="B5" s="147"/>
      <c r="C5" s="148"/>
      <c r="D5" s="148"/>
      <c r="E5" s="148"/>
    </row>
    <row r="6" spans="1:11" ht="16">
      <c r="A6" s="149" t="s">
        <v>169</v>
      </c>
      <c r="B6" s="150" t="s">
        <v>170</v>
      </c>
      <c r="C6" s="148"/>
      <c r="D6" s="148"/>
      <c r="E6" s="148"/>
    </row>
    <row r="7" spans="1:11" ht="24" customHeight="1" outlineLevel="1">
      <c r="A7" s="151"/>
      <c r="B7" s="151"/>
      <c r="C7" s="148"/>
      <c r="D7" s="148"/>
      <c r="E7" s="148"/>
    </row>
    <row r="8" spans="1:11" ht="16" outlineLevel="1">
      <c r="A8" s="151"/>
      <c r="B8" s="151"/>
      <c r="C8" s="148"/>
      <c r="D8" s="148"/>
      <c r="E8" s="148"/>
    </row>
    <row r="9" spans="1:11" ht="16" outlineLevel="1">
      <c r="A9" s="151"/>
      <c r="B9" s="151"/>
      <c r="C9" s="148"/>
      <c r="D9" s="148"/>
      <c r="E9" s="148"/>
    </row>
    <row r="10" spans="1:11" ht="16" outlineLevel="1">
      <c r="A10" s="152"/>
      <c r="B10" s="153"/>
      <c r="C10" s="148"/>
      <c r="D10" s="148"/>
      <c r="E10" s="148"/>
    </row>
    <row r="11" spans="1:11" ht="16" outlineLevel="1">
      <c r="A11" s="154"/>
      <c r="B11" s="155"/>
      <c r="C11" s="148"/>
      <c r="D11" s="148"/>
      <c r="E11" s="148"/>
    </row>
    <row r="12" spans="1:11" ht="18" outlineLevel="1">
      <c r="A12" s="146" t="s">
        <v>171</v>
      </c>
      <c r="B12" s="147"/>
      <c r="C12" s="148"/>
      <c r="D12" s="148"/>
      <c r="E12" s="148"/>
    </row>
    <row r="13" spans="1:11" ht="16">
      <c r="A13" s="149" t="s">
        <v>169</v>
      </c>
      <c r="B13" s="150" t="s">
        <v>170</v>
      </c>
      <c r="C13" s="148"/>
      <c r="D13" s="148"/>
      <c r="E13" s="148"/>
    </row>
    <row r="14" spans="1:11" ht="24" customHeight="1" outlineLevel="1">
      <c r="A14" s="151"/>
      <c r="B14" s="151"/>
      <c r="C14" s="148"/>
      <c r="D14" s="148"/>
      <c r="E14" s="148"/>
    </row>
    <row r="15" spans="1:11" ht="16" outlineLevel="1">
      <c r="A15" s="151"/>
      <c r="B15" s="151"/>
      <c r="C15" s="148"/>
      <c r="D15" s="148"/>
      <c r="E15" s="148"/>
    </row>
    <row r="16" spans="1:11" ht="16" outlineLevel="1">
      <c r="A16" s="151"/>
      <c r="B16" s="151"/>
      <c r="C16" s="148"/>
      <c r="D16" s="148"/>
      <c r="E16" s="148"/>
    </row>
    <row r="17" spans="1:5" ht="16" outlineLevel="1">
      <c r="A17" s="152"/>
      <c r="B17" s="153"/>
      <c r="C17" s="148"/>
      <c r="D17" s="148"/>
      <c r="E17" s="148"/>
    </row>
    <row r="18" spans="1:5" ht="16" outlineLevel="1">
      <c r="A18" s="154"/>
      <c r="B18" s="155"/>
      <c r="C18" s="148"/>
      <c r="D18" s="148"/>
      <c r="E18" s="148"/>
    </row>
    <row r="19" spans="1:5" ht="18" outlineLevel="1">
      <c r="A19" s="156" t="s">
        <v>172</v>
      </c>
      <c r="B19" s="157"/>
      <c r="C19" s="148"/>
      <c r="D19" s="148"/>
      <c r="E19" s="148"/>
    </row>
    <row r="20" spans="1:5" ht="16">
      <c r="A20" s="157"/>
      <c r="B20" s="157"/>
      <c r="C20" s="148"/>
      <c r="D20" s="148"/>
      <c r="E20" s="148"/>
    </row>
    <row r="21" spans="1:5" ht="16">
      <c r="A21" s="157"/>
      <c r="B21" s="157"/>
      <c r="C21" s="148"/>
      <c r="D21" s="148"/>
      <c r="E21" s="148"/>
    </row>
    <row r="22" spans="1:5" ht="16">
      <c r="A22" s="157"/>
      <c r="B22" s="157"/>
      <c r="C22" s="148"/>
      <c r="D22" s="148"/>
      <c r="E22" s="148"/>
    </row>
    <row r="23" spans="1:5" ht="16">
      <c r="A23" s="157"/>
      <c r="B23" s="157"/>
      <c r="C23" s="148"/>
      <c r="D23" s="148"/>
      <c r="E23" s="148"/>
    </row>
    <row r="24" spans="1:5" ht="16">
      <c r="A24" s="157"/>
      <c r="B24" s="157"/>
      <c r="C24" s="148"/>
      <c r="D24" s="148"/>
      <c r="E24" s="148"/>
    </row>
    <row r="25" spans="1:5" ht="16">
      <c r="A25" s="157"/>
      <c r="B25" s="157"/>
      <c r="C25" s="148"/>
      <c r="D25" s="148"/>
      <c r="E25" s="148"/>
    </row>
    <row r="26" spans="1:5" ht="16">
      <c r="A26" s="157"/>
      <c r="B26" s="157"/>
      <c r="C26" s="148"/>
      <c r="D26" s="148"/>
      <c r="E26" s="148"/>
    </row>
    <row r="27" spans="1:5" ht="16">
      <c r="A27" s="157"/>
      <c r="B27" s="157"/>
      <c r="C27" s="148"/>
      <c r="D27" s="148"/>
      <c r="E27" s="148"/>
    </row>
    <row r="28" spans="1:5" ht="16">
      <c r="A28" s="157"/>
      <c r="B28" s="157"/>
      <c r="C28" s="148"/>
      <c r="D28" s="148"/>
      <c r="E28" s="148"/>
    </row>
    <row r="29" spans="1:5" ht="16">
      <c r="A29" s="157"/>
      <c r="B29" s="157"/>
      <c r="C29" s="148"/>
      <c r="D29" s="148"/>
      <c r="E29" s="148"/>
    </row>
    <row r="30" spans="1:5" ht="16">
      <c r="A30" s="157"/>
      <c r="B30" s="157"/>
      <c r="C30" s="148"/>
      <c r="D30" s="148"/>
      <c r="E30" s="148"/>
    </row>
    <row r="31" spans="1:5" ht="16">
      <c r="A31" s="157"/>
      <c r="B31" s="157"/>
      <c r="C31" s="148"/>
      <c r="D31" s="148"/>
      <c r="E31" s="148"/>
    </row>
    <row r="32" spans="1:5" ht="16">
      <c r="A32" s="157"/>
      <c r="B32" s="157"/>
      <c r="C32" s="148"/>
      <c r="D32" s="148"/>
      <c r="E32" s="148"/>
    </row>
    <row r="33" spans="1:5" ht="16">
      <c r="A33" s="157"/>
      <c r="B33" s="157"/>
      <c r="C33" s="148"/>
      <c r="D33" s="148"/>
      <c r="E33" s="148"/>
    </row>
    <row r="34" spans="1:5" ht="16">
      <c r="A34" s="157"/>
      <c r="B34" s="157"/>
      <c r="C34" s="148"/>
      <c r="D34" s="148"/>
      <c r="E34" s="148"/>
    </row>
    <row r="35" spans="1:5" ht="16">
      <c r="A35" s="157"/>
      <c r="B35" s="157"/>
      <c r="C35" s="148"/>
      <c r="D35" s="148"/>
      <c r="E35" s="148"/>
    </row>
    <row r="36" spans="1:5" ht="16">
      <c r="A36" s="157"/>
      <c r="B36" s="157"/>
      <c r="C36" s="148"/>
      <c r="D36" s="148"/>
      <c r="E36" s="148"/>
    </row>
    <row r="37" spans="1:5" ht="16">
      <c r="A37" s="157"/>
      <c r="B37" s="157"/>
      <c r="C37" s="148"/>
      <c r="D37" s="148"/>
      <c r="E37" s="148"/>
    </row>
    <row r="38" spans="1:5" ht="16">
      <c r="A38" s="157"/>
      <c r="B38" s="157"/>
      <c r="C38" s="148"/>
      <c r="D38" s="148"/>
      <c r="E38" s="148"/>
    </row>
    <row r="39" spans="1:5" ht="16">
      <c r="A39" s="157"/>
      <c r="B39" s="157"/>
      <c r="C39" s="148"/>
      <c r="D39" s="148"/>
      <c r="E39" s="148"/>
    </row>
    <row r="40" spans="1:5" ht="16">
      <c r="A40" s="157"/>
      <c r="B40" s="157"/>
      <c r="C40" s="148"/>
      <c r="D40" s="148"/>
      <c r="E40" s="148"/>
    </row>
    <row r="41" spans="1:5" ht="16">
      <c r="A41" s="157"/>
      <c r="B41" s="157"/>
      <c r="C41" s="148"/>
      <c r="D41" s="148"/>
      <c r="E41" s="148"/>
    </row>
    <row r="42" spans="1:5" ht="16">
      <c r="A42" s="157"/>
      <c r="B42" s="157"/>
      <c r="C42" s="148"/>
      <c r="D42" s="148"/>
      <c r="E42" s="148"/>
    </row>
    <row r="43" spans="1:5" ht="16">
      <c r="A43" s="157"/>
      <c r="B43" s="157"/>
      <c r="C43" s="148"/>
      <c r="D43" s="148"/>
      <c r="E43" s="148"/>
    </row>
    <row r="44" spans="1:5" ht="16">
      <c r="A44" s="157"/>
      <c r="B44" s="157"/>
      <c r="C44" s="148"/>
      <c r="D44" s="148"/>
      <c r="E44" s="148"/>
    </row>
    <row r="45" spans="1:5" ht="16">
      <c r="A45" s="157"/>
      <c r="B45" s="157"/>
      <c r="C45" s="148"/>
      <c r="D45" s="148"/>
      <c r="E45" s="148"/>
    </row>
    <row r="46" spans="1:5" ht="16">
      <c r="A46" s="157"/>
      <c r="B46" s="157"/>
      <c r="C46" s="148"/>
      <c r="D46" s="148"/>
      <c r="E46" s="148"/>
    </row>
    <row r="47" spans="1:5" ht="16">
      <c r="A47" s="157"/>
      <c r="B47" s="157"/>
      <c r="C47" s="148"/>
      <c r="D47" s="148"/>
      <c r="E47" s="148"/>
    </row>
    <row r="48" spans="1:5" ht="16">
      <c r="A48" s="157"/>
      <c r="B48" s="157"/>
      <c r="C48" s="148"/>
      <c r="D48" s="148"/>
      <c r="E48" s="148"/>
    </row>
    <row r="49" spans="1:5" ht="16">
      <c r="A49" s="157"/>
      <c r="B49" s="157"/>
      <c r="C49" s="148"/>
      <c r="D49" s="148"/>
      <c r="E49" s="148"/>
    </row>
    <row r="50" spans="1:5" ht="16">
      <c r="A50" s="157"/>
      <c r="B50" s="157"/>
      <c r="C50" s="148"/>
      <c r="D50" s="148"/>
      <c r="E50" s="148"/>
    </row>
    <row r="51" spans="1:5" ht="16">
      <c r="A51" s="157"/>
      <c r="B51" s="157"/>
      <c r="C51" s="148"/>
      <c r="D51" s="148"/>
      <c r="E51" s="148"/>
    </row>
    <row r="52" spans="1:5" ht="16">
      <c r="A52" s="157"/>
      <c r="B52" s="157"/>
      <c r="C52" s="148"/>
      <c r="D52" s="148"/>
      <c r="E52" s="148"/>
    </row>
    <row r="53" spans="1:5" ht="16">
      <c r="A53" s="157"/>
      <c r="B53" s="157"/>
      <c r="C53" s="148"/>
      <c r="D53" s="148"/>
      <c r="E53" s="148"/>
    </row>
  </sheetData>
  <pageMargins left="0.23622047244094488" right="0.23622047244094488" top="0.62992125984251968" bottom="0.62992125984251968" header="0.23622047244094488" footer="0.23622047244094488"/>
  <pageSetup paperSize="0" fitToWidth="0" fitToHeight="0" orientation="landscape" horizontalDpi="0" verticalDpi="0" copies="0"/>
  <headerFooter alignWithMargins="0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XFD14"/>
  <sheetViews>
    <sheetView workbookViewId="0">
      <selection sqref="A1:I3"/>
    </sheetView>
  </sheetViews>
  <sheetFormatPr baseColWidth="10" defaultRowHeight="13"/>
  <cols>
    <col min="1" max="1" width="9.6640625" style="32" customWidth="1"/>
    <col min="2" max="2" width="72.1640625" style="32" customWidth="1"/>
    <col min="3" max="3" width="18.5" style="32" customWidth="1"/>
    <col min="4" max="4" width="16.6640625" style="32" customWidth="1"/>
    <col min="5" max="5" width="22.1640625" style="32" customWidth="1"/>
    <col min="6" max="6" width="14.1640625" style="38" customWidth="1"/>
    <col min="7" max="7" width="13.5" style="38" customWidth="1"/>
    <col min="8" max="8" width="23.33203125" style="32" customWidth="1"/>
    <col min="9" max="9" width="14.1640625" style="32" customWidth="1"/>
    <col min="10" max="10" width="15" style="32" customWidth="1"/>
    <col min="11" max="11" width="45.83203125" style="32" customWidth="1"/>
    <col min="12" max="1024" width="14.1640625" style="32" customWidth="1"/>
  </cols>
  <sheetData>
    <row r="1" spans="1:61" ht="13.5" customHeight="1">
      <c r="A1" s="183" t="str">
        <f>"LISTE DES ACTIONS au "&amp;TEXT(J2,"jj/mm/aaaa")</f>
        <v>LISTE DES ACTIONS au 20/01/2019</v>
      </c>
      <c r="B1" s="183"/>
      <c r="C1" s="183"/>
      <c r="D1" s="183"/>
      <c r="E1" s="183"/>
      <c r="F1" s="183"/>
      <c r="G1" s="183"/>
      <c r="H1" s="183"/>
      <c r="I1" s="183"/>
      <c r="J1" s="50" t="str">
        <f>'1a-Identification Projet'!$L1</f>
        <v>Référence TDA62</v>
      </c>
      <c r="K1" s="50"/>
    </row>
    <row r="2" spans="1:61" ht="12.75" customHeight="1">
      <c r="A2" s="183"/>
      <c r="B2" s="183"/>
      <c r="C2" s="183"/>
      <c r="D2" s="183"/>
      <c r="E2" s="183"/>
      <c r="F2" s="183"/>
      <c r="G2" s="183"/>
      <c r="H2" s="183"/>
      <c r="I2" s="183"/>
      <c r="J2" s="51" t="d">
        <f>'1a-Identification Projet'!$L2</f>
        <v>2019-01-20</v>
      </c>
      <c r="K2" s="51"/>
    </row>
    <row r="3" spans="1:61" ht="16.5" customHeight="1">
      <c r="A3" s="183"/>
      <c r="B3" s="183"/>
      <c r="C3" s="183"/>
      <c r="D3" s="183"/>
      <c r="E3" s="183"/>
      <c r="F3" s="183"/>
      <c r="G3" s="183"/>
      <c r="H3" s="183"/>
      <c r="I3" s="183"/>
      <c r="J3" s="52" t="str">
        <f>'1a-Identification Projet'!$L3</f>
        <v>L2 DIFS</v>
      </c>
      <c r="K3" s="52"/>
    </row>
    <row r="4" spans="1:61" ht="12.75" customHeight="1">
      <c r="B4" s="37"/>
      <c r="C4" s="37"/>
      <c r="D4" s="37"/>
      <c r="E4" s="37"/>
    </row>
    <row r="5" spans="1:61" ht="28">
      <c r="A5" s="158" t="s">
        <v>173</v>
      </c>
      <c r="B5" s="158" t="s">
        <v>174</v>
      </c>
      <c r="C5" s="158" t="s">
        <v>175</v>
      </c>
      <c r="D5" s="158" t="s">
        <v>176</v>
      </c>
      <c r="E5" s="158" t="s">
        <v>177</v>
      </c>
      <c r="F5" s="158" t="s">
        <v>178</v>
      </c>
      <c r="G5" s="158" t="s">
        <v>179</v>
      </c>
      <c r="H5" s="158" t="s">
        <v>180</v>
      </c>
      <c r="I5" s="158" t="s">
        <v>181</v>
      </c>
      <c r="J5" s="158" t="s">
        <v>182</v>
      </c>
      <c r="K5" s="159" t="s">
        <v>183</v>
      </c>
      <c r="L5" s="160"/>
      <c r="M5" s="160"/>
      <c r="N5" s="160"/>
      <c r="O5" s="160"/>
      <c r="P5" s="160"/>
      <c r="Q5" s="160"/>
      <c r="R5" s="160"/>
      <c r="S5" s="160"/>
      <c r="T5" s="160"/>
      <c r="U5" s="161"/>
      <c r="V5" s="161"/>
      <c r="W5" s="161"/>
      <c r="X5" s="162"/>
      <c r="Y5" s="162"/>
      <c r="Z5" s="162"/>
      <c r="AA5" s="162"/>
      <c r="AB5" s="162"/>
      <c r="AC5" s="162"/>
      <c r="AD5" s="162"/>
      <c r="AE5" s="162"/>
      <c r="AF5" s="162"/>
      <c r="AG5" s="162"/>
      <c r="AH5" s="162"/>
      <c r="AI5" s="162"/>
      <c r="AJ5" s="162"/>
      <c r="AK5" s="162"/>
      <c r="AL5" s="162"/>
      <c r="AM5" s="162"/>
      <c r="AN5" s="162"/>
      <c r="AO5" s="162"/>
      <c r="AP5" s="162"/>
      <c r="AQ5" s="162"/>
      <c r="AR5" s="162"/>
      <c r="AS5" s="162"/>
      <c r="AT5" s="162"/>
      <c r="AU5" s="162"/>
      <c r="AV5" s="162"/>
      <c r="AW5" s="162"/>
      <c r="AX5" s="162"/>
      <c r="AY5" s="162"/>
      <c r="AZ5" s="162"/>
      <c r="BA5" s="162"/>
      <c r="BB5" s="162"/>
      <c r="BC5" s="162"/>
      <c r="BD5" s="162"/>
      <c r="BE5" s="162"/>
      <c r="BF5" s="162"/>
      <c r="BG5" s="162"/>
      <c r="BH5" s="162"/>
      <c r="BI5" s="162"/>
    </row>
    <row r="6" spans="1:61" s="162" customFormat="1" ht="16">
      <c r="A6" s="163"/>
      <c r="B6" s="164"/>
      <c r="C6" s="165"/>
      <c r="D6" s="166"/>
      <c r="E6" s="167"/>
      <c r="F6" s="167"/>
      <c r="G6" s="167"/>
      <c r="H6" s="166"/>
      <c r="I6" s="168"/>
      <c r="J6" s="169"/>
      <c r="K6" s="170"/>
      <c r="L6" s="171"/>
      <c r="M6" s="171"/>
      <c r="N6" s="171"/>
      <c r="O6" s="171"/>
      <c r="P6" s="171"/>
      <c r="Q6" s="171"/>
      <c r="R6" s="171"/>
      <c r="S6" s="171"/>
      <c r="T6" s="171"/>
      <c r="U6" s="172"/>
      <c r="V6" s="172"/>
      <c r="W6" s="172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64"/>
      <c r="AL6" s="64"/>
      <c r="AM6" s="64"/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  <c r="BA6" s="64"/>
      <c r="BB6" s="64"/>
      <c r="BC6" s="64"/>
      <c r="BD6" s="64"/>
      <c r="BE6" s="64"/>
      <c r="BF6" s="64"/>
      <c r="BG6" s="64"/>
      <c r="BH6" s="64"/>
      <c r="BI6" s="64"/>
    </row>
    <row r="7" spans="1:61" s="173" customFormat="1" ht="17">
      <c r="A7" s="163" t="s">
        <v>242</v>
      </c>
      <c r="B7" s="164" t="s">
        <v>243</v>
      </c>
      <c r="C7" s="165" t="s">
        <v>244</v>
      </c>
      <c r="D7" s="166" t="s">
        <v>245</v>
      </c>
      <c r="E7" s="167" t="s">
        <v>246</v>
      </c>
      <c r="F7" s="167" t="s">
        <v>247</v>
      </c>
      <c r="G7" s="167" t="s">
        <v>248</v>
      </c>
      <c r="H7" s="166" t="s">
        <v>249</v>
      </c>
      <c r="I7" s="168"/>
      <c r="J7" s="169"/>
      <c r="K7" s="164"/>
      <c r="L7" s="171"/>
      <c r="M7" s="171"/>
      <c r="N7" s="171"/>
      <c r="O7" s="171"/>
      <c r="P7" s="171"/>
      <c r="Q7" s="171"/>
      <c r="R7" s="171"/>
      <c r="S7" s="171"/>
      <c r="T7" s="171"/>
      <c r="U7" s="172"/>
      <c r="V7" s="172"/>
      <c r="W7" s="172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4"/>
      <c r="BC7" s="64"/>
      <c r="BD7" s="64"/>
      <c r="BE7" s="64"/>
      <c r="BF7" s="64"/>
      <c r="BG7" s="64"/>
      <c r="BH7" s="64"/>
      <c r="BI7" s="64"/>
    </row>
    <row r="8" spans="1:61" ht="16">
      <c r="A8" s="174"/>
      <c r="B8" s="175"/>
      <c r="C8" s="165"/>
      <c r="D8" s="165"/>
      <c r="E8" s="176"/>
      <c r="F8" s="176"/>
      <c r="G8" s="176"/>
      <c r="H8" s="165"/>
      <c r="I8" s="177"/>
      <c r="J8" s="178"/>
      <c r="K8" s="175"/>
      <c r="L8" s="171"/>
      <c r="M8" s="171"/>
      <c r="N8" s="171"/>
      <c r="O8" s="171"/>
      <c r="P8" s="171"/>
      <c r="Q8" s="171"/>
      <c r="R8" s="171"/>
      <c r="S8" s="171"/>
      <c r="T8" s="171"/>
      <c r="U8" s="172"/>
      <c r="V8" s="172"/>
      <c r="W8" s="172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4"/>
      <c r="BC8" s="64"/>
      <c r="BD8" s="64"/>
      <c r="BE8" s="64"/>
      <c r="BF8" s="64"/>
      <c r="BG8" s="64"/>
      <c r="BH8" s="64"/>
      <c r="BI8" s="64"/>
    </row>
    <row r="9" spans="1:61" ht="16">
      <c r="A9" s="174"/>
      <c r="B9" s="179"/>
      <c r="C9" s="165"/>
      <c r="D9" s="165"/>
      <c r="E9" s="176"/>
      <c r="F9" s="176"/>
      <c r="G9" s="176"/>
      <c r="H9" s="165"/>
      <c r="I9" s="177"/>
      <c r="J9" s="178"/>
      <c r="K9" s="175"/>
      <c r="L9" s="171"/>
      <c r="M9" s="171"/>
      <c r="N9" s="171"/>
      <c r="O9" s="171"/>
      <c r="P9" s="171"/>
      <c r="Q9" s="171"/>
      <c r="R9" s="171"/>
      <c r="S9" s="171"/>
      <c r="T9" s="171"/>
      <c r="U9" s="172"/>
      <c r="V9" s="172"/>
      <c r="W9" s="172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  <c r="BA9" s="64"/>
      <c r="BB9" s="64"/>
      <c r="BC9" s="64"/>
      <c r="BD9" s="64"/>
      <c r="BE9" s="64"/>
      <c r="BF9" s="64"/>
      <c r="BG9" s="64"/>
      <c r="BH9" s="64"/>
      <c r="BI9" s="64"/>
    </row>
    <row r="10" spans="1:61" ht="16">
      <c r="A10" s="174"/>
      <c r="B10" s="179"/>
      <c r="C10" s="165"/>
      <c r="D10" s="165"/>
      <c r="E10" s="176"/>
      <c r="F10" s="176"/>
      <c r="G10" s="176"/>
      <c r="H10" s="165"/>
      <c r="I10" s="180"/>
      <c r="J10" s="178"/>
      <c r="K10" s="181"/>
      <c r="L10" s="171"/>
      <c r="M10" s="171"/>
      <c r="N10" s="171"/>
      <c r="O10" s="171"/>
      <c r="P10" s="171"/>
      <c r="Q10" s="171"/>
      <c r="R10" s="171"/>
      <c r="S10" s="171"/>
      <c r="T10" s="171"/>
      <c r="U10" s="172"/>
      <c r="V10" s="172"/>
      <c r="W10" s="172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4"/>
      <c r="BC10" s="64"/>
      <c r="BD10" s="64"/>
      <c r="BE10" s="64"/>
      <c r="BF10" s="64"/>
      <c r="BG10" s="64"/>
      <c r="BH10" s="64"/>
      <c r="BI10" s="64"/>
    </row>
    <row r="11" spans="1:61" ht="16">
      <c r="A11" s="174"/>
      <c r="B11" s="179"/>
      <c r="C11" s="165"/>
      <c r="D11" s="165"/>
      <c r="E11" s="176"/>
      <c r="F11" s="176"/>
      <c r="G11" s="176"/>
      <c r="H11" s="165"/>
      <c r="I11" s="180"/>
      <c r="J11" s="178"/>
      <c r="K11" s="175"/>
      <c r="L11" s="171"/>
      <c r="M11" s="171"/>
      <c r="N11" s="171"/>
      <c r="O11" s="171"/>
      <c r="P11" s="171"/>
      <c r="Q11" s="171"/>
      <c r="R11" s="171"/>
      <c r="S11" s="171"/>
      <c r="T11" s="171"/>
      <c r="U11" s="172"/>
      <c r="V11" s="172"/>
      <c r="W11" s="172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  <c r="BF11" s="64"/>
      <c r="BG11" s="64"/>
      <c r="BH11" s="64"/>
      <c r="BI11" s="64"/>
    </row>
    <row r="12" spans="1:61" ht="16">
      <c r="A12" s="174"/>
      <c r="B12" s="179"/>
      <c r="C12" s="165"/>
      <c r="D12" s="165"/>
      <c r="E12" s="176"/>
      <c r="F12" s="176"/>
      <c r="G12" s="176"/>
      <c r="H12" s="165"/>
      <c r="I12" s="177"/>
      <c r="J12" s="178"/>
      <c r="K12" s="175"/>
      <c r="L12" s="171"/>
      <c r="M12" s="171"/>
      <c r="N12" s="171"/>
      <c r="O12" s="171"/>
      <c r="P12" s="171"/>
      <c r="Q12" s="171"/>
      <c r="R12" s="171"/>
      <c r="S12" s="171"/>
      <c r="T12" s="171"/>
      <c r="U12" s="172"/>
      <c r="V12" s="172"/>
      <c r="W12" s="172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  <c r="BA12" s="64"/>
      <c r="BB12" s="64"/>
      <c r="BC12" s="64"/>
      <c r="BD12" s="64"/>
      <c r="BE12" s="64"/>
      <c r="BF12" s="64"/>
      <c r="BG12" s="64"/>
      <c r="BH12" s="64"/>
      <c r="BI12" s="64"/>
    </row>
    <row r="14" spans="1:61" ht="16">
      <c r="G14" s="182"/>
    </row>
  </sheetData>
  <mergeCells count="4">
    <mergeCell ref="A1:I3"/>
    <mergeCell ref="J1:K1"/>
    <mergeCell ref="J2:K2"/>
    <mergeCell ref="J3:K3"/>
  </mergeCells>
  <conditionalFormatting sqref="A12:K12">
    <cfRule type="expression" dxfId="8" priority="8" stopIfTrue="1">
      <formula>IF($H12="Cancelled",1,0)</formula>
    </cfRule>
  </conditionalFormatting>
  <conditionalFormatting sqref="A12:K12">
    <cfRule type="expression" dxfId="7" priority="7" stopIfTrue="1">
      <formula>IF($H12="Done",1,0)</formula>
    </cfRule>
  </conditionalFormatting>
  <conditionalFormatting sqref="A12:K12">
    <cfRule type="expression" dxfId="6" priority="9" stopIfTrue="1">
      <formula>IF($H12="Pending",1,0)</formula>
    </cfRule>
  </conditionalFormatting>
  <conditionalFormatting sqref="A6:K6">
    <cfRule type="expression" dxfId="5" priority="2" stopIfTrue="1">
      <formula>IF($H6="Cancelled",1,0)</formula>
    </cfRule>
  </conditionalFormatting>
  <conditionalFormatting sqref="A6:K6">
    <cfRule type="expression" dxfId="4" priority="1" stopIfTrue="1">
      <formula>IF($H6="Done",1,0)</formula>
    </cfRule>
  </conditionalFormatting>
  <conditionalFormatting sqref="A6:K6">
    <cfRule type="expression" dxfId="3" priority="3" stopIfTrue="1">
      <formula>IF($H6="Pending",1,0)</formula>
    </cfRule>
  </conditionalFormatting>
  <conditionalFormatting sqref="A7:K10">
    <cfRule type="expression" dxfId="2" priority="5" stopIfTrue="1">
      <formula>IF($H7="Cancelled",1,0)</formula>
    </cfRule>
  </conditionalFormatting>
  <conditionalFormatting sqref="A7:K10">
    <cfRule type="expression" dxfId="1" priority="4" stopIfTrue="1">
      <formula>IF($H7="Done",1,0)</formula>
    </cfRule>
  </conditionalFormatting>
  <conditionalFormatting sqref="A7:K10">
    <cfRule type="expression" dxfId="0" priority="6" stopIfTrue="1">
      <formula>IF($H7="Pending",1,0)</formula>
    </cfRule>
  </conditionalFormatting>
  <printOptions horizontalCentered="1"/>
  <pageMargins left="0.23622047244094488" right="0.23622047244094488" top="0.62992125984251968" bottom="0.62992125984251968" header="0.23622047244094488" footer="0.23622047244094488"/>
  <pageSetup paperSize="0" fitToWidth="0" fitToHeight="0" orientation="landscape" horizontalDpi="0" verticalDpi="0" copies="0"/>
  <headerFooter alignWithMargins="0"/>
  <tableParts count="1">
    <tablePart r:id="rId1"/>
  </tableParts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XFD11"/>
  <sheetViews>
    <sheetView workbookViewId="0">
      <selection sqref="A1:I3"/>
    </sheetView>
  </sheetViews>
  <sheetFormatPr baseColWidth="10" defaultRowHeight="13"/>
  <cols>
    <col min="1" max="1" width="19.83203125" style="32" customWidth="1"/>
    <col min="2" max="2" width="64.1640625" style="32" customWidth="1"/>
    <col min="3" max="3" width="13.1640625" style="32" customWidth="1"/>
    <col min="4" max="4" width="8.1640625" style="32" customWidth="1"/>
    <col min="5" max="5" width="7.83203125" style="38" customWidth="1"/>
    <col min="6" max="6" width="8.83203125" style="38" customWidth="1"/>
    <col min="7" max="7" width="34.1640625" style="38" customWidth="1"/>
    <col min="8" max="8" width="21.1640625" style="38" customWidth="1"/>
    <col min="9" max="9" width="21.6640625" style="38" customWidth="1"/>
    <col min="10" max="10" width="32.6640625" style="32" customWidth="1"/>
    <col min="11" max="1024" width="14.1640625" style="32" customWidth="1"/>
  </cols>
  <sheetData>
    <row r="1" spans="1:11" ht="13.5" customHeight="1">
      <c r="A1" s="192" t="str">
        <f>"LISTE DES DECISIONS au "&amp;TEXT(J2,"jj/mm/aaaa")</f>
        <v>LISTE DES DECISIONS au 20/01/2019</v>
      </c>
      <c r="B1" s="192"/>
      <c r="C1" s="192"/>
      <c r="D1" s="192"/>
      <c r="E1" s="192"/>
      <c r="F1" s="192"/>
      <c r="G1" s="192"/>
      <c r="H1" s="192"/>
      <c r="I1" s="192"/>
      <c r="J1" s="50" t="str">
        <f>'1a-Identification Projet'!$L1</f>
        <v>Référence TDA62</v>
      </c>
      <c r="K1" s="50"/>
    </row>
    <row r="2" spans="1:11" ht="12.75" customHeight="1">
      <c r="A2" s="192"/>
      <c r="B2" s="192"/>
      <c r="C2" s="192"/>
      <c r="D2" s="192"/>
      <c r="E2" s="192"/>
      <c r="F2" s="192"/>
      <c r="G2" s="192"/>
      <c r="H2" s="192"/>
      <c r="I2" s="192"/>
      <c r="J2" s="51" t="d">
        <f>'1a-Identification Projet'!$L2</f>
        <v>2019-01-20</v>
      </c>
      <c r="K2" s="51"/>
    </row>
    <row r="3" spans="1:11" ht="16.5" customHeight="1">
      <c r="A3" s="192"/>
      <c r="B3" s="192"/>
      <c r="C3" s="192"/>
      <c r="D3" s="192"/>
      <c r="E3" s="192"/>
      <c r="F3" s="192"/>
      <c r="G3" s="192"/>
      <c r="H3" s="192"/>
      <c r="I3" s="192"/>
      <c r="J3" s="52" t="str">
        <f>'1a-Identification Projet'!$L3</f>
        <v>L2 DIFS</v>
      </c>
      <c r="K3" s="52"/>
    </row>
    <row r="4" spans="1:11" ht="12.75" customHeight="1">
      <c r="A4" s="37"/>
      <c r="B4" s="37"/>
      <c r="C4" s="37"/>
      <c r="D4" s="37"/>
    </row>
    <row r="5" spans="1:11" ht="28">
      <c r="A5" s="184" t="s">
        <v>184</v>
      </c>
      <c r="B5" s="193" t="s">
        <v>185</v>
      </c>
      <c r="C5" s="193"/>
      <c r="D5" s="193"/>
      <c r="E5" s="193"/>
      <c r="F5" s="193"/>
      <c r="G5" s="185" t="s">
        <v>186</v>
      </c>
      <c r="H5" s="185" t="s">
        <v>187</v>
      </c>
      <c r="I5" s="185" t="s">
        <v>188</v>
      </c>
      <c r="J5" s="184" t="s">
        <v>189</v>
      </c>
      <c r="K5" s="184" t="s">
        <v>190</v>
      </c>
    </row>
    <row r="6" spans="1:11" ht="16">
      <c r="A6" s="186">
        <v>1</v>
      </c>
      <c r="B6" s="194"/>
      <c r="C6" s="194"/>
      <c r="D6" s="194"/>
      <c r="E6" s="194"/>
      <c r="F6" s="194"/>
      <c r="G6" s="187"/>
      <c r="H6" s="187"/>
      <c r="I6" s="187"/>
      <c r="J6" s="188"/>
      <c r="K6" s="186" t="s">
        <v>25</v>
      </c>
    </row>
    <row r="7" spans="1:11" ht="16">
      <c r="A7" s="186">
        <v>2</v>
      </c>
      <c r="B7" s="194"/>
      <c r="C7" s="194"/>
      <c r="D7" s="194"/>
      <c r="E7" s="194"/>
      <c r="F7" s="194"/>
      <c r="G7" s="187"/>
      <c r="H7" s="187"/>
      <c r="I7" s="187"/>
      <c r="J7" s="188"/>
      <c r="K7" s="186"/>
    </row>
    <row r="8" spans="1:11" ht="16">
      <c r="A8" s="186">
        <v>3</v>
      </c>
      <c r="B8" s="194"/>
      <c r="C8" s="194"/>
      <c r="D8" s="194"/>
      <c r="E8" s="194"/>
      <c r="F8" s="194"/>
      <c r="G8" s="187"/>
      <c r="H8" s="187"/>
      <c r="I8" s="187"/>
      <c r="J8" s="188"/>
      <c r="K8" s="186"/>
    </row>
    <row r="9" spans="1:11" ht="16">
      <c r="A9" s="186">
        <v>4</v>
      </c>
      <c r="B9" s="194"/>
      <c r="C9" s="194"/>
      <c r="D9" s="194"/>
      <c r="E9" s="194"/>
      <c r="F9" s="194"/>
      <c r="G9" s="189"/>
      <c r="H9" s="189"/>
      <c r="I9" s="189"/>
      <c r="J9" s="190"/>
      <c r="K9" s="190"/>
    </row>
    <row r="10" spans="1:11" ht="16">
      <c r="A10" s="186">
        <v>5</v>
      </c>
      <c r="B10" s="194"/>
      <c r="C10" s="194"/>
      <c r="D10" s="194"/>
      <c r="E10" s="194"/>
      <c r="F10" s="194"/>
      <c r="G10" s="189"/>
      <c r="H10" s="189"/>
      <c r="I10" s="189"/>
      <c r="J10" s="191"/>
      <c r="K10" s="190"/>
    </row>
    <row r="11" spans="1:11" ht="16">
      <c r="A11" s="186">
        <v>6</v>
      </c>
      <c r="B11" s="194"/>
      <c r="C11" s="194"/>
      <c r="D11" s="194"/>
      <c r="E11" s="194"/>
      <c r="F11" s="194"/>
      <c r="G11" s="189"/>
      <c r="H11" s="189"/>
      <c r="I11" s="189"/>
      <c r="J11" s="190"/>
      <c r="K11" s="190"/>
    </row>
  </sheetData>
  <mergeCells count="11">
    <mergeCell ref="B7:F7"/>
    <mergeCell ref="B8:F8"/>
    <mergeCell ref="B9:F9"/>
    <mergeCell ref="B10:F10"/>
    <mergeCell ref="B11:F11"/>
    <mergeCell ref="A1:I3"/>
    <mergeCell ref="J1:K1"/>
    <mergeCell ref="J2:K2"/>
    <mergeCell ref="J3:K3"/>
    <mergeCell ref="B5:F5"/>
    <mergeCell ref="B6:F6"/>
  </mergeCells>
  <printOptions horizontalCentered="1"/>
  <pageMargins left="0.23622047244094488" right="0.23622047244094488" top="0.62992125984251968" bottom="0.62992125984251968" header="0.23622047244094488" footer="0.23622047244094488"/>
  <pageSetup paperSize="0" fitToWidth="0" fitToHeight="0" orientation="landscape" horizontalDpi="0" verticalDpi="0" copies="0"/>
  <headerFooter alignWithMargins="0"/>
</worksheet>
</file>

<file path=xl/worksheets/sheet1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XFD33"/>
  <sheetViews>
    <sheetView workbookViewId="0"/>
  </sheetViews>
  <sheetFormatPr baseColWidth="10" defaultRowHeight="13" outlineLevelRow="2"/>
  <cols>
    <col min="1" max="1" width="41.5" style="32" customWidth="1"/>
    <col min="2" max="2" width="47.6640625" style="32" customWidth="1"/>
    <col min="3" max="3" width="13.5" style="32" customWidth="1"/>
    <col min="4" max="4" width="17.33203125" style="32" customWidth="1"/>
    <col min="5" max="5" width="19.1640625" style="32" customWidth="1"/>
    <col min="6" max="6" width="7.83203125" style="38" customWidth="1"/>
    <col min="7" max="7" width="13.33203125" style="38" customWidth="1"/>
    <col min="8" max="8" width="33" style="38" customWidth="1"/>
    <col min="9" max="9" width="21.1640625" style="38" customWidth="1"/>
    <col min="10" max="10" width="21.6640625" style="38" customWidth="1"/>
    <col min="11" max="11" width="32.6640625" style="32" customWidth="1"/>
    <col min="12" max="1024" width="14.1640625" style="32" customWidth="1"/>
  </cols>
  <sheetData>
    <row r="1" spans="1:10" ht="13.5" customHeight="1">
      <c r="A1" s="183" t="str">
        <f>"DOCUMENTS PROJET au "&amp;TEXT(I2,"jj/mm/aaaa")</f>
        <v>DOCUMENTS PROJET au 20/01/2019</v>
      </c>
      <c r="B1" s="183"/>
      <c r="C1" s="183"/>
      <c r="D1" s="183"/>
      <c r="E1" s="183"/>
      <c r="F1" s="183"/>
      <c r="G1" s="183"/>
      <c r="H1" s="183"/>
      <c r="I1" s="50" t="str">
        <f>'1a-Identification Projet'!$L1</f>
        <v>Référence TDA62</v>
      </c>
      <c r="J1" s="50"/>
    </row>
    <row r="2" spans="1:10" ht="12.75" customHeight="1">
      <c r="A2" s="183"/>
      <c r="B2" s="183"/>
      <c r="C2" s="183"/>
      <c r="D2" s="183"/>
      <c r="E2" s="183"/>
      <c r="F2" s="183"/>
      <c r="G2" s="183"/>
      <c r="H2" s="183"/>
      <c r="I2" s="51" t="d">
        <f>'1a-Identification Projet'!$L2</f>
        <v>2019-01-20</v>
      </c>
      <c r="J2" s="51"/>
    </row>
    <row r="3" spans="1:10" ht="16.5" customHeight="1">
      <c r="A3" s="183"/>
      <c r="B3" s="183"/>
      <c r="C3" s="183"/>
      <c r="D3" s="183"/>
      <c r="E3" s="183"/>
      <c r="F3" s="183"/>
      <c r="G3" s="183"/>
      <c r="H3" s="183"/>
      <c r="I3" s="52" t="str">
        <f>'1a-Identification Projet'!$L3</f>
        <v>L2 DIFS</v>
      </c>
      <c r="J3" s="52"/>
    </row>
    <row r="4" spans="1:10" ht="16">
      <c r="A4" s="40"/>
      <c r="B4" s="40"/>
      <c r="C4" s="195"/>
      <c r="D4" s="41"/>
      <c r="E4" s="41"/>
      <c r="F4" s="41"/>
      <c r="G4" s="41"/>
      <c r="H4" s="41"/>
      <c r="I4" s="41"/>
      <c r="J4" s="41"/>
    </row>
    <row r="5" spans="1:10" ht="24">
      <c r="A5" s="196" t="s">
        <v>191</v>
      </c>
      <c r="B5" s="196" t="s">
        <v>192</v>
      </c>
      <c r="C5" s="196" t="s">
        <v>193</v>
      </c>
      <c r="D5" s="196" t="s">
        <v>162</v>
      </c>
      <c r="E5" s="196" t="s">
        <v>194</v>
      </c>
      <c r="F5" s="196" t="s">
        <v>195</v>
      </c>
      <c r="G5" s="196" t="s">
        <v>196</v>
      </c>
      <c r="H5" s="196" t="s">
        <v>197</v>
      </c>
      <c r="I5" s="196" t="s">
        <v>198</v>
      </c>
      <c r="J5" s="196" t="s">
        <v>199</v>
      </c>
    </row>
    <row r="6" spans="1:10" ht="13.5" customHeight="1">
      <c r="A6" s="197" t="s">
        <v>200</v>
      </c>
      <c r="B6" s="198"/>
      <c r="C6" s="198"/>
      <c r="D6" s="198"/>
      <c r="E6" s="198"/>
      <c r="F6" s="198"/>
      <c r="G6" s="198"/>
      <c r="H6" s="198"/>
      <c r="I6" s="198"/>
      <c r="J6" s="199"/>
    </row>
    <row r="7" spans="1:10" ht="16">
      <c r="A7" s="200" t="s">
        <v>201</v>
      </c>
      <c r="B7" s="201"/>
      <c r="C7" s="201"/>
      <c r="D7" s="201"/>
      <c r="E7" s="201"/>
      <c r="F7" s="201"/>
      <c r="G7" s="201"/>
      <c r="H7" s="201"/>
      <c r="I7" s="201"/>
      <c r="J7" s="202"/>
    </row>
    <row r="8" spans="1:10" ht="16" outlineLevel="1">
      <c r="A8" s="203" t="s">
        <v>202</v>
      </c>
      <c r="B8" s="203"/>
      <c r="C8" s="203"/>
      <c r="D8" s="203" t="s">
        <v>203</v>
      </c>
      <c r="E8" s="203"/>
      <c r="F8" s="203"/>
      <c r="G8" s="203"/>
      <c r="H8" s="203"/>
      <c r="I8" s="203"/>
      <c r="J8" s="203" t="s">
        <v>204</v>
      </c>
    </row>
    <row r="9" spans="1:10" ht="16" outlineLevel="2">
      <c r="A9" s="200" t="s">
        <v>205</v>
      </c>
      <c r="B9" s="201"/>
      <c r="C9" s="201"/>
      <c r="D9" s="201"/>
      <c r="E9" s="201"/>
      <c r="F9" s="201"/>
      <c r="G9" s="201"/>
      <c r="H9" s="201"/>
      <c r="I9" s="201"/>
      <c r="J9" s="202"/>
    </row>
    <row r="10" spans="1:10" ht="16" outlineLevel="1">
      <c r="A10" s="203" t="s">
        <v>206</v>
      </c>
      <c r="B10" s="203"/>
      <c r="C10" s="203"/>
      <c r="D10" s="203" t="s">
        <v>207</v>
      </c>
      <c r="E10" s="203"/>
      <c r="F10" s="203"/>
      <c r="G10" s="203"/>
      <c r="H10" s="203"/>
      <c r="I10" s="203"/>
      <c r="J10" s="203" t="s">
        <v>204</v>
      </c>
    </row>
    <row r="11" spans="1:10" ht="16" outlineLevel="2">
      <c r="A11" s="203"/>
      <c r="B11" s="203"/>
      <c r="C11" s="203"/>
      <c r="D11" s="203"/>
      <c r="E11" s="203"/>
      <c r="F11" s="203"/>
      <c r="G11" s="203"/>
      <c r="H11" s="203"/>
      <c r="I11" s="203"/>
      <c r="J11" s="203" t="s">
        <v>208</v>
      </c>
    </row>
    <row r="12" spans="1:10" ht="16" outlineLevel="2">
      <c r="A12" s="203"/>
      <c r="B12" s="203"/>
      <c r="C12" s="203"/>
      <c r="D12" s="203"/>
      <c r="E12" s="203"/>
      <c r="F12" s="203"/>
      <c r="G12" s="203"/>
      <c r="H12" s="203"/>
      <c r="I12" s="203"/>
      <c r="J12" s="203" t="s">
        <v>208</v>
      </c>
    </row>
    <row r="13" spans="1:10" ht="16" outlineLevel="2">
      <c r="A13" s="203"/>
      <c r="B13" s="203"/>
      <c r="C13" s="203"/>
      <c r="D13" s="203"/>
      <c r="E13" s="203"/>
      <c r="F13" s="203"/>
      <c r="G13" s="203"/>
      <c r="H13" s="203"/>
      <c r="I13" s="203"/>
      <c r="J13" s="203" t="s">
        <v>208</v>
      </c>
    </row>
    <row r="14" spans="1:10" ht="16" outlineLevel="2">
      <c r="A14" s="197" t="s">
        <v>209</v>
      </c>
      <c r="B14" s="201"/>
      <c r="C14" s="201"/>
      <c r="D14" s="201"/>
      <c r="E14" s="201"/>
      <c r="F14" s="201"/>
      <c r="G14" s="201"/>
      <c r="H14" s="201"/>
      <c r="I14" s="201"/>
      <c r="J14" s="202"/>
    </row>
    <row r="15" spans="1:10" ht="16">
      <c r="A15" s="200" t="s">
        <v>210</v>
      </c>
      <c r="B15" s="201"/>
      <c r="C15" s="201"/>
      <c r="D15" s="201"/>
      <c r="E15" s="201"/>
      <c r="F15" s="201"/>
      <c r="G15" s="201"/>
      <c r="H15" s="201"/>
      <c r="I15" s="201"/>
      <c r="J15" s="202"/>
    </row>
    <row r="16" spans="1:10" ht="16" outlineLevel="1">
      <c r="A16" s="203" t="s">
        <v>211</v>
      </c>
      <c r="B16" s="203"/>
      <c r="C16" s="203"/>
      <c r="D16" s="203" t="s">
        <v>99</v>
      </c>
      <c r="E16" s="203"/>
      <c r="F16" s="203"/>
      <c r="G16" s="203"/>
      <c r="H16" s="203" t="d">
        <v>2017-04-04</v>
      </c>
      <c r="I16" s="203"/>
      <c r="J16" s="203" t="s">
        <v>208</v>
      </c>
    </row>
    <row r="17" spans="1:10" ht="16" outlineLevel="2">
      <c r="A17" s="203" t="s">
        <v>212</v>
      </c>
      <c r="B17" s="203"/>
      <c r="C17" s="203"/>
      <c r="D17" s="203" t="s">
        <v>99</v>
      </c>
      <c r="E17" s="203"/>
      <c r="F17" s="203"/>
      <c r="G17" s="203"/>
      <c r="H17" s="203" t="d">
        <v>2017-04-07</v>
      </c>
      <c r="I17" s="203"/>
      <c r="J17" s="203" t="s">
        <v>208</v>
      </c>
    </row>
    <row r="18" spans="1:10" ht="16" outlineLevel="2">
      <c r="A18" s="203" t="s">
        <v>213</v>
      </c>
      <c r="B18" s="203"/>
      <c r="C18" s="203"/>
      <c r="D18" s="203" t="s">
        <v>99</v>
      </c>
      <c r="E18" s="203"/>
      <c r="F18" s="203"/>
      <c r="G18" s="203"/>
      <c r="H18" s="203" t="s">
        <v>214</v>
      </c>
      <c r="I18" s="203"/>
      <c r="J18" s="203" t="s">
        <v>208</v>
      </c>
    </row>
    <row r="19" spans="1:10" ht="16" outlineLevel="2">
      <c r="A19" s="203" t="s">
        <v>71</v>
      </c>
      <c r="B19" s="203"/>
      <c r="C19" s="203"/>
      <c r="D19" s="203" t="s">
        <v>99</v>
      </c>
      <c r="E19" s="203"/>
      <c r="F19" s="203"/>
      <c r="G19" s="203"/>
      <c r="H19" s="203" t="d">
        <v>2017-05-03</v>
      </c>
      <c r="I19" s="203"/>
      <c r="J19" s="203" t="s">
        <v>208</v>
      </c>
    </row>
    <row r="20" spans="1:10" ht="16" outlineLevel="2">
      <c r="A20" s="200" t="s">
        <v>215</v>
      </c>
      <c r="B20" s="201"/>
      <c r="C20" s="201"/>
      <c r="D20" s="201"/>
      <c r="E20" s="201"/>
      <c r="F20" s="201"/>
      <c r="G20" s="201"/>
      <c r="H20" s="201"/>
      <c r="I20" s="201"/>
      <c r="J20" s="202"/>
    </row>
    <row r="21" spans="1:10" ht="16" outlineLevel="1">
      <c r="A21" s="203" t="s">
        <v>216</v>
      </c>
      <c r="B21" s="203"/>
      <c r="C21" s="203"/>
      <c r="D21" s="203" t="s">
        <v>100</v>
      </c>
      <c r="E21" s="203"/>
      <c r="F21" s="203"/>
      <c r="G21" s="203"/>
      <c r="H21" s="203" t="d">
        <v>2017-04-13</v>
      </c>
      <c r="I21" s="203"/>
      <c r="J21" s="203" t="s">
        <v>208</v>
      </c>
    </row>
    <row r="22" spans="1:10" ht="16" outlineLevel="2">
      <c r="A22" s="203" t="s">
        <v>217</v>
      </c>
      <c r="B22" s="203"/>
      <c r="C22" s="203"/>
      <c r="D22" s="203" t="s">
        <v>100</v>
      </c>
      <c r="E22" s="203"/>
      <c r="F22" s="203"/>
      <c r="G22" s="203"/>
      <c r="H22" s="203" t="d">
        <v>2017-04-13</v>
      </c>
      <c r="I22" s="203"/>
      <c r="J22" s="203" t="s">
        <v>208</v>
      </c>
    </row>
    <row r="23" spans="1:10" ht="16" outlineLevel="2">
      <c r="A23" s="203" t="s">
        <v>218</v>
      </c>
      <c r="B23" s="203"/>
      <c r="C23" s="203"/>
      <c r="D23" s="203" t="s">
        <v>100</v>
      </c>
      <c r="E23" s="203"/>
      <c r="F23" s="203"/>
      <c r="G23" s="203"/>
      <c r="H23" s="203" t="d">
        <v>2017-05-09</v>
      </c>
      <c r="I23" s="203"/>
      <c r="J23" s="203" t="s">
        <v>208</v>
      </c>
    </row>
    <row r="24" spans="1:10" ht="16" outlineLevel="2">
      <c r="A24" s="203" t="s">
        <v>219</v>
      </c>
      <c r="B24" s="203"/>
      <c r="C24" s="203"/>
      <c r="D24" s="203" t="s">
        <v>101</v>
      </c>
      <c r="E24" s="203"/>
      <c r="F24" s="203"/>
      <c r="G24" s="203"/>
      <c r="H24" s="203" t="d">
        <v>2017-04-18</v>
      </c>
      <c r="I24" s="203"/>
      <c r="J24" s="203" t="s">
        <v>208</v>
      </c>
    </row>
    <row r="25" spans="1:10" ht="16" outlineLevel="2">
      <c r="A25" s="203" t="s">
        <v>220</v>
      </c>
      <c r="B25" s="203"/>
      <c r="C25" s="203"/>
      <c r="D25" s="203" t="s">
        <v>101</v>
      </c>
      <c r="E25" s="203"/>
      <c r="F25" s="203"/>
      <c r="G25" s="203"/>
      <c r="H25" s="203" t="d">
        <v>2017-04-18</v>
      </c>
      <c r="I25" s="203"/>
      <c r="J25" s="203" t="s">
        <v>208</v>
      </c>
    </row>
    <row r="26" spans="1:10" ht="16" outlineLevel="2">
      <c r="A26" s="203" t="s">
        <v>221</v>
      </c>
      <c r="B26" s="203"/>
      <c r="C26" s="203"/>
      <c r="D26" s="203" t="s">
        <v>101</v>
      </c>
      <c r="E26" s="203"/>
      <c r="F26" s="203"/>
      <c r="G26" s="203"/>
      <c r="H26" s="203" t="d">
        <v>1900-01-24</v>
      </c>
      <c r="I26" s="203"/>
      <c r="J26" s="203" t="s">
        <v>208</v>
      </c>
    </row>
    <row r="27" spans="1:10" ht="16" outlineLevel="2">
      <c r="A27" s="203" t="s">
        <v>222</v>
      </c>
      <c r="B27" s="203"/>
      <c r="C27" s="203"/>
      <c r="D27" s="203" t="s">
        <v>102</v>
      </c>
      <c r="E27" s="203"/>
      <c r="F27" s="203"/>
      <c r="G27" s="203"/>
      <c r="H27" s="203" t="d">
        <v>2017-04-14</v>
      </c>
      <c r="I27" s="203"/>
      <c r="J27" s="203" t="s">
        <v>208</v>
      </c>
    </row>
    <row r="28" spans="1:10" ht="16" outlineLevel="2">
      <c r="A28" s="203" t="s">
        <v>223</v>
      </c>
      <c r="B28" s="203"/>
      <c r="C28" s="203"/>
      <c r="D28" s="203" t="s">
        <v>102</v>
      </c>
      <c r="E28" s="203"/>
      <c r="F28" s="203"/>
      <c r="G28" s="203"/>
      <c r="H28" s="203" t="d">
        <v>1900-01-16</v>
      </c>
      <c r="I28" s="203"/>
      <c r="J28" s="203" t="s">
        <v>208</v>
      </c>
    </row>
    <row r="29" spans="1:10" ht="16" outlineLevel="2">
      <c r="A29" s="203" t="s">
        <v>224</v>
      </c>
      <c r="B29" s="203"/>
      <c r="C29" s="203"/>
      <c r="D29" s="203" t="s">
        <v>102</v>
      </c>
      <c r="E29" s="203"/>
      <c r="F29" s="203"/>
      <c r="G29" s="203"/>
      <c r="H29" s="203" t="d">
        <v>2017-04-26</v>
      </c>
      <c r="I29" s="203"/>
      <c r="J29" s="203" t="s">
        <v>208</v>
      </c>
    </row>
    <row r="30" spans="1:10" ht="16" outlineLevel="2">
      <c r="A30" s="203" t="s">
        <v>225</v>
      </c>
      <c r="B30" s="203"/>
      <c r="C30" s="203"/>
      <c r="D30" s="203" t="s">
        <v>102</v>
      </c>
      <c r="E30" s="203"/>
      <c r="F30" s="203"/>
      <c r="G30" s="203"/>
      <c r="H30" s="203" t="d">
        <v>1900-01-24</v>
      </c>
      <c r="I30" s="203"/>
      <c r="J30" s="203" t="s">
        <v>208</v>
      </c>
    </row>
    <row r="31" spans="1:10" ht="16" outlineLevel="2">
      <c r="A31" s="200" t="s">
        <v>226</v>
      </c>
      <c r="B31" s="201"/>
      <c r="C31" s="201"/>
      <c r="D31" s="201"/>
      <c r="E31" s="201"/>
      <c r="F31" s="201"/>
      <c r="G31" s="201"/>
      <c r="H31" s="201"/>
      <c r="I31" s="201"/>
      <c r="J31" s="202"/>
    </row>
    <row r="32" spans="1:10" ht="16" outlineLevel="1">
      <c r="A32" s="203" t="s">
        <v>227</v>
      </c>
      <c r="B32" s="203"/>
      <c r="C32" s="203"/>
      <c r="D32" s="203" t="s">
        <v>100</v>
      </c>
      <c r="E32" s="203"/>
      <c r="F32" s="203"/>
      <c r="G32" s="203"/>
      <c r="H32" s="203" t="d">
        <v>2017-05-09</v>
      </c>
      <c r="I32" s="203"/>
      <c r="J32" s="203" t="s">
        <v>208</v>
      </c>
    </row>
    <row r="33" ht="16" outlineLevel="2"/>
  </sheetData>
  <mergeCells count="4">
    <mergeCell ref="A1:H3"/>
    <mergeCell ref="I1:J1"/>
    <mergeCell ref="I2:J2"/>
    <mergeCell ref="I3:J3"/>
  </mergeCells>
  <printOptions horizontalCentered="1"/>
  <pageMargins left="0.23622047244094488" right="0.23622047244094488" top="0.62992125984251968" bottom="0.62992125984251968" header="0.23622047244094488" footer="0.23622047244094488"/>
  <pageSetup paperSize="0" fitToWidth="0" fitToHeight="0" orientation="landscape" horizontalDpi="0" verticalDpi="0" copies="0"/>
  <headerFooter alignWithMargins="0"/>
</worksheet>
</file>

<file path=xl/worksheets/sheet1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XFD14"/>
  <sheetViews>
    <sheetView workbookViewId="0"/>
  </sheetViews>
  <sheetFormatPr baseColWidth="10" defaultRowHeight="13" outlineLevelRow="2"/>
  <cols>
    <col min="1" max="1" width="40.1640625" style="32" customWidth="1"/>
    <col min="2" max="2" width="94.1640625" style="32" customWidth="1"/>
    <col min="3" max="3" width="24" style="38" customWidth="1"/>
    <col min="4" max="4" width="21.1640625" style="38" customWidth="1"/>
    <col min="5" max="5" width="21.6640625" style="38" customWidth="1"/>
    <col min="6" max="6" width="32.6640625" style="32" customWidth="1"/>
    <col min="7" max="1024" width="14.1640625" style="32" customWidth="1"/>
  </cols>
  <sheetData>
    <row r="1" spans="1:12" ht="13.5" customHeight="1">
      <c r="A1" s="205" t="str">
        <f>"LIVRABLES PROJET au "&amp;TEXT(D2,"jj/mm/aaaa")</f>
        <v>LIVRABLES PROJET au 20/01/2019</v>
      </c>
      <c r="B1" s="205"/>
      <c r="C1" s="205"/>
      <c r="D1" s="50" t="str">
        <f>'1a-Identification Projet'!$L1</f>
        <v>Référence TDA62</v>
      </c>
      <c r="E1" s="50"/>
    </row>
    <row r="2" spans="1:12" ht="12.75" customHeight="1">
      <c r="A2" s="205"/>
      <c r="B2" s="205"/>
      <c r="C2" s="205"/>
      <c r="D2" s="51" t="d">
        <f>'1a-Identification Projet'!$L2</f>
        <v>2019-01-20</v>
      </c>
      <c r="E2" s="51"/>
    </row>
    <row r="3" spans="1:12" ht="16.5" customHeight="1">
      <c r="A3" s="205"/>
      <c r="B3" s="205"/>
      <c r="C3" s="205"/>
      <c r="D3" s="52" t="str">
        <f>'1a-Identification Projet'!$L3</f>
        <v>L2 DIFS</v>
      </c>
      <c r="E3" s="52"/>
    </row>
    <row r="4" spans="1:12" ht="12.75" customHeight="1">
      <c r="B4" s="37"/>
    </row>
    <row r="5" spans="1:12" ht="24">
      <c r="A5" s="196" t="s">
        <v>228</v>
      </c>
      <c r="B5" s="204" t="s">
        <v>229</v>
      </c>
      <c r="C5" s="196" t="s">
        <v>230</v>
      </c>
      <c r="D5" s="196" t="s">
        <v>198</v>
      </c>
      <c r="E5" s="196" t="s">
        <v>199</v>
      </c>
    </row>
    <row r="6" spans="1:12" ht="13.5" customHeight="1">
      <c r="A6" s="197" t="s">
        <v>231</v>
      </c>
      <c r="B6" s="201"/>
      <c r="C6" s="201"/>
      <c r="D6" s="201"/>
      <c r="E6" s="202"/>
    </row>
    <row r="7" spans="1:12" ht="16">
      <c r="A7" s="203" t="s">
        <v>232</v>
      </c>
      <c r="B7" s="203"/>
      <c r="C7" s="203" t="d">
        <v>2017-05-01</v>
      </c>
      <c r="D7" s="203"/>
      <c r="E7" s="203" t="s">
        <v>208</v>
      </c>
    </row>
    <row r="8" spans="1:12" ht="16" outlineLevel="2">
      <c r="A8" s="203" t="s">
        <v>233</v>
      </c>
      <c r="B8" s="203"/>
      <c r="C8" s="203" t="d">
        <v>2017-04-26</v>
      </c>
      <c r="D8" s="203"/>
      <c r="E8" s="203" t="s">
        <v>208</v>
      </c>
    </row>
    <row r="9" spans="1:12" ht="16" outlineLevel="2">
      <c r="A9" s="203" t="s">
        <v>234</v>
      </c>
      <c r="B9" s="203"/>
      <c r="C9" s="203" t="d">
        <v>2017-04-24</v>
      </c>
      <c r="D9" s="203"/>
      <c r="E9" s="203" t="s">
        <v>208</v>
      </c>
      <c r="F9" s="38"/>
      <c r="G9" s="38"/>
      <c r="H9" s="38"/>
      <c r="I9" s="38"/>
      <c r="J9" s="38"/>
      <c r="K9" s="38"/>
      <c r="L9" s="38"/>
    </row>
    <row r="10" spans="1:12" s="38" customFormat="1" outlineLevel="2">
      <c r="A10" s="203" t="s">
        <v>235</v>
      </c>
      <c r="B10" s="203"/>
      <c r="C10" s="203" t="d">
        <v>2017-04-20</v>
      </c>
      <c r="D10" s="203"/>
      <c r="E10" s="203" t="s">
        <v>208</v>
      </c>
    </row>
    <row r="11" spans="1:12" s="38" customFormat="1" outlineLevel="2">
      <c r="A11" s="203" t="s">
        <v>236</v>
      </c>
      <c r="B11" s="203"/>
      <c r="C11" s="203" t="d">
        <v>2017-04-21</v>
      </c>
      <c r="D11" s="203"/>
      <c r="E11" s="203" t="s">
        <v>208</v>
      </c>
    </row>
    <row r="12" spans="1:12" ht="16" outlineLevel="2">
      <c r="A12" s="203" t="s">
        <v>237</v>
      </c>
      <c r="B12" s="203"/>
      <c r="C12" s="203" t="d">
        <v>2017-04-18</v>
      </c>
      <c r="D12" s="203"/>
      <c r="E12" s="203" t="s">
        <v>208</v>
      </c>
    </row>
    <row r="13" spans="1:12" ht="16" outlineLevel="2">
      <c r="A13" s="203" t="s">
        <v>238</v>
      </c>
      <c r="B13" s="203"/>
      <c r="C13" s="203" t="d">
        <v>2017-04-26</v>
      </c>
      <c r="D13" s="203"/>
      <c r="E13" s="203" t="s">
        <v>208</v>
      </c>
    </row>
    <row r="14" spans="1:12" s="32" customFormat="1" outlineLevel="2">
      <c r="C14" s="38"/>
      <c r="D14" s="38"/>
    </row>
  </sheetData>
  <mergeCells count="4">
    <mergeCell ref="A1:C3"/>
    <mergeCell ref="D1:E1"/>
    <mergeCell ref="D2:E2"/>
    <mergeCell ref="D3:E3"/>
  </mergeCells>
  <printOptions horizontalCentered="1"/>
  <pageMargins left="0.23622047244094488" right="0.23622047244094488" top="0.62992125984251968" bottom="0.62992125984251968" header="0.23622047244094488" footer="0.23622047244094488"/>
  <pageSetup paperSize="0" fitToWidth="0" fitToHeight="0" orientation="landscape" horizontalDpi="0" verticalDpi="0" copies="0"/>
  <headerFooter alignWithMargins="0"/>
</worksheet>
</file>

<file path=xl/worksheets/sheet1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XFD26"/>
  <sheetViews>
    <sheetView workbookViewId="0"/>
  </sheetViews>
  <sheetFormatPr baseColWidth="10" defaultRowHeight="13"/>
  <cols>
    <col min="1" max="1" width="2" style="32" customWidth="1"/>
    <col min="2" max="2" width="17.33203125" style="32" customWidth="1"/>
    <col min="3" max="3" width="35.83203125" style="32" customWidth="1"/>
    <col min="4" max="5" width="21" style="32" customWidth="1"/>
    <col min="6" max="6" width="20" style="32" customWidth="1"/>
    <col min="7" max="8" width="14.1640625" style="32" customWidth="1"/>
    <col min="9" max="10" width="21" style="32" customWidth="1"/>
    <col min="11" max="12" width="14.1640625" style="32" customWidth="1"/>
    <col min="13" max="13" width="21.1640625" style="32" customWidth="1"/>
    <col min="14" max="1024" width="14.1640625" style="32" customWidth="1"/>
  </cols>
  <sheetData>
    <row r="1" spans="1:14" ht="16">
      <c r="A1" s="54"/>
      <c r="B1" s="211" t="str">
        <f>"PLANNING COURANT  au "&amp;TEXT(K2,"jj/mm/aaaa")</f>
        <v>PLANNING COURANT  au 20/01/2019</v>
      </c>
      <c r="C1" s="211"/>
      <c r="D1" s="211"/>
      <c r="E1" s="211"/>
      <c r="F1" s="211"/>
      <c r="G1" s="211"/>
      <c r="H1" s="211"/>
      <c r="I1" s="211"/>
      <c r="J1" s="211"/>
      <c r="K1" s="65" t="str">
        <f>'1a-Identification Projet'!$L$1</f>
        <v>Référence TDA62</v>
      </c>
      <c r="L1" s="65"/>
      <c r="M1" s="65"/>
      <c r="N1" s="63"/>
    </row>
    <row r="2" spans="1:14" s="54" customFormat="1" ht="12.75" customHeight="1">
      <c r="B2" s="211"/>
      <c r="C2" s="211"/>
      <c r="D2" s="211"/>
      <c r="E2" s="211"/>
      <c r="F2" s="211"/>
      <c r="G2" s="211"/>
      <c r="H2" s="211"/>
      <c r="I2" s="211"/>
      <c r="J2" s="211"/>
      <c r="K2" s="66" t="d">
        <f>'1a-Identification Projet'!$L$2</f>
        <v>2019-01-20</v>
      </c>
      <c r="L2" s="66"/>
      <c r="M2" s="66"/>
      <c r="N2" s="63"/>
    </row>
    <row r="3" spans="1:14" ht="12.75" customHeight="1">
      <c r="A3" s="54"/>
      <c r="B3" s="211"/>
      <c r="C3" s="211"/>
      <c r="D3" s="211"/>
      <c r="E3" s="211"/>
      <c r="F3" s="211"/>
      <c r="G3" s="211"/>
      <c r="H3" s="211"/>
      <c r="I3" s="211"/>
      <c r="J3" s="211"/>
      <c r="K3" s="67" t="str">
        <f>'1a-Identification Projet'!$L$3</f>
        <v>L2 DIFS</v>
      </c>
      <c r="L3" s="67"/>
      <c r="M3" s="67"/>
      <c r="N3" s="63"/>
    </row>
    <row r="4" spans="1:14" ht="12.75" customHeight="1">
      <c r="E4" s="61"/>
      <c r="F4" s="61"/>
      <c r="G4" s="61"/>
      <c r="H4" s="61"/>
      <c r="I4" s="61"/>
      <c r="J4" s="61"/>
      <c r="K4" s="61"/>
      <c r="L4" s="62"/>
      <c r="M4" s="62"/>
      <c r="N4" s="63"/>
    </row>
    <row r="5" spans="1:14" ht="13.5" customHeight="1">
      <c r="A5" s="63"/>
      <c r="D5" s="61"/>
      <c r="E5" s="61"/>
      <c r="F5" s="61"/>
      <c r="G5" s="61"/>
      <c r="H5" s="61"/>
      <c r="I5" s="61"/>
      <c r="J5" s="61"/>
      <c r="K5" s="62"/>
      <c r="L5" s="62"/>
      <c r="N5" s="63"/>
    </row>
    <row r="6" spans="1:14" s="63" customFormat="1" ht="29.25" customHeight="1">
      <c r="B6" s="32"/>
      <c r="C6" s="32"/>
      <c r="D6" s="61"/>
      <c r="E6" s="61"/>
      <c r="F6" s="61"/>
      <c r="G6" s="61"/>
      <c r="H6" s="61"/>
      <c r="I6" s="61"/>
      <c r="J6" s="61"/>
      <c r="K6" s="62"/>
      <c r="L6" s="62"/>
      <c r="M6" s="32"/>
    </row>
    <row r="7" spans="1:14" ht="16">
      <c r="A7" s="63"/>
      <c r="D7" s="110" t="s">
        <v>115</v>
      </c>
      <c r="E7" s="110"/>
      <c r="F7" s="110"/>
      <c r="G7" s="110"/>
      <c r="H7" s="110"/>
      <c r="I7" s="111" t="s">
        <v>116</v>
      </c>
      <c r="J7" s="111"/>
      <c r="K7" s="111"/>
      <c r="L7" s="111"/>
      <c r="M7" s="74" t="s">
        <v>117</v>
      </c>
    </row>
    <row r="8" spans="1:14" ht="30">
      <c r="A8" s="63"/>
      <c r="B8" s="75" t="s">
        <v>118</v>
      </c>
      <c r="C8" s="76" t="s">
        <v>119</v>
      </c>
      <c r="D8" s="206" t="s">
        <v>120</v>
      </c>
      <c r="E8" s="78" t="s">
        <v>121</v>
      </c>
      <c r="F8" s="78" t="s">
        <v>122</v>
      </c>
      <c r="G8" s="78" t="s">
        <v>123</v>
      </c>
      <c r="H8" s="79" t="s">
        <v>124</v>
      </c>
      <c r="I8" s="80" t="s">
        <v>125</v>
      </c>
      <c r="J8" s="78" t="s">
        <v>126</v>
      </c>
      <c r="K8" s="78" t="s">
        <v>127</v>
      </c>
      <c r="L8" s="79" t="s">
        <v>128</v>
      </c>
      <c r="M8" s="81" t="s">
        <v>129</v>
      </c>
    </row>
    <row r="9" spans="1:14" ht="13.5" customHeight="1">
      <c r="A9" s="63"/>
      <c r="B9" s="82">
        <v>1</v>
      </c>
      <c r="C9" s="83" t="s">
        <v>2</v>
      </c>
      <c r="D9" s="207" t="d">
        <f>+MIN(D10:D26)</f>
        <v>2017-04-03</v>
      </c>
      <c r="E9" s="85" t="d">
        <f>+MAX(E10:E26)</f>
        <v>2017-05-09</v>
      </c>
      <c r="F9" s="86" t="s">
        <v>130</v>
      </c>
      <c r="G9" s="86" t="s">
        <v>130</v>
      </c>
      <c r="H9" s="87">
        <f>+SUM(H10:H26)</f>
        <v>228.9</v>
      </c>
      <c r="I9" s="88" t="d">
        <f>+MIN(I10:I26)</f>
        <v>2017-04-03</v>
      </c>
      <c r="J9" s="85" t="d">
        <f>+MAX(J10:J26)</f>
        <v>2017-05-09</v>
      </c>
      <c r="K9" s="89">
        <f>+SUM(K10:K26)</f>
        <v>12</v>
      </c>
      <c r="L9" s="87">
        <f>+SUM(L10:L26)</f>
        <v>228.9</v>
      </c>
      <c r="M9" s="90">
        <f>+SUM(M10:M26)</f>
        <v>12</v>
      </c>
    </row>
    <row r="10" spans="1:14" ht="13.5" customHeight="1">
      <c r="A10" s="63"/>
      <c r="B10" s="91">
        <v>2</v>
      </c>
      <c r="C10" s="92" t="s">
        <v>131</v>
      </c>
      <c r="D10" s="208" t="d">
        <v>2017-04-03</v>
      </c>
      <c r="E10" s="94" t="d">
        <v>2017-04-04</v>
      </c>
      <c r="F10" s="95"/>
      <c r="G10" s="96" t="s">
        <v>132</v>
      </c>
      <c r="H10" s="97">
        <v>14</v>
      </c>
      <c r="I10" s="98" t="d">
        <v>2017-04-03</v>
      </c>
      <c r="J10" s="94" t="d">
        <v>2017-04-04</v>
      </c>
      <c r="K10" s="99">
        <v>12</v>
      </c>
      <c r="L10" s="97">
        <v>14</v>
      </c>
      <c r="M10" s="100">
        <f t="shared" ref="M10:M26" si="0">+K10+L10-H10</f>
        <v>12</v>
      </c>
    </row>
    <row r="11" spans="1:14" ht="13.5" customHeight="1">
      <c r="A11" s="63"/>
      <c r="B11" s="91">
        <v>3</v>
      </c>
      <c r="C11" s="92" t="s">
        <v>133</v>
      </c>
      <c r="D11" s="208" t="d">
        <v>2017-04-05</v>
      </c>
      <c r="E11" s="94" t="d">
        <v>2017-04-07</v>
      </c>
      <c r="F11" s="96">
        <v>2</v>
      </c>
      <c r="G11" s="96" t="s">
        <v>99</v>
      </c>
      <c r="H11" s="97">
        <v>21</v>
      </c>
      <c r="I11" s="98" t="d">
        <v>2017-04-05</v>
      </c>
      <c r="J11" s="94" t="d">
        <v>2017-04-07</v>
      </c>
      <c r="K11" s="99">
        <v>0</v>
      </c>
      <c r="L11" s="97">
        <v>21</v>
      </c>
      <c r="M11" s="100">
        <f t="shared" si="0"/>
        <v>0</v>
      </c>
    </row>
    <row r="12" spans="1:14" ht="13.5" customHeight="1">
      <c r="A12" s="63"/>
      <c r="B12" s="91">
        <v>4</v>
      </c>
      <c r="C12" s="92" t="s">
        <v>134</v>
      </c>
      <c r="D12" s="208" t="d">
        <v>2017-04-10</v>
      </c>
      <c r="E12" s="94" t="d">
        <v>2017-04-28</v>
      </c>
      <c r="F12" s="96">
        <v>3</v>
      </c>
      <c r="G12" s="96" t="s">
        <v>135</v>
      </c>
      <c r="H12" s="97">
        <v>10.5</v>
      </c>
      <c r="I12" s="98" t="d">
        <v>2017-04-10</v>
      </c>
      <c r="J12" s="94" t="d">
        <v>2017-04-28</v>
      </c>
      <c r="K12" s="99">
        <v>0</v>
      </c>
      <c r="L12" s="97">
        <v>10.5</v>
      </c>
      <c r="M12" s="100">
        <f t="shared" si="0"/>
        <v>0</v>
      </c>
    </row>
    <row r="13" spans="1:14" ht="13.5" customHeight="1">
      <c r="A13" s="63"/>
      <c r="B13" s="91">
        <v>5</v>
      </c>
      <c r="C13" s="92" t="s">
        <v>136</v>
      </c>
      <c r="D13" s="208" t="d">
        <v>2017-05-02</v>
      </c>
      <c r="E13" s="94" t="d">
        <v>2017-05-03</v>
      </c>
      <c r="F13" s="96" t="s">
        <v>137</v>
      </c>
      <c r="G13" s="96" t="s">
        <v>99</v>
      </c>
      <c r="H13" s="97">
        <v>14</v>
      </c>
      <c r="I13" s="98" t="d">
        <v>2017-05-02</v>
      </c>
      <c r="J13" s="94" t="d">
        <v>2017-05-03</v>
      </c>
      <c r="K13" s="99">
        <v>0</v>
      </c>
      <c r="L13" s="97">
        <v>14</v>
      </c>
      <c r="M13" s="100">
        <f t="shared" si="0"/>
        <v>0</v>
      </c>
    </row>
    <row r="14" spans="1:14" ht="13.5" customHeight="1">
      <c r="A14" s="63"/>
      <c r="B14" s="91">
        <v>6</v>
      </c>
      <c r="C14" s="92" t="s">
        <v>138</v>
      </c>
      <c r="D14" s="208" t="d">
        <v>2017-04-10</v>
      </c>
      <c r="E14" s="94" t="d">
        <v>2017-04-13</v>
      </c>
      <c r="F14" s="96">
        <v>3</v>
      </c>
      <c r="G14" s="96" t="s">
        <v>139</v>
      </c>
      <c r="H14" s="97">
        <v>29.4</v>
      </c>
      <c r="I14" s="98" t="d">
        <v>2017-04-10</v>
      </c>
      <c r="J14" s="94" t="d">
        <v>2017-04-13</v>
      </c>
      <c r="K14" s="99">
        <v>0</v>
      </c>
      <c r="L14" s="97">
        <v>29.4</v>
      </c>
      <c r="M14" s="100">
        <f t="shared" si="0"/>
        <v>0</v>
      </c>
    </row>
    <row r="15" spans="1:14" ht="13.5" customHeight="1">
      <c r="A15" s="63"/>
      <c r="B15" s="91">
        <v>7</v>
      </c>
      <c r="C15" s="92" t="s">
        <v>140</v>
      </c>
      <c r="D15" s="208" t="d">
        <v>2017-04-14</v>
      </c>
      <c r="E15" s="94" t="d">
        <v>2017-04-18</v>
      </c>
      <c r="F15" s="96">
        <v>6</v>
      </c>
      <c r="G15" s="96" t="s">
        <v>101</v>
      </c>
      <c r="H15" s="97">
        <v>21</v>
      </c>
      <c r="I15" s="98" t="d">
        <v>2017-04-14</v>
      </c>
      <c r="J15" s="94" t="d">
        <v>2017-04-18</v>
      </c>
      <c r="K15" s="99">
        <v>0</v>
      </c>
      <c r="L15" s="97">
        <v>21</v>
      </c>
      <c r="M15" s="100">
        <f t="shared" si="0"/>
        <v>0</v>
      </c>
    </row>
    <row r="16" spans="1:14" ht="13.5" customHeight="1">
      <c r="A16" s="63"/>
      <c r="B16" s="91">
        <v>8</v>
      </c>
      <c r="C16" s="92" t="s">
        <v>141</v>
      </c>
      <c r="D16" s="208" t="d">
        <v>2017-04-19</v>
      </c>
      <c r="E16" s="94" t="d">
        <v>2017-04-24</v>
      </c>
      <c r="F16" s="96">
        <v>7</v>
      </c>
      <c r="G16" s="96" t="s">
        <v>102</v>
      </c>
      <c r="H16" s="97">
        <v>28</v>
      </c>
      <c r="I16" s="98" t="d">
        <v>2017-04-19</v>
      </c>
      <c r="J16" s="94" t="d">
        <v>2017-04-24</v>
      </c>
      <c r="K16" s="99">
        <v>0</v>
      </c>
      <c r="L16" s="97">
        <v>28</v>
      </c>
      <c r="M16" s="100">
        <f t="shared" si="0"/>
        <v>0</v>
      </c>
    </row>
    <row r="17" spans="1:13" ht="13.5" customHeight="1">
      <c r="A17" s="63"/>
      <c r="B17" s="91">
        <v>9</v>
      </c>
      <c r="C17" s="92" t="s">
        <v>142</v>
      </c>
      <c r="D17" s="208" t="d">
        <v>2017-04-19</v>
      </c>
      <c r="E17" s="94" t="d">
        <v>2017-04-20</v>
      </c>
      <c r="F17" s="96">
        <v>7</v>
      </c>
      <c r="G17" s="96" t="s">
        <v>101</v>
      </c>
      <c r="H17" s="97">
        <v>14</v>
      </c>
      <c r="I17" s="98" t="d">
        <v>2017-04-19</v>
      </c>
      <c r="J17" s="94" t="d">
        <v>2017-04-20</v>
      </c>
      <c r="K17" s="99">
        <v>0</v>
      </c>
      <c r="L17" s="97">
        <v>14</v>
      </c>
      <c r="M17" s="100">
        <f t="shared" si="0"/>
        <v>0</v>
      </c>
    </row>
    <row r="18" spans="1:13" ht="13.5" customHeight="1">
      <c r="A18" s="63"/>
      <c r="B18" s="91">
        <v>10</v>
      </c>
      <c r="C18" s="92" t="s">
        <v>143</v>
      </c>
      <c r="D18" s="208" t="d">
        <v>2017-04-21</v>
      </c>
      <c r="E18" s="94" t="d">
        <v>2017-04-21</v>
      </c>
      <c r="F18" s="96">
        <v>7</v>
      </c>
      <c r="G18" s="96" t="s">
        <v>101</v>
      </c>
      <c r="H18" s="97">
        <v>7</v>
      </c>
      <c r="I18" s="98" t="d">
        <v>2017-04-21</v>
      </c>
      <c r="J18" s="94" t="d">
        <v>2017-04-21</v>
      </c>
      <c r="K18" s="99">
        <v>0</v>
      </c>
      <c r="L18" s="97">
        <v>7</v>
      </c>
      <c r="M18" s="100">
        <f t="shared" si="0"/>
        <v>0</v>
      </c>
    </row>
    <row r="19" spans="1:13" ht="13.5" customHeight="1">
      <c r="A19" s="63"/>
      <c r="B19" s="91">
        <v>11</v>
      </c>
      <c r="C19" s="92" t="s">
        <v>144</v>
      </c>
      <c r="D19" s="208" t="d">
        <v>2017-04-25</v>
      </c>
      <c r="E19" s="94" t="d">
        <v>2017-04-26</v>
      </c>
      <c r="F19" s="96" t="s">
        <v>145</v>
      </c>
      <c r="G19" s="96" t="s">
        <v>101</v>
      </c>
      <c r="H19" s="97">
        <v>14</v>
      </c>
      <c r="I19" s="98" t="d">
        <v>2017-04-25</v>
      </c>
      <c r="J19" s="94" t="d">
        <v>2017-04-26</v>
      </c>
      <c r="K19" s="99">
        <v>0</v>
      </c>
      <c r="L19" s="97">
        <v>14</v>
      </c>
      <c r="M19" s="100">
        <f t="shared" si="0"/>
        <v>0</v>
      </c>
    </row>
    <row r="20" spans="1:13" ht="13.5" customHeight="1">
      <c r="A20" s="63"/>
      <c r="B20" s="91">
        <v>12</v>
      </c>
      <c r="C20" s="92" t="s">
        <v>146</v>
      </c>
      <c r="D20" s="208" t="d">
        <v>2017-04-14</v>
      </c>
      <c r="E20" s="94" t="d">
        <v>2017-04-18</v>
      </c>
      <c r="F20" s="96">
        <v>6</v>
      </c>
      <c r="G20" s="96" t="s">
        <v>102</v>
      </c>
      <c r="H20" s="97">
        <v>21</v>
      </c>
      <c r="I20" s="98" t="d">
        <v>2017-04-14</v>
      </c>
      <c r="J20" s="94" t="d">
        <v>2017-04-18</v>
      </c>
      <c r="K20" s="99">
        <v>0</v>
      </c>
      <c r="L20" s="97">
        <v>21</v>
      </c>
      <c r="M20" s="100">
        <f t="shared" si="0"/>
        <v>0</v>
      </c>
    </row>
    <row r="21" spans="1:13" ht="13.5" customHeight="1">
      <c r="A21" s="63"/>
      <c r="B21" s="91">
        <v>13</v>
      </c>
      <c r="C21" s="92" t="s">
        <v>147</v>
      </c>
      <c r="D21" s="208" t="d">
        <v>2017-04-25</v>
      </c>
      <c r="E21" s="94" t="d">
        <v>2017-04-26</v>
      </c>
      <c r="F21" s="96">
        <v>6</v>
      </c>
      <c r="G21" s="96" t="s">
        <v>102</v>
      </c>
      <c r="H21" s="97">
        <v>14</v>
      </c>
      <c r="I21" s="98" t="d">
        <v>2017-04-25</v>
      </c>
      <c r="J21" s="94" t="d">
        <v>2017-04-26</v>
      </c>
      <c r="K21" s="99">
        <v>0</v>
      </c>
      <c r="L21" s="97">
        <v>14</v>
      </c>
      <c r="M21" s="100">
        <f t="shared" si="0"/>
        <v>0</v>
      </c>
    </row>
    <row r="22" spans="1:13" ht="13.5" customHeight="1">
      <c r="A22" s="63"/>
      <c r="B22" s="91">
        <v>14</v>
      </c>
      <c r="C22" s="92" t="s">
        <v>148</v>
      </c>
      <c r="D22" s="208" t="d">
        <v>2017-04-27</v>
      </c>
      <c r="E22" s="94" t="d">
        <v>2017-05-01</v>
      </c>
      <c r="F22" s="96" t="s">
        <v>149</v>
      </c>
      <c r="G22" s="96" t="s">
        <v>100</v>
      </c>
      <c r="H22" s="97">
        <v>21</v>
      </c>
      <c r="I22" s="98" t="d">
        <v>2017-04-27</v>
      </c>
      <c r="J22" s="94" t="d">
        <v>2017-05-01</v>
      </c>
      <c r="K22" s="99">
        <v>0</v>
      </c>
      <c r="L22" s="97">
        <v>21</v>
      </c>
      <c r="M22" s="100">
        <f t="shared" si="0"/>
        <v>0</v>
      </c>
    </row>
    <row r="23" spans="1:13" ht="13.5" customHeight="1">
      <c r="A23" s="63"/>
      <c r="B23" s="91">
        <v>15</v>
      </c>
      <c r="C23" s="92" t="s">
        <v>150</v>
      </c>
      <c r="D23" s="208" t="d">
        <v>2017-04-07</v>
      </c>
      <c r="E23" s="94" t="d">
        <v>2017-04-07</v>
      </c>
      <c r="F23" s="96">
        <v>2</v>
      </c>
      <c r="G23" s="95"/>
      <c r="H23" s="97">
        <v>0</v>
      </c>
      <c r="I23" s="98" t="d">
        <v>2017-04-07</v>
      </c>
      <c r="J23" s="94" t="d">
        <v>2017-04-07</v>
      </c>
      <c r="K23" s="99">
        <v>0</v>
      </c>
      <c r="L23" s="97">
        <v>0</v>
      </c>
      <c r="M23" s="100">
        <f t="shared" si="0"/>
        <v>0</v>
      </c>
    </row>
    <row r="24" spans="1:13" ht="13.5" customHeight="1">
      <c r="A24" s="63"/>
      <c r="B24" s="91">
        <v>16</v>
      </c>
      <c r="C24" s="92" t="s">
        <v>151</v>
      </c>
      <c r="D24" s="208" t="d">
        <v>2017-04-14</v>
      </c>
      <c r="E24" s="94" t="d">
        <v>2017-04-14</v>
      </c>
      <c r="F24" s="96">
        <v>3</v>
      </c>
      <c r="G24" s="95"/>
      <c r="H24" s="97">
        <v>0</v>
      </c>
      <c r="I24" s="98" t="d">
        <v>2017-04-14</v>
      </c>
      <c r="J24" s="94" t="d">
        <v>2017-04-14</v>
      </c>
      <c r="K24" s="99">
        <v>0</v>
      </c>
      <c r="L24" s="97">
        <v>0</v>
      </c>
      <c r="M24" s="100">
        <f t="shared" si="0"/>
        <v>0</v>
      </c>
    </row>
    <row r="25" spans="1:13" ht="13.5" customHeight="1">
      <c r="A25" s="64"/>
      <c r="B25" s="91">
        <v>17</v>
      </c>
      <c r="C25" s="92" t="s">
        <v>152</v>
      </c>
      <c r="D25" s="208" t="d">
        <v>2017-05-09</v>
      </c>
      <c r="E25" s="94" t="d">
        <v>2017-05-09</v>
      </c>
      <c r="F25" s="96">
        <v>14</v>
      </c>
      <c r="G25" s="95"/>
      <c r="H25" s="97">
        <v>0</v>
      </c>
      <c r="I25" s="98" t="d">
        <v>2017-05-09</v>
      </c>
      <c r="J25" s="94" t="d">
        <v>2017-05-09</v>
      </c>
      <c r="K25" s="99">
        <v>0</v>
      </c>
      <c r="L25" s="97">
        <v>0</v>
      </c>
      <c r="M25" s="100">
        <f t="shared" si="0"/>
        <v>0</v>
      </c>
    </row>
    <row r="26" spans="1:13" ht="16">
      <c r="B26" s="101">
        <v>18</v>
      </c>
      <c r="C26" s="102" t="s">
        <v>153</v>
      </c>
      <c r="D26" s="209" t="d">
        <v>2017-05-09</v>
      </c>
      <c r="E26" s="104" t="d">
        <v>2017-05-09</v>
      </c>
      <c r="F26" s="210">
        <v>5</v>
      </c>
      <c r="G26" s="106"/>
      <c r="H26" s="107">
        <v>0</v>
      </c>
      <c r="I26" s="108" t="d">
        <v>2017-05-09</v>
      </c>
      <c r="J26" s="104" t="d">
        <v>2017-05-09</v>
      </c>
      <c r="K26" s="105">
        <v>0</v>
      </c>
      <c r="L26" s="107">
        <v>0</v>
      </c>
      <c r="M26" s="109">
        <f t="shared" si="0"/>
        <v>0</v>
      </c>
    </row>
  </sheetData>
  <mergeCells count="6">
    <mergeCell ref="B1:J3"/>
    <mergeCell ref="K1:M1"/>
    <mergeCell ref="K2:M2"/>
    <mergeCell ref="K3:M3"/>
    <mergeCell ref="D7:H7"/>
    <mergeCell ref="I7:L7"/>
  </mergeCells>
  <pageMargins left="0.23622047244094488" right="0.23622047244094488" top="0.62992125984251968" bottom="0.62992125984251968" header="0.23622047244094488" footer="0.23622047244094488"/>
  <pageSetup paperSize="0" fitToWidth="0" fitToHeight="0" orientation="landscape" horizontalDpi="0" verticalDpi="0" copies="0"/>
  <headerFooter alignWithMargins="0"/>
</worksheet>
</file>

<file path=xl/worksheets/sheet1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XFD14"/>
  <sheetViews>
    <sheetView workbookViewId="0"/>
  </sheetViews>
  <sheetFormatPr baseColWidth="10" defaultRowHeight="13"/>
  <cols>
    <col min="1" max="1" width="24.33203125" style="32" customWidth="1"/>
    <col min="2" max="2" width="14.1640625" style="32" customWidth="1"/>
    <col min="3" max="3" width="18.1640625" style="32" customWidth="1"/>
    <col min="4" max="4" width="15" style="32" customWidth="1"/>
    <col min="5" max="5" width="105.1640625" style="38" customWidth="1"/>
    <col min="6" max="6" width="35.1640625" style="38" customWidth="1"/>
    <col min="7" max="7" width="21.1640625" style="38" customWidth="1"/>
    <col min="8" max="8" width="21.6640625" style="38" customWidth="1"/>
    <col min="9" max="9" width="32.6640625" style="32" customWidth="1"/>
    <col min="10" max="1024" width="14.1640625" style="32" customWidth="1"/>
  </cols>
  <sheetData>
    <row r="1" spans="1:8" ht="13.5" customHeight="1">
      <c r="A1" s="205" t="str">
        <f>"BILAN au "&amp;TEXT(G2,"jj/mm/aaaa")</f>
        <v>BILAN au 20/01/2019</v>
      </c>
      <c r="B1" s="205"/>
      <c r="C1" s="205"/>
      <c r="D1" s="205"/>
      <c r="E1" s="205"/>
      <c r="F1" s="205"/>
      <c r="G1" s="50" t="str">
        <f>'1a-Identification Projet'!$L1</f>
        <v>Référence TDA62</v>
      </c>
      <c r="H1" s="50"/>
    </row>
    <row r="2" spans="1:8" ht="12.75" customHeight="1">
      <c r="A2" s="205"/>
      <c r="B2" s="205"/>
      <c r="C2" s="205"/>
      <c r="D2" s="205"/>
      <c r="E2" s="205"/>
      <c r="F2" s="205"/>
      <c r="G2" s="51" t="d">
        <f>'1a-Identification Projet'!$L2</f>
        <v>2019-01-20</v>
      </c>
      <c r="H2" s="51"/>
    </row>
    <row r="3" spans="1:8" ht="16.5" customHeight="1">
      <c r="A3" s="205"/>
      <c r="B3" s="205"/>
      <c r="C3" s="205"/>
      <c r="D3" s="205"/>
      <c r="E3" s="205"/>
      <c r="F3" s="205"/>
      <c r="G3" s="52" t="str">
        <f>'1a-Identification Projet'!$L3</f>
        <v>L2 DIFS</v>
      </c>
      <c r="H3" s="52"/>
    </row>
    <row r="4" spans="1:8" ht="12.75" customHeight="1">
      <c r="B4" s="37"/>
      <c r="C4" s="37"/>
      <c r="D4" s="37"/>
    </row>
    <row r="5" spans="1:8" ht="14.25" customHeight="1"/>
    <row r="6" spans="1:8" ht="16">
      <c r="A6" s="39" t="s">
        <v>239</v>
      </c>
    </row>
    <row r="7" spans="1:8" ht="16">
      <c r="A7" s="212"/>
      <c r="B7" s="212"/>
      <c r="C7" s="212"/>
      <c r="D7" s="212"/>
      <c r="E7" s="212"/>
      <c r="F7" s="212"/>
      <c r="G7" s="212"/>
      <c r="H7" s="212"/>
    </row>
    <row r="8" spans="1:8" ht="87" customHeight="1">
      <c r="A8" s="212"/>
      <c r="B8" s="212"/>
      <c r="C8" s="212"/>
      <c r="D8" s="212"/>
      <c r="E8" s="212"/>
      <c r="F8" s="212"/>
      <c r="G8" s="212"/>
      <c r="H8" s="212"/>
    </row>
    <row r="9" spans="1:8" ht="16">
      <c r="A9" s="39" t="s">
        <v>240</v>
      </c>
    </row>
    <row r="10" spans="1:8" ht="16">
      <c r="A10" s="212"/>
      <c r="B10" s="212"/>
      <c r="C10" s="212"/>
      <c r="D10" s="212"/>
      <c r="E10" s="212"/>
      <c r="F10" s="212"/>
      <c r="G10" s="212"/>
      <c r="H10" s="212"/>
    </row>
    <row r="11" spans="1:8" ht="93.75" customHeight="1">
      <c r="A11" s="212"/>
      <c r="B11" s="212"/>
      <c r="C11" s="212"/>
      <c r="D11" s="212"/>
      <c r="E11" s="212"/>
      <c r="F11" s="212"/>
      <c r="G11" s="212"/>
      <c r="H11" s="212"/>
    </row>
    <row r="12" spans="1:8" ht="16">
      <c r="A12" s="39" t="s">
        <v>241</v>
      </c>
    </row>
    <row r="13" spans="1:8" ht="16">
      <c r="A13" s="212"/>
      <c r="B13" s="212"/>
      <c r="C13" s="212"/>
      <c r="D13" s="212"/>
      <c r="E13" s="212"/>
      <c r="F13" s="212"/>
      <c r="G13" s="212"/>
      <c r="H13" s="212"/>
    </row>
    <row r="14" spans="1:8" ht="93.75" customHeight="1">
      <c r="A14" s="212"/>
      <c r="B14" s="212"/>
      <c r="C14" s="212"/>
      <c r="D14" s="212"/>
      <c r="E14" s="212"/>
      <c r="F14" s="212"/>
      <c r="G14" s="212"/>
      <c r="H14" s="212"/>
    </row>
  </sheetData>
  <mergeCells count="10">
    <mergeCell ref="A10:H10"/>
    <mergeCell ref="A11:H11"/>
    <mergeCell ref="A13:H13"/>
    <mergeCell ref="A14:H14"/>
    <mergeCell ref="A1:F3"/>
    <mergeCell ref="G1:H1"/>
    <mergeCell ref="G2:H2"/>
    <mergeCell ref="G3:H3"/>
    <mergeCell ref="A7:H7"/>
    <mergeCell ref="A8:H8"/>
  </mergeCells>
  <printOptions horizontalCentered="1"/>
  <pageMargins left="0.23622047244094488" right="0.23622047244094488" top="0.62992125984251968" bottom="0.62992125984251968" header="0.23622047244094488" footer="0.23622047244094488"/>
  <pageSetup paperSize="0" fitToWidth="0" fitToHeight="0" orientation="landscape" horizontalDpi="0" verticalDpi="0" copies="0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TotalTime>24</TotalTime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14</vt:i4>
      </vt:variant>
      <vt:variant>
        <vt:lpstr>Plages nommées</vt:lpstr>
      </vt:variant>
      <vt:variant>
        <vt:i4>1</vt:i4>
      </vt:variant>
    </vt:vector>
  </HeadingPairs>
  <TitlesOfParts>
    <vt:vector size="15" baseType="lpstr">
      <vt:lpstr>1a-Identification Projet</vt:lpstr>
      <vt:lpstr>1b- Besoin capturé</vt:lpstr>
      <vt:lpstr>2a-OBS</vt:lpstr>
      <vt:lpstr>2b-PBS</vt:lpstr>
      <vt:lpstr>2c-WBS</vt:lpstr>
      <vt:lpstr>2d-Planning Initial</vt:lpstr>
      <vt:lpstr>23a Risques-Opportunités</vt:lpstr>
      <vt:lpstr>23b- Principaux évènements</vt:lpstr>
      <vt:lpstr>23c Actions</vt:lpstr>
      <vt:lpstr>23d Decisions</vt:lpstr>
      <vt:lpstr>23e Documents projet</vt:lpstr>
      <vt:lpstr>23f Livrables projet</vt:lpstr>
      <vt:lpstr>3a-Planning courant</vt:lpstr>
      <vt:lpstr>4-Bilan</vt:lpstr>
      <vt:lpstr>'23c Actions'!_xlnm._FilterDatabase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10</cp:revision>
  <dcterms:created xsi:type="dcterms:W3CDTF">2018-03-05T21:20:31Z</dcterms:created>
  <dcterms:modified xsi:type="dcterms:W3CDTF">2020-02-04T19:52:58Z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AppVersion">
    <vt:lpwstr>16.0300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