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tt/Cours/L2/S2/ProjetS4/Code C/"/>
    </mc:Choice>
  </mc:AlternateContent>
  <xr:revisionPtr revIDLastSave="0" documentId="8_{DDD2116B-39A9-9940-801C-5DDDCD898335}" xr6:coauthVersionLast="45" xr6:coauthVersionMax="45" xr10:uidLastSave="{00000000-0000-0000-0000-000000000000}"/>
  <bookViews>
    <workbookView xWindow="0" yWindow="460" windowWidth="28800" windowHeight="16020" activeTab="1" xr2:uid="{00000000-000D-0000-FFFF-FFFF00000000}"/>
  </bookViews>
  <sheets>
    <sheet name="1a-Identification Projet" sheetId="1" r:id="rId1"/>
    <sheet name="1b- Besoin capturé" sheetId="2" r:id="rId2"/>
    <sheet name="2a-OBS" sheetId="3" r:id="rId3"/>
    <sheet name="2b-PBS" sheetId="4" r:id="rId4"/>
    <sheet name="2c-WBS" sheetId="5" r:id="rId5"/>
    <sheet name="2d-Planning Initial" sheetId="6" r:id="rId6"/>
    <sheet name="23a Risques-Opportunités" sheetId="7" r:id="rId7"/>
    <sheet name="23b- Principaux évènements" sheetId="8" r:id="rId8"/>
    <sheet name="23c Actions" sheetId="9" r:id="rId9"/>
    <sheet name="23d Decisions" sheetId="10" r:id="rId10"/>
    <sheet name="23e Documents projet" sheetId="11" r:id="rId11"/>
    <sheet name="23f Livrables projet" sheetId="12" r:id="rId12"/>
    <sheet name="3a-Planning courant" sheetId="13" r:id="rId13"/>
    <sheet name="4-Bilan" sheetId="14" r:id="rId14"/>
  </sheets>
  <definedNames>
    <definedName name="_xlnm._FilterDatabase" localSheetId="1">"'1b- besoin capturé'!#ref!"</definedName>
    <definedName name="_xlnm._FilterDatabase" localSheetId="8">'23c Actions'!$A$7:$H$10</definedName>
    <definedName name="_xlnm._FilterDatabase" localSheetId="9">"'23d decisions'!#ref!"</definedName>
    <definedName name="_xlnm._FilterDatabase" localSheetId="10">"'23e documents projet'!#ref!"</definedName>
    <definedName name="_xlnm._FilterDatabase" localSheetId="11">"'23f livrables projet'!#ref!"</definedName>
    <definedName name="_xlnm._FilterDatabase" localSheetId="13">"'4-bilan'!#ref!"</definedName>
    <definedName name="wrn.poles.">"{#N/A;#N/A;FALSE;""Branche""|#N/A;#N/A;FALSE;""Electromagnétisme""|#N/A;#N/A;FALSE;""Optronique""|#N/A;#N/A;FALSE;""Simulation""|#N/A;#N/A;FALSE;""Tubes""|#N/A;#N/A;FALSE;""Armement""|#N/A;#N/A;FALSE;""Génération""|#N/A;#N/A;FALSE;""Ajustements""}"</definedName>
  </definedNames>
  <calcPr calcId="191029" iterateDelta="1E-4"/>
  <fileRecoveryPr repairLoad="1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G3" i="14" l="1"/>
  <c r="G2" i="14"/>
  <c r="G1" i="14"/>
  <c r="K3" i="13"/>
  <c r="K2" i="13"/>
  <c r="K1" i="13"/>
  <c r="D3" i="12"/>
  <c r="D2" i="12"/>
  <c r="A1" i="12" s="1"/>
  <c r="D1" i="12"/>
  <c r="I3" i="11"/>
  <c r="I2" i="11"/>
  <c r="I1" i="11"/>
  <c r="J3" i="10"/>
  <c r="J2" i="10"/>
  <c r="J1" i="10"/>
  <c r="J3" i="9"/>
  <c r="J2" i="9"/>
  <c r="J1" i="9"/>
  <c r="B3" i="8"/>
  <c r="B2" i="8"/>
  <c r="B1" i="8"/>
  <c r="F3" i="7"/>
  <c r="F2" i="7"/>
  <c r="F1" i="7"/>
  <c r="K3" i="6"/>
  <c r="K2" i="6"/>
  <c r="K1" i="6"/>
  <c r="K3" i="5"/>
  <c r="K2" i="5"/>
  <c r="K1" i="5"/>
  <c r="K3" i="4"/>
  <c r="K2" i="4"/>
  <c r="K1" i="4"/>
  <c r="K3" i="3"/>
  <c r="K2" i="3"/>
  <c r="K1" i="3"/>
  <c r="G3" i="2"/>
  <c r="G2" i="2"/>
  <c r="G1" i="2"/>
  <c r="A1" i="14"/>
  <c r="M26" i="13"/>
  <c r="M25" i="13"/>
  <c r="M24" i="13"/>
  <c r="M23" i="13"/>
  <c r="M22" i="13"/>
  <c r="M21" i="13"/>
  <c r="M20" i="13"/>
  <c r="M19" i="13"/>
  <c r="M18" i="13"/>
  <c r="M17" i="13"/>
  <c r="M16" i="13"/>
  <c r="M15" i="13"/>
  <c r="M14" i="13"/>
  <c r="M13" i="13"/>
  <c r="M12" i="13"/>
  <c r="M11" i="13"/>
  <c r="M9" i="13" s="1"/>
  <c r="M10" i="13"/>
  <c r="L9" i="13"/>
  <c r="K9" i="13"/>
  <c r="J9" i="13"/>
  <c r="I9" i="13"/>
  <c r="H9" i="13"/>
  <c r="E9" i="13"/>
  <c r="D9" i="13"/>
  <c r="B1" i="13"/>
  <c r="A1" i="11"/>
  <c r="A1" i="10"/>
  <c r="A1" i="9"/>
  <c r="C21" i="7"/>
  <c r="E20" i="7"/>
  <c r="E19" i="7"/>
  <c r="E18" i="7"/>
  <c r="E17" i="7"/>
  <c r="E16" i="7"/>
  <c r="E12" i="7"/>
  <c r="C12" i="7"/>
  <c r="E11" i="7"/>
  <c r="E10" i="7"/>
  <c r="E9" i="7"/>
  <c r="E8" i="7"/>
  <c r="E7" i="7"/>
  <c r="A1" i="7"/>
  <c r="M25" i="6"/>
  <c r="M24" i="6"/>
  <c r="M23" i="6"/>
  <c r="M22" i="6"/>
  <c r="M21" i="6"/>
  <c r="M20" i="6"/>
  <c r="M19" i="6"/>
  <c r="M18" i="6"/>
  <c r="M17" i="6"/>
  <c r="M16" i="6"/>
  <c r="M15" i="6"/>
  <c r="M14" i="6"/>
  <c r="M13" i="6"/>
  <c r="M12" i="6"/>
  <c r="M11" i="6"/>
  <c r="M10" i="6"/>
  <c r="M9" i="6"/>
  <c r="M8" i="6" s="1"/>
  <c r="L8" i="6"/>
  <c r="K8" i="6"/>
  <c r="J8" i="6"/>
  <c r="I8" i="6"/>
  <c r="H8" i="6"/>
  <c r="E8" i="6"/>
  <c r="D8" i="6"/>
  <c r="E21" i="7" l="1"/>
</calcChain>
</file>

<file path=xl/sharedStrings.xml><?xml version="1.0" encoding="utf-8"?>
<sst xmlns="http://purl.oclc.org/ooxml/spreadsheetml/main" count="433" uniqueCount="250">
  <si>
    <t>Référence TDA62</t>
  </si>
  <si>
    <t>L2 DIFS</t>
  </si>
  <si>
    <t>Projet</t>
  </si>
  <si>
    <t>DIFS-001</t>
  </si>
  <si>
    <t>Responsable Dossier</t>
  </si>
  <si>
    <t>BARTHELEMY Damien</t>
  </si>
  <si>
    <t>Période couverte par le dossier</t>
  </si>
  <si>
    <t xml:space="preserve">20/01/2020 =&gt; 31/05/2020
</t>
  </si>
  <si>
    <t>Objectifs du projet</t>
  </si>
  <si>
    <t>Se familiariser avec la gestion de projet
Cryptographie système RSA et GPG
Programmation C et Java</t>
  </si>
  <si>
    <t>Liste de diffusion</t>
  </si>
  <si>
    <t>Matthieu AMSELLEM (L2 DIFS)
Damien BARTHELEMY (L2 DIFS)
Aymeric Crozes (L2 DIFS)
Mahdjouba Bouzouina (L2 DIFS)</t>
  </si>
  <si>
    <t>Contexte Client</t>
  </si>
  <si>
    <t>Le projet vise à programmer un cryptage asymétrique selon le système RSA  composé d'une clé publique qui sert à crypter un message puis fourni à l'envoi et une clé privé pour décrypter le message. On doit pouvoir crypter un message puis le décrypter pour retomber dessus.Le projet est découpé en 4 phases de programmation C et une cinquième en Java pour la programmation de block-chain. Le système doit pouvoir  servir à signer électroniquement un message avec une clé privée et à vérifier une signature avec la clé publique.</t>
  </si>
  <si>
    <t>Exigences Client</t>
  </si>
  <si>
    <t>Catégorie</t>
  </si>
  <si>
    <t>ID d'exigence</t>
  </si>
  <si>
    <t>Titre Exigence</t>
  </si>
  <si>
    <t>Criticité (Obligatoire/ Souhaitée/exemple)</t>
  </si>
  <si>
    <t>Description Exigence</t>
  </si>
  <si>
    <t>Méthode d'acceptation</t>
  </si>
  <si>
    <t>Explication</t>
  </si>
  <si>
    <t>Développement Projet</t>
  </si>
  <si>
    <t>DP001</t>
  </si>
  <si>
    <t>Clé Publique</t>
  </si>
  <si>
    <t>O</t>
  </si>
  <si>
    <t>Le programme doit générer une clé publique.</t>
  </si>
  <si>
    <t>assert</t>
  </si>
  <si>
    <t>DP002</t>
  </si>
  <si>
    <t>Clé privée</t>
  </si>
  <si>
    <t>Le programme doit générer une clé privée.</t>
  </si>
  <si>
    <t>DP003</t>
  </si>
  <si>
    <t>Bézout</t>
  </si>
  <si>
    <t>Le système RSA doit se baser sur l'algorithme de Bézout.</t>
  </si>
  <si>
    <t>DP004</t>
  </si>
  <si>
    <t>Cryptage</t>
  </si>
  <si>
    <t>Le programme doit crypter un message donné.</t>
  </si>
  <si>
    <t>DP005</t>
  </si>
  <si>
    <t>Décryptage</t>
  </si>
  <si>
    <t>Le programme doit décrypter correctement un message codé avec une clé.</t>
  </si>
  <si>
    <t>DP006</t>
  </si>
  <si>
    <t>Conversion</t>
  </si>
  <si>
    <t>Le programme doit convertir en base 64.</t>
  </si>
  <si>
    <t>DP007</t>
  </si>
  <si>
    <t>Sauvegarde</t>
  </si>
  <si>
    <t>Les clés doivent être sauvegardés en base 64dans un fichier chiffré.</t>
  </si>
  <si>
    <t>DP008</t>
  </si>
  <si>
    <t>Signature</t>
  </si>
  <si>
    <t>Le programme doit permettre la signature pour vérifier l'intégrité et la paternité.</t>
  </si>
  <si>
    <t>DP009</t>
  </si>
  <si>
    <t>Vérification</t>
  </si>
  <si>
    <t>La clé publique doit vérifier la signature.</t>
  </si>
  <si>
    <t>DP010</t>
  </si>
  <si>
    <t>Imperméabilité</t>
  </si>
  <si>
    <t>Les fonctions doivent être à sens unique et à brèche secrète.</t>
  </si>
  <si>
    <t>Gestion Projet</t>
  </si>
  <si>
    <t>GP001</t>
  </si>
  <si>
    <t>Groupe</t>
  </si>
  <si>
    <t>Les élèves doivent constituer des groupes de 2 à 5 personnes.</t>
  </si>
  <si>
    <t>Inscription</t>
  </si>
  <si>
    <t>GP002</t>
  </si>
  <si>
    <t>Besoin capturé</t>
  </si>
  <si>
    <t>Les élèves doivent remplir un canevas sur la capture des besoins avant le 05/02/2020.</t>
  </si>
  <si>
    <t>Dépôt Moodle</t>
  </si>
  <si>
    <t>GP003</t>
  </si>
  <si>
    <t>Référentiel</t>
  </si>
  <si>
    <t>Les élèves doivent remplir un canevas sur le référentiel de projet avant le 09/03/2020.</t>
  </si>
  <si>
    <t>GP004</t>
  </si>
  <si>
    <t>Avancement</t>
  </si>
  <si>
    <t>Les élèves doivent remplir un canevas sur l’état d ‘avancement du projet avant le 23/03/2020.</t>
  </si>
  <si>
    <t>GP005</t>
  </si>
  <si>
    <t>Bilan</t>
  </si>
  <si>
    <t>Les élèves doivent remplir un canevas sur le bilan du projet avant le 06/05/2020.</t>
  </si>
  <si>
    <t>GP006</t>
  </si>
  <si>
    <t>PBS</t>
  </si>
  <si>
    <t>S</t>
  </si>
  <si>
    <t>Les élèves doivent décomposer leur projet en éléments physiques dans un arbre.</t>
  </si>
  <si>
    <t>GP007</t>
  </si>
  <si>
    <t>WBS</t>
  </si>
  <si>
    <t>Les élèves doivent définir les tâches nécessaires à la réalisation du projet.</t>
  </si>
  <si>
    <t>GP008</t>
  </si>
  <si>
    <t>OBS</t>
  </si>
  <si>
    <t>Les élèves doivent répartir de la travail dans un organigramme.</t>
  </si>
  <si>
    <t>GP009</t>
  </si>
  <si>
    <t>Information</t>
  </si>
  <si>
    <t>Les élèves doivent lire tous les documents mises à leur disposition pour réaliser le projet.</t>
  </si>
  <si>
    <t>GP010</t>
  </si>
  <si>
    <t>Rendu 1</t>
  </si>
  <si>
    <t>Les élèves doivent rendre la phase 1 avant le 15/02/2020.</t>
  </si>
  <si>
    <t>GP011</t>
  </si>
  <si>
    <t>Rendu 2</t>
  </si>
  <si>
    <t>Les élèves doivent rendre la phase 2,1 et 2,2 avant le 02/03/2020.</t>
  </si>
  <si>
    <t>GP012</t>
  </si>
  <si>
    <t>Rendu 3</t>
  </si>
  <si>
    <t>Les élèves doivent rendre les classes Java avant le 30/03/2020.</t>
  </si>
  <si>
    <t>GP013</t>
  </si>
  <si>
    <t>Rendu 4</t>
  </si>
  <si>
    <t>Les élèves doivent rendre la phase 2.3 avant le 30/03/2020.</t>
  </si>
  <si>
    <t>OBS
WBS</t>
  </si>
  <si>
    <t>RP</t>
  </si>
  <si>
    <t>RCI</t>
  </si>
  <si>
    <t>RD1</t>
  </si>
  <si>
    <t>RD2</t>
  </si>
  <si>
    <t>WP0 Capture Besoin</t>
  </si>
  <si>
    <t>R</t>
  </si>
  <si>
    <t>C</t>
  </si>
  <si>
    <t>WP1 Pilotage Projet</t>
  </si>
  <si>
    <t>WP2 Conception Intégration</t>
  </si>
  <si>
    <t>A</t>
  </si>
  <si>
    <t>Développement A1</t>
  </si>
  <si>
    <t>Développement A2</t>
  </si>
  <si>
    <t>Développement A3</t>
  </si>
  <si>
    <t>R: Responsable</t>
  </si>
  <si>
    <t>C: Contributeur</t>
  </si>
  <si>
    <t>A: Approbateur</t>
  </si>
  <si>
    <t>Planning Initial</t>
  </si>
  <si>
    <t>Planning courant</t>
  </si>
  <si>
    <t>Ecart de travail</t>
  </si>
  <si>
    <t>ID de la tâche</t>
  </si>
  <si>
    <t>Nom de la tâche</t>
  </si>
  <si>
    <t>Début initial prévu</t>
  </si>
  <si>
    <t>Fin initiale prévue</t>
  </si>
  <si>
    <t>Prédécesseurs</t>
  </si>
  <si>
    <t>Noms ressources</t>
  </si>
  <si>
    <t>Travail initial prévu (hr)</t>
  </si>
  <si>
    <t>Début réel</t>
  </si>
  <si>
    <t>Fin réelle</t>
  </si>
  <si>
    <t>Travail effectué</t>
  </si>
  <si>
    <t>Travail restant</t>
  </si>
  <si>
    <t>Ecart de travail (effectué+ restant)- initial</t>
  </si>
  <si>
    <t>NA</t>
  </si>
  <si>
    <t xml:space="preserve">   Capture Besoin</t>
  </si>
  <si>
    <t>RP[50%];RCI[50%]</t>
  </si>
  <si>
    <t xml:space="preserve">   Structuration projet</t>
  </si>
  <si>
    <t xml:space="preserve">   Suivi Projet</t>
  </si>
  <si>
    <t>RP[10%]</t>
  </si>
  <si>
    <t xml:space="preserve">   Bilan Projet</t>
  </si>
  <si>
    <t>4;14</t>
  </si>
  <si>
    <t xml:space="preserve">   Définition Solution</t>
  </si>
  <si>
    <t>RCI;RP[5%]</t>
  </si>
  <si>
    <t xml:space="preserve">   Définition A1</t>
  </si>
  <si>
    <t xml:space="preserve">   Developpement A11</t>
  </si>
  <si>
    <t xml:space="preserve">   Développement A12</t>
  </si>
  <si>
    <t xml:space="preserve">   Développement A13</t>
  </si>
  <si>
    <t xml:space="preserve">   Intégration A1</t>
  </si>
  <si>
    <t>10;9;8</t>
  </si>
  <si>
    <t xml:space="preserve">   Développement A2</t>
  </si>
  <si>
    <t xml:space="preserve">   Développement A3</t>
  </si>
  <si>
    <t xml:space="preserve">   Intégration Solution</t>
  </si>
  <si>
    <t>13;12;11</t>
  </si>
  <si>
    <t xml:space="preserve">   livraison Besoin</t>
  </si>
  <si>
    <t xml:space="preserve">   Livraison Structuration Projet</t>
  </si>
  <si>
    <t xml:space="preserve">   Livraison Solution</t>
  </si>
  <si>
    <t xml:space="preserve">   Livraison Bilan</t>
  </si>
  <si>
    <t>Description du risque</t>
  </si>
  <si>
    <t>Plan d'action et commentaires</t>
  </si>
  <si>
    <t>Poid brut</t>
  </si>
  <si>
    <t>Prob.</t>
  </si>
  <si>
    <t>Poid pondéré</t>
  </si>
  <si>
    <t>Date d'ouverture</t>
  </si>
  <si>
    <t>Date de mise à jour</t>
  </si>
  <si>
    <t>Date fermeture</t>
  </si>
  <si>
    <t>Responsable</t>
  </si>
  <si>
    <t xml:space="preserve">Total     </t>
  </si>
  <si>
    <t>Description de l'opportunité *</t>
  </si>
  <si>
    <t>Montant brut</t>
  </si>
  <si>
    <t>Montant pondéré</t>
  </si>
  <si>
    <t>Total</t>
  </si>
  <si>
    <t>Période du xxx au yyy</t>
  </si>
  <si>
    <t>POINTS POSITIFS</t>
  </si>
  <si>
    <t>POINTS NEGATIFS / ALERTES</t>
  </si>
  <si>
    <t>Période du yyy au zzz</t>
  </si>
  <si>
    <t>…</t>
  </si>
  <si>
    <t>Num</t>
  </si>
  <si>
    <t>Description de l'action</t>
  </si>
  <si>
    <t>Origin</t>
  </si>
  <si>
    <t>Resp</t>
  </si>
  <si>
    <t>Date d'enregistrement</t>
  </si>
  <si>
    <t>Date prévue initiale</t>
  </si>
  <si>
    <t>Date prévue courante</t>
  </si>
  <si>
    <t>Etat de l'action</t>
  </si>
  <si>
    <t>Date de cloture</t>
  </si>
  <si>
    <t>Preuve de cloture</t>
  </si>
  <si>
    <t>Commentaire</t>
  </si>
  <si>
    <t>N°</t>
  </si>
  <si>
    <r>
      <rPr>
        <b/>
        <sz val="10"/>
        <color theme="1"/>
        <rFont val="Arial"/>
        <family val="2"/>
      </rPr>
      <t>DESCRIPTION</t>
    </r>
  </si>
  <si>
    <t>JUSTIFICATION</t>
  </si>
  <si>
    <t>Date d'applicabilité</t>
  </si>
  <si>
    <t>Date de fin d'applicabilité</t>
  </si>
  <si>
    <t>Motif de fin d'applicabilité</t>
  </si>
  <si>
    <t>Applicable :O/N</t>
  </si>
  <si>
    <t>Titre</t>
  </si>
  <si>
    <t>Description/ objectif</t>
  </si>
  <si>
    <t>Type</t>
  </si>
  <si>
    <t>Référence</t>
  </si>
  <si>
    <t>Indice</t>
  </si>
  <si>
    <t>Hyperlien</t>
  </si>
  <si>
    <t>date prévue de dispo</t>
  </si>
  <si>
    <t>date effective
de dispo</t>
  </si>
  <si>
    <t>Status</t>
  </si>
  <si>
    <t>&gt;&gt;&gt; Documents en entrée</t>
  </si>
  <si>
    <t xml:space="preserve">    &gt;&gt;&gt; dossier Client</t>
  </si>
  <si>
    <t>Dossier produit à Réaliser</t>
  </si>
  <si>
    <t>CLIENT</t>
  </si>
  <si>
    <t>validé</t>
  </si>
  <si>
    <t xml:space="preserve">    &gt;&gt;&gt; Document de reference</t>
  </si>
  <si>
    <t>Cours JAVA</t>
  </si>
  <si>
    <t>M. X</t>
  </si>
  <si>
    <t>à realiser</t>
  </si>
  <si>
    <t>&gt;&gt;&gt; Documents en sortie</t>
  </si>
  <si>
    <t xml:space="preserve">    &gt;&gt;&gt; livrables projet</t>
  </si>
  <si>
    <t>Expression du besoin</t>
  </si>
  <si>
    <t>Structuration projet</t>
  </si>
  <si>
    <t>suivi projet</t>
  </si>
  <si>
    <t>recurrent 1 par semaine</t>
  </si>
  <si>
    <t xml:space="preserve">    &gt;&gt;&gt; Documents developpement solution</t>
  </si>
  <si>
    <t>Dossier de conceptionSolution</t>
  </si>
  <si>
    <t>Dossier des tests solution</t>
  </si>
  <si>
    <t>Résultat de Test SOLUTION V1</t>
  </si>
  <si>
    <t>Dossier de conception A1</t>
  </si>
  <si>
    <t>Dossier de test A1</t>
  </si>
  <si>
    <t>Resultat de Test A1 V1</t>
  </si>
  <si>
    <t>Dossier de conception A2</t>
  </si>
  <si>
    <t>Resultat Test A2 V1</t>
  </si>
  <si>
    <t>Dossier de conception A3</t>
  </si>
  <si>
    <t>Resultat Test A3 V1</t>
  </si>
  <si>
    <t xml:space="preserve">    &gt;&gt;&gt; Documents Utilisateurs</t>
  </si>
  <si>
    <t>Solution User manual</t>
  </si>
  <si>
    <t>Intitulé livrable</t>
  </si>
  <si>
    <t>Description Livrable</t>
  </si>
  <si>
    <t>date prévue</t>
  </si>
  <si>
    <t>&gt;&gt;&gt; Livrables en sortie</t>
  </si>
  <si>
    <t>SOLUTION A V1</t>
  </si>
  <si>
    <t>A1 V1</t>
  </si>
  <si>
    <t>A11 V1</t>
  </si>
  <si>
    <t>A12 V1</t>
  </si>
  <si>
    <t>A13 V1</t>
  </si>
  <si>
    <t>A2 V1</t>
  </si>
  <si>
    <t>A3 V1</t>
  </si>
  <si>
    <t>Analyse critique du déroulement du projet</t>
  </si>
  <si>
    <t>Leçons apprises</t>
  </si>
  <si>
    <t>Mise en perspectives pour les projets futurs</t>
  </si>
  <si>
    <t>Colonne1</t>
  </si>
  <si>
    <t>Colonne2</t>
  </si>
  <si>
    <t>Colonne3</t>
  </si>
  <si>
    <t>Colonne4</t>
  </si>
  <si>
    <t>Colonne5</t>
  </si>
  <si>
    <t>Colonne6</t>
  </si>
  <si>
    <t>Colonne7</t>
  </si>
  <si>
    <t>Colonne8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</si>
</sst>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2">
    <numFmt numFmtId="164" formatCode="[$-40C]d/m/yy"/>
    <numFmt numFmtId="165" formatCode="#,##0.0"/>
    <numFmt numFmtId="166" formatCode="0&quot; &quot;%"/>
    <numFmt numFmtId="167" formatCode="#,##0&quot; €&quot;"/>
    <numFmt numFmtId="168" formatCode="dd/mm/yy"/>
    <numFmt numFmtId="169" formatCode="#,##0&quot;    &quot;;#,##0&quot;    &quot;;&quot;-    &quot;;&quot; &quot;@&quot; &quot;"/>
    <numFmt numFmtId="170" formatCode="#,##0.00&quot; &quot;;&quot;(&quot;#,##0.00&quot;)&quot;;&quot;-&quot;#&quot; &quot;;&quot; &quot;@&quot; &quot;"/>
    <numFmt numFmtId="171" formatCode="#,##0&quot; h&quot;"/>
    <numFmt numFmtId="172" formatCode="#,##0&quot; F &quot;;#,##0&quot; F &quot;;&quot;- F &quot;;&quot; &quot;@&quot; &quot;"/>
    <numFmt numFmtId="173" formatCode="[$-40C]dd\-mmm\-yy"/>
    <numFmt numFmtId="174" formatCode="mmm&quot; &quot;yy"/>
    <numFmt numFmtId="175" formatCode="#,##0.0&quot; déf/kLoc&quot;"/>
    <numFmt numFmtId="176" formatCode="#,##0.00&quot;    &quot;;#,##0.00&quot;    &quot;;&quot;-&quot;#&quot;    &quot;;&quot; &quot;@&quot; &quot;"/>
    <numFmt numFmtId="177" formatCode="&quot;$&quot;#,##0;[Red]&quot;-$&quot;#,##0"/>
    <numFmt numFmtId="178" formatCode="#,##0.00&quot; &quot;[$€-401]&quot; &quot;;#,##0.00&quot; &quot;[$€-401]&quot; &quot;;&quot;-&quot;#&quot; &quot;[$€-401]&quot; &quot;"/>
    <numFmt numFmtId="179" formatCode="#,##0.00&quot; &quot;[$€]&quot; &quot;;#,##0.00&quot; &quot;[$€]&quot; &quot;;&quot;-&quot;#&quot; &quot;[$€]&quot; &quot;;&quot; &quot;@&quot; &quot;"/>
    <numFmt numFmtId="180" formatCode="#,##0.0&quot; h/déf&quot;"/>
    <numFmt numFmtId="181" formatCode="0.0&quot; &quot;"/>
    <numFmt numFmtId="182" formatCode="#,##0&quot; &quot;;[Red]&quot;-&quot;#,##0&quot; &quot;"/>
    <numFmt numFmtId="183" formatCode="0.000"/>
    <numFmt numFmtId="184" formatCode="&quot;£&quot;#,##0;&quot;-£&quot;#,##0"/>
    <numFmt numFmtId="185" formatCode="#,##0;[Red]&quot;(&quot;#,##0&quot;)&quot;"/>
    <numFmt numFmtId="186" formatCode="&quot;£&quot;#,##0;[Red]&quot;-£&quot;#,##0"/>
    <numFmt numFmtId="187" formatCode="#&quot; %&quot;"/>
    <numFmt numFmtId="188" formatCode="&quot;Qty &quot;#&quot; &quot;"/>
    <numFmt numFmtId="189" formatCode="#,##0.00&quot; &quot;[$€-40C];[Red]&quot;-&quot;#,##0.00&quot; &quot;[$€-40C]"/>
    <numFmt numFmtId="190" formatCode="&quot;Station  &quot;#&quot;  Total Each :- &quot;"/>
    <numFmt numFmtId="191" formatCode="&quot;Station  &quot;#&quot; Grand Total :-&quot;"/>
    <numFmt numFmtId="192" formatCode="#&quot; &quot;##0.##&quot;j&quot;"/>
    <numFmt numFmtId="193" formatCode="&quot;Item  &quot;#.##&quot;  Total  :-&quot;"/>
    <numFmt numFmtId="194" formatCode="0.0"/>
    <numFmt numFmtId="195" formatCode="#&quot;  x &quot;"/>
  </numFmts>
  <fonts count="76">
    <font>
      <sz val="12"/>
      <color theme="1"/>
      <name val="Arial1"/>
    </font>
    <font>
      <sz val="12"/>
      <color theme="1"/>
      <name val="Arial1"/>
    </font>
    <font>
      <b/>
      <sz val="10"/>
      <color theme="1"/>
      <name val="MS Sans"/>
      <family val="2"/>
    </font>
    <font>
      <u/>
      <sz val="12"/>
      <color theme="1"/>
      <name val="Arial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0"/>
      <color theme="1"/>
      <name val="Arial1"/>
    </font>
    <font>
      <sz val="10"/>
      <color theme="1"/>
      <name val="Arial"/>
      <family val="2"/>
    </font>
    <font>
      <sz val="11"/>
      <color rgb="FF800080"/>
      <name val="Calibri"/>
      <family val="2"/>
    </font>
    <font>
      <b/>
      <sz val="11"/>
      <color rgb="FFFF00FF"/>
      <name val="Arial"/>
      <family val="2"/>
    </font>
    <font>
      <sz val="8"/>
      <color rgb="FFFFFFFF"/>
      <name val="Arial"/>
      <family val="2"/>
    </font>
    <font>
      <b/>
      <sz val="11"/>
      <color rgb="FFFF9900"/>
      <name val="Calibri"/>
      <family val="2"/>
    </font>
    <font>
      <b/>
      <sz val="14"/>
      <color theme="1"/>
      <name val="Arial"/>
      <family val="2"/>
    </font>
    <font>
      <b/>
      <sz val="11"/>
      <color rgb="FFFFFFFF"/>
      <name val="Calibri"/>
      <family val="2"/>
    </font>
    <font>
      <b/>
      <sz val="12"/>
      <color theme="1"/>
      <name val="Arial1"/>
    </font>
    <font>
      <b/>
      <sz val="10"/>
      <color theme="1"/>
      <name val="Arial"/>
      <family val="2"/>
    </font>
    <font>
      <b/>
      <sz val="8.5"/>
      <color theme="1"/>
      <name val="LinePrinter"/>
    </font>
    <font>
      <sz val="8"/>
      <color theme="1"/>
      <name val="Arial"/>
      <family val="2"/>
    </font>
    <font>
      <sz val="11"/>
      <color rgb="FF333399"/>
      <name val="Calibri"/>
      <family val="2"/>
    </font>
    <font>
      <i/>
      <sz val="11"/>
      <color rgb="FF808080"/>
      <name val="Calibri"/>
      <family val="2"/>
    </font>
    <font>
      <sz val="11"/>
      <color rgb="FF008000"/>
      <name val="Calibri"/>
      <family val="2"/>
    </font>
    <font>
      <b/>
      <sz val="13"/>
      <color rgb="FF003366"/>
      <name val="Calibri"/>
      <family val="2"/>
    </font>
    <font>
      <b/>
      <sz val="11"/>
      <color rgb="FF003366"/>
      <name val="Calibri"/>
      <family val="2"/>
    </font>
    <font>
      <sz val="11"/>
      <color rgb="FFFF9900"/>
      <name val="Calibri"/>
      <family val="2"/>
    </font>
    <font>
      <sz val="11"/>
      <color rgb="FF993300"/>
      <name val="Calibri"/>
      <family val="2"/>
    </font>
    <font>
      <b/>
      <sz val="11"/>
      <color rgb="FF333333"/>
      <name val="Calibri"/>
      <family val="2"/>
    </font>
    <font>
      <b/>
      <sz val="18"/>
      <color rgb="FF003366"/>
      <name val="Cambria"/>
      <family val="1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u/>
      <sz val="10"/>
      <color rgb="FFBFBFBF"/>
      <name val="Arial"/>
      <family val="2"/>
    </font>
    <font>
      <b/>
      <sz val="8"/>
      <color rgb="FF0000FF"/>
      <name val="Arial"/>
      <family val="2"/>
    </font>
    <font>
      <sz val="8"/>
      <color theme="1"/>
      <name val="MS Sans Serif"/>
      <family val="2"/>
    </font>
    <font>
      <sz val="9"/>
      <color theme="1"/>
      <name val="Arial"/>
      <family val="2"/>
    </font>
    <font>
      <b/>
      <sz val="12"/>
      <color rgb="FFFF0000"/>
      <name val="MS Sans Serif"/>
      <family val="2"/>
    </font>
    <font>
      <b/>
      <i/>
      <sz val="16"/>
      <color theme="1"/>
      <name val="Arial1"/>
    </font>
    <font>
      <b/>
      <sz val="15"/>
      <color rgb="FF003366"/>
      <name val="Calibri"/>
      <family val="2"/>
    </font>
    <font>
      <u/>
      <sz val="12"/>
      <color rgb="FF0000FF"/>
      <name val="Courier New"/>
      <family val="1"/>
    </font>
    <font>
      <u/>
      <sz val="10"/>
      <color rgb="FF0000FF"/>
      <name val="Arial"/>
      <family val="2"/>
    </font>
    <font>
      <sz val="12"/>
      <color theme="1"/>
      <name val="Times New Roman"/>
      <family val="1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u/>
      <sz val="6"/>
      <color rgb="FF0000FF"/>
      <name val="Arial"/>
      <family val="2"/>
    </font>
    <font>
      <sz val="8"/>
      <color rgb="FF00FFFF"/>
      <name val="MS Sans Serif"/>
      <family val="2"/>
    </font>
    <font>
      <sz val="14"/>
      <color rgb="FFFFFFFF"/>
      <name val="Arial"/>
      <family val="2"/>
    </font>
    <font>
      <b/>
      <sz val="8"/>
      <color theme="1"/>
      <name val="Arial"/>
      <family val="2"/>
    </font>
    <font>
      <sz val="10"/>
      <color theme="1"/>
      <name val="Courier"/>
      <family val="1"/>
    </font>
    <font>
      <sz val="11"/>
      <color rgb="FF000000"/>
      <name val="Arial"/>
      <family val="2"/>
    </font>
    <font>
      <strike/>
      <sz val="10"/>
      <color theme="1"/>
      <name val="Arial"/>
      <family val="2"/>
    </font>
    <font>
      <b/>
      <sz val="10"/>
      <color theme="1"/>
      <name val="MS Sans Serif"/>
      <family val="2"/>
    </font>
    <font>
      <b/>
      <i/>
      <u/>
      <sz val="12"/>
      <color theme="1"/>
      <name val="Arial1"/>
    </font>
    <font>
      <b/>
      <sz val="12"/>
      <color rgb="FF000000"/>
      <name val="Arial"/>
      <family val="2"/>
    </font>
    <font>
      <b/>
      <i/>
      <sz val="12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i/>
      <sz val="12"/>
      <color rgb="FF000000"/>
      <name val="Arial"/>
      <family val="2"/>
    </font>
    <font>
      <sz val="8"/>
      <color rgb="FF000000"/>
      <name val="Tahoma"/>
      <family val="2"/>
    </font>
    <font>
      <sz val="19"/>
      <color rgb="FF3366FF"/>
      <name val="Arial"/>
      <family val="2"/>
    </font>
    <font>
      <sz val="12"/>
      <color rgb="FFFF00FF"/>
      <name val="Arial"/>
      <family val="2"/>
    </font>
    <font>
      <sz val="10"/>
      <color rgb="FF333399"/>
      <name val="Arial"/>
      <family val="2"/>
    </font>
    <font>
      <b/>
      <u/>
      <sz val="10"/>
      <color theme="1"/>
      <name val="Arial"/>
      <family val="2"/>
    </font>
    <font>
      <b/>
      <i/>
      <sz val="32"/>
      <color theme="1"/>
      <name val="Arial MT"/>
      <family val="2"/>
    </font>
    <font>
      <sz val="8"/>
      <color theme="1"/>
      <name val="Times New Roman"/>
      <family val="1"/>
    </font>
    <font>
      <sz val="10"/>
      <color theme="1"/>
      <name val="Arial Cyr"/>
      <family val="2"/>
    </font>
    <font>
      <sz val="11"/>
      <color theme="1"/>
      <name val="ＭＳ "/>
      <family val="3"/>
    </font>
    <font>
      <sz val="10"/>
      <color rgb="FFFF0000"/>
      <name val="Arial"/>
      <family val="2"/>
    </font>
    <font>
      <b/>
      <i/>
      <sz val="14"/>
      <color theme="1"/>
      <name val="Arial"/>
      <family val="2"/>
    </font>
    <font>
      <sz val="14"/>
      <color theme="1"/>
      <name val="Arial"/>
      <family val="2"/>
    </font>
    <font>
      <b/>
      <sz val="18"/>
      <color theme="1"/>
      <name val="Arial"/>
      <family val="2"/>
    </font>
    <font>
      <sz val="10"/>
      <color rgb="FF363636"/>
      <name val="Calibri"/>
      <family val="2"/>
    </font>
    <font>
      <sz val="11"/>
      <color theme="1"/>
      <name val="Calibri"/>
      <family val="2"/>
    </font>
    <font>
      <b/>
      <sz val="11"/>
      <color theme="1"/>
      <name val="Arial"/>
      <family val="2"/>
    </font>
    <font>
      <b/>
      <sz val="11"/>
      <color rgb="FF333333"/>
      <name val="Arial"/>
      <family val="2"/>
    </font>
    <font>
      <b/>
      <i/>
      <u/>
      <sz val="10"/>
      <color rgb="FFFF0000"/>
      <name val="Arial"/>
      <family val="2"/>
    </font>
    <font>
      <b/>
      <i/>
      <sz val="10"/>
      <color theme="1"/>
      <name val="Arial"/>
      <family val="2"/>
    </font>
    <font>
      <b/>
      <sz val="9"/>
      <color theme="1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BFBFBF"/>
        <bgColor rgb="FFBFBFBF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FFFFCC"/>
        <bgColor rgb="FFFFFFCC"/>
      </patternFill>
    </fill>
    <fill>
      <patternFill patternType="solid">
        <fgColor rgb="FFDFDFDF"/>
        <bgColor rgb="FFDFDFDF"/>
      </patternFill>
    </fill>
    <fill>
      <patternFill patternType="solid">
        <fgColor rgb="FFFFFF99"/>
        <bgColor rgb="FFFFFF99"/>
      </patternFill>
    </fill>
    <fill>
      <patternFill patternType="solid">
        <fgColor rgb="FF00CCFF"/>
        <bgColor rgb="FF00CCFF"/>
      </patternFill>
    </fill>
    <fill>
      <patternFill patternType="solid">
        <fgColor rgb="FF000080"/>
        <bgColor rgb="FF000080"/>
      </patternFill>
    </fill>
    <fill>
      <patternFill patternType="solid">
        <fgColor rgb="FF00FFFF"/>
        <bgColor rgb="FF00FFFF"/>
      </patternFill>
    </fill>
    <fill>
      <patternFill patternType="solid">
        <fgColor rgb="FFDFDFE0"/>
        <bgColor rgb="FFDFDFE0"/>
      </patternFill>
    </fill>
    <fill>
      <patternFill patternType="solid">
        <fgColor rgb="FF666699"/>
        <bgColor rgb="FF666699"/>
      </patternFill>
    </fill>
    <fill>
      <patternFill patternType="solid">
        <fgColor rgb="FF99CC00"/>
        <bgColor rgb="FF99CC00"/>
      </patternFill>
    </fill>
    <fill>
      <patternFill patternType="solid">
        <fgColor rgb="FF008080"/>
        <bgColor rgb="FF008080"/>
      </patternFill>
    </fill>
    <fill>
      <patternFill patternType="solid">
        <fgColor rgb="FF7FB2FF"/>
        <bgColor rgb="FF7FB2FF"/>
      </patternFill>
    </fill>
    <fill>
      <patternFill patternType="solid">
        <fgColor rgb="FF95B3D7"/>
        <bgColor rgb="FF95B3D7"/>
      </patternFill>
    </fill>
    <fill>
      <patternFill patternType="solid">
        <fgColor rgb="FFD7E4BD"/>
        <bgColor rgb="FFD7E4BD"/>
      </patternFill>
    </fill>
    <fill>
      <patternFill patternType="solid">
        <fgColor rgb="FF8EB4E3"/>
        <bgColor rgb="FF8EB4E3"/>
      </patternFill>
    </fill>
    <fill>
      <patternFill patternType="solid">
        <fgColor rgb="FFFAC090"/>
        <bgColor rgb="FFFAC090"/>
      </patternFill>
    </fill>
    <fill>
      <patternFill patternType="solid">
        <fgColor rgb="FFCCC1DA"/>
        <bgColor rgb="FFCCC1DA"/>
      </patternFill>
    </fill>
    <fill>
      <patternFill patternType="solid">
        <fgColor rgb="FFDFE3E8"/>
        <bgColor rgb="FFDFE3E8"/>
      </patternFill>
    </fill>
    <fill>
      <patternFill patternType="solid">
        <fgColor rgb="FFB7DEE8"/>
        <bgColor rgb="FFB7DEE8"/>
      </patternFill>
    </fill>
    <fill>
      <patternFill patternType="solid">
        <fgColor rgb="FFFFFFFF"/>
        <bgColor rgb="FFFFFFFF"/>
      </patternFill>
    </fill>
    <fill>
      <patternFill patternType="solid">
        <fgColor rgb="FFC3D69B"/>
        <bgColor rgb="FFC3D69B"/>
      </patternFill>
    </fill>
    <fill>
      <patternFill patternType="solid">
        <fgColor rgb="FF93CDDD"/>
        <bgColor rgb="FF93CDDD"/>
      </patternFill>
    </fill>
    <fill>
      <patternFill patternType="solid">
        <fgColor rgb="FFDBEEF4"/>
        <bgColor rgb="FFDBEEF4"/>
      </patternFill>
    </fill>
  </fills>
  <borders count="46">
    <border>
      <start/>
      <end/>
      <top/>
      <bottom/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  <border>
      <start style="double">
        <color auto="1"/>
      </start>
      <end style="double">
        <color auto="1"/>
      </end>
      <top style="double">
        <color auto="1"/>
      </top>
      <bottom style="double">
        <color auto="1"/>
      </bottom>
      <diagonal/>
    </border>
    <border>
      <start style="thin">
        <color rgb="FFC0C0C0"/>
      </start>
      <end style="thin">
        <color rgb="FFC0C0C0"/>
      </end>
      <top style="thin">
        <color rgb="FFC0C0C0"/>
      </top>
      <bottom style="thin">
        <color rgb="FFC0C0C0"/>
      </bottom>
      <diagonal/>
    </border>
    <border>
      <start/>
      <end style="thin">
        <color rgb="FF000000"/>
      </end>
      <top/>
      <bottom/>
      <diagonal/>
    </border>
    <border>
      <start/>
      <end/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/>
      <diagonal/>
    </border>
    <border>
      <start/>
      <end/>
      <top/>
      <bottom style="medium">
        <color rgb="FFC0C0C0"/>
      </bottom>
      <diagonal/>
    </border>
    <border>
      <start/>
      <end/>
      <top/>
      <bottom style="thin">
        <color rgb="FF0066CC"/>
      </bottom>
      <diagonal/>
    </border>
    <border>
      <start/>
      <end/>
      <top/>
      <bottom style="double">
        <color auto="1"/>
      </bottom>
      <diagonal/>
    </border>
    <border>
      <start style="thin">
        <color rgb="FF333333"/>
      </start>
      <end style="thin">
        <color rgb="FF333333"/>
      </end>
      <top style="thin">
        <color rgb="FF333333"/>
      </top>
      <bottom style="thin">
        <color rgb="FF333333"/>
      </bottom>
      <diagonal/>
    </border>
    <border>
      <start/>
      <end/>
      <top style="thin">
        <color rgb="FF333399"/>
      </top>
      <bottom style="double">
        <color auto="1"/>
      </bottom>
      <diagonal/>
    </border>
    <border>
      <start/>
      <end/>
      <top/>
      <bottom style="medium">
        <color rgb="FF333399"/>
      </bottom>
      <diagonal/>
    </border>
    <border>
      <start style="thin">
        <color rgb="FF000000"/>
      </start>
      <end style="double">
        <color auto="1"/>
      </end>
      <top/>
      <bottom/>
      <diagonal/>
    </border>
    <border>
      <start style="thin">
        <color rgb="FF000000"/>
      </start>
      <end/>
      <top/>
      <bottom/>
      <diagonal/>
    </border>
    <border>
      <start/>
      <end/>
      <top/>
      <bottom style="thin">
        <color rgb="FF000000"/>
      </bottom>
      <diagonal/>
    </border>
    <border>
      <start style="thin">
        <color rgb="FF3366FF"/>
      </start>
      <end style="thin">
        <color rgb="FF3366FF"/>
      </end>
      <top style="thin">
        <color rgb="FF3366FF"/>
      </top>
      <bottom style="thin">
        <color rgb="FF3366FF"/>
      </bottom>
      <diagonal/>
    </border>
    <border>
      <start style="thin">
        <color rgb="FFDFDFDF"/>
      </start>
      <end style="thin">
        <color rgb="FF3366FF"/>
      </end>
      <top style="thin">
        <color rgb="FFDFDFDF"/>
      </top>
      <bottom style="thin">
        <color rgb="FF3366FF"/>
      </bottom>
      <diagonal/>
    </border>
    <border>
      <start/>
      <end/>
      <top style="thin">
        <color rgb="FF3366FF"/>
      </top>
      <bottom style="thin">
        <color rgb="FF3366FF"/>
      </bottom>
      <diagonal/>
    </border>
    <border>
      <start style="thin">
        <color rgb="FF000000"/>
      </start>
      <end/>
      <top style="thin">
        <color rgb="FF000000"/>
      </top>
      <bottom/>
      <diagonal/>
    </border>
    <border>
      <start/>
      <end/>
      <top style="thin">
        <color rgb="FF000000"/>
      </top>
      <bottom/>
      <diagonal/>
    </border>
    <border>
      <start style="thin">
        <color rgb="FF000000"/>
      </start>
      <end style="thin">
        <color rgb="FF000000"/>
      </end>
      <top/>
      <bottom/>
      <diagonal/>
    </border>
    <border>
      <start style="thin">
        <color rgb="FF000000"/>
      </start>
      <end/>
      <top/>
      <bottom style="thin">
        <color rgb="FF000000"/>
      </bottom>
      <diagonal/>
    </border>
    <border>
      <start style="thin">
        <color rgb="FF000000"/>
      </start>
      <end style="thin">
        <color rgb="FF000000"/>
      </end>
      <top/>
      <bottom style="thin">
        <color rgb="FF000000"/>
      </bottom>
      <diagonal/>
    </border>
    <border>
      <start style="thin">
        <color rgb="FF000000"/>
      </start>
      <end/>
      <top style="thin">
        <color rgb="FF000000"/>
      </top>
      <bottom style="thin">
        <color rgb="FF000000"/>
      </bottom>
      <diagonal/>
    </border>
    <border>
      <start/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B1BBCC"/>
      </bottom>
      <diagonal/>
    </border>
    <border>
      <start/>
      <end style="thin">
        <color rgb="FF000000"/>
      </end>
      <top style="thin">
        <color rgb="FF000000"/>
      </top>
      <bottom style="thin">
        <color rgb="FFB1BBCC"/>
      </bottom>
      <diagonal/>
    </border>
    <border>
      <start style="thin">
        <color rgb="FF000000"/>
      </start>
      <end/>
      <top style="thin">
        <color rgb="FF000000"/>
      </top>
      <bottom style="thin">
        <color rgb="FFB1BBCC"/>
      </bottom>
      <diagonal/>
    </border>
    <border>
      <start style="thin">
        <color rgb="FFB1BBCC"/>
      </start>
      <end style="thin">
        <color rgb="FF000000"/>
      </end>
      <top style="thin">
        <color rgb="FF000000"/>
      </top>
      <bottom style="thin">
        <color rgb="FFB1BBCC"/>
      </bottom>
      <diagonal/>
    </border>
    <border>
      <start style="thin">
        <color rgb="FF000000"/>
      </start>
      <end/>
      <top style="thin">
        <color rgb="FFB1BBCC"/>
      </top>
      <bottom style="thin">
        <color rgb="FFB1BBCC"/>
      </bottom>
      <diagonal/>
    </border>
    <border>
      <start style="thin">
        <color rgb="FFB1BBCC"/>
      </start>
      <end style="thin">
        <color rgb="FFB1BBCC"/>
      </end>
      <top style="thin">
        <color rgb="FFB1BBCC"/>
      </top>
      <bottom style="thin">
        <color rgb="FFB1BBCC"/>
      </bottom>
      <diagonal/>
    </border>
    <border>
      <start style="thin">
        <color rgb="FFB1BBCC"/>
      </start>
      <end style="thin">
        <color rgb="FF000000"/>
      </end>
      <top style="thin">
        <color rgb="FFB1BBCC"/>
      </top>
      <bottom style="thin">
        <color rgb="FFB1BBCC"/>
      </bottom>
      <diagonal/>
    </border>
    <border>
      <start/>
      <end style="thin">
        <color rgb="FFB1BBCC"/>
      </end>
      <top style="thin">
        <color rgb="FFB1BBCC"/>
      </top>
      <bottom style="thin">
        <color rgb="FFB1BBCC"/>
      </bottom>
      <diagonal/>
    </border>
    <border>
      <start style="thin">
        <color rgb="FF000000"/>
      </start>
      <end style="thin">
        <color rgb="FF000000"/>
      </end>
      <top style="thin">
        <color rgb="FFB1BBCC"/>
      </top>
      <bottom style="thin">
        <color rgb="FFB1BBCC"/>
      </bottom>
      <diagonal/>
    </border>
    <border>
      <start style="thin">
        <color rgb="FF000000"/>
      </start>
      <end/>
      <top style="thin">
        <color rgb="FFB1BBCC"/>
      </top>
      <bottom style="thin">
        <color rgb="FF000000"/>
      </bottom>
      <diagonal/>
    </border>
    <border>
      <start style="thin">
        <color rgb="FFB1BBCC"/>
      </start>
      <end style="thin">
        <color rgb="FF000000"/>
      </end>
      <top style="thin">
        <color rgb="FFB1BBCC"/>
      </top>
      <bottom style="thin">
        <color rgb="FF000000"/>
      </bottom>
      <diagonal/>
    </border>
    <border>
      <start style="thin">
        <color rgb="FFB1BBCC"/>
      </start>
      <end style="thin">
        <color rgb="FFB1BBCC"/>
      </end>
      <top style="thin">
        <color rgb="FFB1BBCC"/>
      </top>
      <bottom style="thin">
        <color rgb="FF000000"/>
      </bottom>
      <diagonal/>
    </border>
    <border>
      <start/>
      <end style="thin">
        <color rgb="FFB1BBCC"/>
      </end>
      <top style="thin">
        <color rgb="FFB1BBCC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B1BBCC"/>
      </top>
      <bottom style="thin">
        <color rgb="FF000000"/>
      </bottom>
      <diagonal/>
    </border>
    <border>
      <start style="thin">
        <color rgb="FF000000"/>
      </start>
      <end style="thin">
        <color rgb="FFC0C0C0"/>
      </end>
      <top style="thin">
        <color rgb="FF000000"/>
      </top>
      <bottom style="thin">
        <color rgb="FFC0C0C0"/>
      </bottom>
      <diagonal/>
    </border>
    <border>
      <start/>
      <end style="thin">
        <color rgb="FF000000"/>
      </end>
      <top style="thin">
        <color rgb="FF000000"/>
      </top>
      <bottom/>
      <diagonal/>
    </border>
    <border>
      <start/>
      <end style="thin">
        <color rgb="FF000000"/>
      </end>
      <top/>
      <bottom style="thin">
        <color rgb="FF000000"/>
      </bottom>
      <diagonal/>
    </border>
    <border>
      <start style="thin">
        <color rgb="FF000000"/>
      </start>
      <end style="thin">
        <color rgb="FFB1BBCC"/>
      </end>
      <top style="thin">
        <color rgb="FFB1BBCC"/>
      </top>
      <bottom style="thin">
        <color rgb="FFB1BBCC"/>
      </bottom>
      <diagonal/>
    </border>
    <border>
      <start style="thin">
        <color rgb="FF000000"/>
      </start>
      <end style="thin">
        <color rgb="FFB1BBCC"/>
      </end>
      <top style="thin">
        <color rgb="FFB1BBCC"/>
      </top>
      <bottom style="thin">
        <color rgb="FF000000"/>
      </bottom>
      <diagonal/>
    </border>
  </borders>
  <cellStyleXfs count="1211">
    <xf numFmtId="0" fontId="0" fillId="0" borderId="0"/>
    <xf numFmtId="0" fontId="35" fillId="0" borderId="13"/>
    <xf numFmtId="0" fontId="2" fillId="0" borderId="0"/>
    <xf numFmtId="0" fontId="3" fillId="0" borderId="0">
      <alignment horizontal="left" vertical="top" wrapText="1"/>
    </xf>
    <xf numFmtId="0" fontId="4" fillId="2" borderId="0"/>
    <xf numFmtId="0" fontId="4" fillId="3" borderId="0"/>
    <xf numFmtId="0" fontId="4" fillId="4" borderId="0"/>
    <xf numFmtId="0" fontId="4" fillId="5" borderId="0"/>
    <xf numFmtId="0" fontId="4" fillId="6" borderId="0"/>
    <xf numFmtId="0" fontId="4" fillId="7" borderId="0"/>
    <xf numFmtId="0" fontId="4" fillId="2" borderId="0"/>
    <xf numFmtId="0" fontId="4" fillId="3" borderId="0"/>
    <xf numFmtId="0" fontId="4" fillId="4" borderId="0"/>
    <xf numFmtId="0" fontId="4" fillId="5" borderId="0"/>
    <xf numFmtId="0" fontId="4" fillId="6" borderId="0"/>
    <xf numFmtId="0" fontId="4" fillId="7" borderId="0"/>
    <xf numFmtId="0" fontId="4" fillId="8" borderId="0"/>
    <xf numFmtId="0" fontId="4" fillId="9" borderId="0"/>
    <xf numFmtId="0" fontId="4" fillId="10" borderId="0"/>
    <xf numFmtId="0" fontId="4" fillId="5" borderId="0"/>
    <xf numFmtId="0" fontId="4" fillId="8" borderId="0"/>
    <xf numFmtId="0" fontId="4" fillId="11" borderId="0"/>
    <xf numFmtId="0" fontId="4" fillId="8" borderId="0"/>
    <xf numFmtId="0" fontId="4" fillId="9" borderId="0"/>
    <xf numFmtId="0" fontId="4" fillId="10" borderId="0"/>
    <xf numFmtId="0" fontId="4" fillId="5" borderId="0"/>
    <xf numFmtId="0" fontId="4" fillId="8" borderId="0"/>
    <xf numFmtId="0" fontId="4" fillId="11" borderId="0"/>
    <xf numFmtId="0" fontId="5" fillId="12" borderId="0"/>
    <xf numFmtId="0" fontId="5" fillId="9" borderId="0"/>
    <xf numFmtId="0" fontId="5" fillId="10" borderId="0"/>
    <xf numFmtId="0" fontId="5" fillId="13" borderId="0"/>
    <xf numFmtId="0" fontId="5" fillId="14" borderId="0"/>
    <xf numFmtId="0" fontId="5" fillId="15" borderId="0"/>
    <xf numFmtId="0" fontId="5" fillId="12" borderId="0"/>
    <xf numFmtId="0" fontId="5" fillId="9" borderId="0"/>
    <xf numFmtId="0" fontId="5" fillId="10" borderId="0"/>
    <xf numFmtId="0" fontId="5" fillId="16" borderId="0"/>
    <xf numFmtId="0" fontId="5" fillId="14" borderId="0"/>
    <xf numFmtId="0" fontId="5" fillId="15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17" borderId="0"/>
    <xf numFmtId="0" fontId="5" fillId="18" borderId="0"/>
    <xf numFmtId="0" fontId="5" fillId="19" borderId="0"/>
    <xf numFmtId="0" fontId="5" fillId="16" borderId="0"/>
    <xf numFmtId="0" fontId="5" fillId="14" borderId="0"/>
    <xf numFmtId="0" fontId="5" fillId="20" borderId="0"/>
    <xf numFmtId="0" fontId="8" fillId="3" borderId="0"/>
    <xf numFmtId="0" fontId="7" fillId="0" borderId="1"/>
    <xf numFmtId="0" fontId="7" fillId="0" borderId="1"/>
    <xf numFmtId="0" fontId="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1" fillId="21" borderId="2"/>
    <xf numFmtId="0" fontId="11" fillId="21" borderId="2"/>
    <xf numFmtId="0" fontId="12" fillId="0" borderId="0"/>
    <xf numFmtId="0" fontId="13" fillId="22" borderId="3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70" fontId="1" fillId="0" borderId="0"/>
    <xf numFmtId="0" fontId="1" fillId="23" borderId="4"/>
    <xf numFmtId="0" fontId="1" fillId="23" borderId="4"/>
    <xf numFmtId="0" fontId="1" fillId="23" borderId="4"/>
    <xf numFmtId="0" fontId="1" fillId="23" borderId="4"/>
    <xf numFmtId="0" fontId="1" fillId="23" borderId="4"/>
    <xf numFmtId="0" fontId="1" fillId="23" borderId="4"/>
    <xf numFmtId="0" fontId="14" fillId="24" borderId="0"/>
    <xf numFmtId="171" fontId="1" fillId="0" borderId="0">
      <alignment horizontal="right"/>
      <protection locked="0"/>
    </xf>
    <xf numFmtId="171" fontId="1" fillId="0" borderId="0">
      <alignment horizontal="right"/>
      <protection locked="0"/>
    </xf>
    <xf numFmtId="171" fontId="1" fillId="0" borderId="0">
      <alignment horizontal="right"/>
      <protection locked="0"/>
    </xf>
    <xf numFmtId="171" fontId="1" fillId="0" borderId="0">
      <alignment horizontal="right"/>
      <protection locked="0"/>
    </xf>
    <xf numFmtId="171" fontId="1" fillId="0" borderId="0">
      <alignment horizontal="right"/>
      <protection locked="0"/>
    </xf>
    <xf numFmtId="171" fontId="1" fillId="0" borderId="0">
      <alignment horizontal="right"/>
      <protection locked="0"/>
    </xf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0" fontId="1" fillId="0" borderId="0"/>
    <xf numFmtId="173" fontId="6" fillId="0" borderId="0"/>
    <xf numFmtId="173" fontId="7" fillId="0" borderId="0"/>
    <xf numFmtId="173" fontId="7" fillId="0" borderId="0"/>
    <xf numFmtId="173" fontId="7" fillId="0" borderId="0"/>
    <xf numFmtId="164" fontId="1" fillId="4" borderId="0"/>
    <xf numFmtId="164" fontId="1" fillId="4" borderId="0"/>
    <xf numFmtId="164" fontId="1" fillId="4" borderId="0"/>
    <xf numFmtId="164" fontId="1" fillId="4" borderId="0"/>
    <xf numFmtId="164" fontId="1" fillId="4" borderId="0"/>
    <xf numFmtId="164" fontId="1" fillId="4" borderId="0"/>
    <xf numFmtId="174" fontId="1" fillId="4" borderId="0"/>
    <xf numFmtId="174" fontId="1" fillId="4" borderId="0"/>
    <xf numFmtId="174" fontId="1" fillId="4" borderId="0"/>
    <xf numFmtId="174" fontId="1" fillId="4" borderId="0"/>
    <xf numFmtId="174" fontId="1" fillId="4" borderId="0"/>
    <xf numFmtId="174" fontId="1" fillId="4" borderId="0"/>
    <xf numFmtId="164" fontId="1" fillId="0" borderId="0">
      <alignment horizontal="center"/>
    </xf>
    <xf numFmtId="164" fontId="7" fillId="0" borderId="0">
      <alignment horizontal="center"/>
    </xf>
    <xf numFmtId="164" fontId="7" fillId="0" borderId="0">
      <alignment horizontal="center"/>
    </xf>
    <xf numFmtId="164" fontId="1" fillId="0" borderId="0">
      <alignment horizontal="center"/>
    </xf>
    <xf numFmtId="164" fontId="1" fillId="0" borderId="0">
      <alignment horizontal="center"/>
    </xf>
    <xf numFmtId="164" fontId="1" fillId="0" borderId="0">
      <alignment horizontal="center"/>
    </xf>
    <xf numFmtId="164" fontId="1" fillId="0" borderId="0">
      <alignment horizontal="center"/>
    </xf>
    <xf numFmtId="164" fontId="7" fillId="0" borderId="0">
      <alignment horizontal="center"/>
    </xf>
    <xf numFmtId="164" fontId="15" fillId="25" borderId="5">
      <alignment horizontal="right" vertical="center"/>
    </xf>
    <xf numFmtId="164" fontId="16" fillId="0" borderId="6"/>
    <xf numFmtId="174" fontId="6" fillId="4" borderId="7">
      <alignment horizontal="center"/>
    </xf>
    <xf numFmtId="174" fontId="7" fillId="4" borderId="7">
      <alignment horizontal="center"/>
    </xf>
    <xf numFmtId="174" fontId="7" fillId="4" borderId="7">
      <alignment horizontal="center"/>
    </xf>
    <xf numFmtId="174" fontId="7" fillId="4" borderId="7">
      <alignment horizontal="center"/>
    </xf>
    <xf numFmtId="174" fontId="7" fillId="4" borderId="7">
      <alignment horizontal="center"/>
    </xf>
    <xf numFmtId="0" fontId="7" fillId="0" borderId="0">
      <alignment vertical="top"/>
    </xf>
    <xf numFmtId="175" fontId="17" fillId="0" borderId="0">
      <alignment horizontal="right"/>
    </xf>
    <xf numFmtId="0" fontId="6" fillId="0" borderId="0">
      <alignment vertical="top" wrapText="1"/>
    </xf>
    <xf numFmtId="0" fontId="7" fillId="0" borderId="0">
      <alignment vertical="top" wrapText="1"/>
    </xf>
    <xf numFmtId="0" fontId="7" fillId="0" borderId="0">
      <alignment vertical="top" wrapText="1"/>
    </xf>
    <xf numFmtId="0" fontId="7" fillId="0" borderId="0">
      <alignment vertical="top" wrapText="1"/>
    </xf>
    <xf numFmtId="0" fontId="7" fillId="0" borderId="0">
      <alignment vertical="top" wrapText="1"/>
    </xf>
    <xf numFmtId="176" fontId="1" fillId="0" borderId="0"/>
    <xf numFmtId="177" fontId="6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8" fillId="7" borderId="2"/>
    <xf numFmtId="178" fontId="1" fillId="0" borderId="0"/>
    <xf numFmtId="178" fontId="1" fillId="0" borderId="0"/>
    <xf numFmtId="178" fontId="1" fillId="0" borderId="0"/>
    <xf numFmtId="179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0" fontId="4" fillId="2" borderId="0"/>
    <xf numFmtId="0" fontId="4" fillId="3" borderId="0"/>
    <xf numFmtId="0" fontId="4" fillId="4" borderId="0"/>
    <xf numFmtId="0" fontId="4" fillId="5" borderId="0"/>
    <xf numFmtId="0" fontId="4" fillId="6" borderId="0"/>
    <xf numFmtId="0" fontId="4" fillId="7" borderId="0"/>
    <xf numFmtId="0" fontId="4" fillId="8" borderId="0"/>
    <xf numFmtId="0" fontId="4" fillId="9" borderId="0"/>
    <xf numFmtId="0" fontId="4" fillId="10" borderId="0"/>
    <xf numFmtId="0" fontId="4" fillId="5" borderId="0"/>
    <xf numFmtId="0" fontId="4" fillId="8" borderId="0"/>
    <xf numFmtId="0" fontId="4" fillId="11" borderId="0"/>
    <xf numFmtId="0" fontId="5" fillId="12" borderId="0"/>
    <xf numFmtId="0" fontId="5" fillId="9" borderId="0"/>
    <xf numFmtId="0" fontId="5" fillId="10" borderId="0"/>
    <xf numFmtId="0" fontId="5" fillId="16" borderId="0"/>
    <xf numFmtId="0" fontId="5" fillId="14" borderId="0"/>
    <xf numFmtId="0" fontId="5" fillId="15" borderId="0"/>
    <xf numFmtId="0" fontId="5" fillId="17" borderId="0"/>
    <xf numFmtId="0" fontId="5" fillId="18" borderId="0"/>
    <xf numFmtId="0" fontId="5" fillId="19" borderId="0"/>
    <xf numFmtId="0" fontId="5" fillId="16" borderId="0"/>
    <xf numFmtId="0" fontId="5" fillId="14" borderId="0"/>
    <xf numFmtId="0" fontId="5" fillId="20" borderId="0"/>
    <xf numFmtId="0" fontId="8" fillId="3" borderId="0"/>
    <xf numFmtId="0" fontId="11" fillId="21" borderId="2"/>
    <xf numFmtId="0" fontId="13" fillId="22" borderId="3"/>
    <xf numFmtId="0" fontId="19" fillId="0" borderId="0"/>
    <xf numFmtId="0" fontId="20" fillId="4" borderId="0"/>
    <xf numFmtId="0" fontId="21" fillId="0" borderId="8"/>
    <xf numFmtId="0" fontId="22" fillId="0" borderId="9"/>
    <xf numFmtId="0" fontId="22" fillId="0" borderId="0"/>
    <xf numFmtId="0" fontId="18" fillId="7" borderId="2"/>
    <xf numFmtId="0" fontId="23" fillId="0" borderId="10"/>
    <xf numFmtId="0" fontId="24" fillId="25" borderId="0"/>
    <xf numFmtId="0" fontId="7" fillId="23" borderId="4"/>
    <xf numFmtId="0" fontId="25" fillId="21" borderId="11"/>
    <xf numFmtId="0" fontId="26" fillId="0" borderId="0"/>
    <xf numFmtId="0" fontId="27" fillId="0" borderId="12"/>
    <xf numFmtId="0" fontId="28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0" fillId="4" borderId="0"/>
    <xf numFmtId="0" fontId="30" fillId="0" borderId="0"/>
    <xf numFmtId="0" fontId="30" fillId="0" borderId="0"/>
    <xf numFmtId="0" fontId="30" fillId="0" borderId="0"/>
    <xf numFmtId="0" fontId="30" fillId="0" borderId="0"/>
    <xf numFmtId="180" fontId="17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17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31" fillId="0" borderId="0">
      <alignment horizontal="right"/>
      <protection locked="0"/>
    </xf>
    <xf numFmtId="180" fontId="15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31" fillId="0" borderId="0">
      <alignment horizontal="right"/>
      <protection locked="0"/>
    </xf>
    <xf numFmtId="180" fontId="15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0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15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0" fontId="17" fillId="0" borderId="0">
      <alignment horizontal="right"/>
      <protection locked="0"/>
    </xf>
    <xf numFmtId="0" fontId="17" fillId="0" borderId="0">
      <alignment horizontal="right"/>
      <protection locked="0"/>
    </xf>
    <xf numFmtId="0" fontId="17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0" fontId="17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15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10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2" fillId="0" borderId="0">
      <alignment horizontal="right"/>
      <protection locked="0"/>
    </xf>
    <xf numFmtId="180" fontId="33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0" fontId="17" fillId="0" borderId="0">
      <alignment horizontal="right"/>
      <protection locked="0"/>
    </xf>
    <xf numFmtId="0" fontId="17" fillId="0" borderId="0">
      <alignment horizontal="right"/>
      <protection locked="0"/>
    </xf>
    <xf numFmtId="0" fontId="17" fillId="0" borderId="0">
      <alignment horizontal="right"/>
      <protection locked="0"/>
    </xf>
    <xf numFmtId="0" fontId="17" fillId="0" borderId="0">
      <alignment horizontal="right"/>
      <protection locked="0"/>
    </xf>
    <xf numFmtId="0" fontId="17" fillId="0" borderId="0">
      <alignment horizontal="right"/>
      <protection locked="0"/>
    </xf>
    <xf numFmtId="0" fontId="17" fillId="0" borderId="0">
      <alignment horizontal="right"/>
      <protection locked="0"/>
    </xf>
    <xf numFmtId="0" fontId="17" fillId="0" borderId="0">
      <alignment horizontal="right"/>
      <protection locked="0"/>
    </xf>
    <xf numFmtId="0" fontId="17" fillId="0" borderId="0">
      <alignment horizontal="right"/>
      <protection locked="0"/>
    </xf>
    <xf numFmtId="0" fontId="17" fillId="0" borderId="0">
      <alignment horizontal="right"/>
      <protection locked="0"/>
    </xf>
    <xf numFmtId="0" fontId="17" fillId="0" borderId="0">
      <alignment horizontal="right"/>
      <protection locked="0"/>
    </xf>
    <xf numFmtId="0" fontId="17" fillId="0" borderId="0">
      <alignment horizontal="right"/>
      <protection locked="0"/>
    </xf>
    <xf numFmtId="0" fontId="17" fillId="0" borderId="0">
      <alignment horizontal="right"/>
      <protection locked="0"/>
    </xf>
    <xf numFmtId="0" fontId="17" fillId="0" borderId="0">
      <alignment horizontal="right"/>
      <protection locked="0"/>
    </xf>
    <xf numFmtId="0" fontId="17" fillId="0" borderId="0">
      <alignment horizontal="right"/>
      <protection locked="0"/>
    </xf>
    <xf numFmtId="0" fontId="17" fillId="0" borderId="0">
      <alignment horizontal="right"/>
      <protection locked="0"/>
    </xf>
    <xf numFmtId="0" fontId="17" fillId="0" borderId="0">
      <alignment horizontal="right"/>
      <protection locked="0"/>
    </xf>
    <xf numFmtId="0" fontId="17" fillId="0" borderId="0">
      <alignment horizontal="right"/>
      <protection locked="0"/>
    </xf>
    <xf numFmtId="0" fontId="17" fillId="0" borderId="0">
      <alignment horizontal="right"/>
      <protection locked="0"/>
    </xf>
    <xf numFmtId="0" fontId="17" fillId="0" borderId="0">
      <alignment horizontal="right"/>
      <protection locked="0"/>
    </xf>
    <xf numFmtId="0" fontId="17" fillId="0" borderId="0">
      <alignment horizontal="right"/>
      <protection locked="0"/>
    </xf>
    <xf numFmtId="0" fontId="17" fillId="0" borderId="0">
      <alignment horizontal="right"/>
      <protection locked="0"/>
    </xf>
    <xf numFmtId="0" fontId="17" fillId="0" borderId="0">
      <alignment horizontal="right"/>
      <protection locked="0"/>
    </xf>
    <xf numFmtId="0" fontId="17" fillId="0" borderId="0">
      <alignment horizontal="right"/>
      <protection locked="0"/>
    </xf>
    <xf numFmtId="0" fontId="17" fillId="0" borderId="0">
      <alignment horizontal="right"/>
      <protection locked="0"/>
    </xf>
    <xf numFmtId="0" fontId="17" fillId="0" borderId="0">
      <alignment horizontal="right"/>
      <protection locked="0"/>
    </xf>
    <xf numFmtId="0" fontId="17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17" fillId="0" borderId="0">
      <alignment horizontal="right"/>
      <protection locked="0"/>
    </xf>
    <xf numFmtId="180" fontId="15" fillId="0" borderId="0">
      <alignment horizontal="right"/>
      <protection locked="0"/>
    </xf>
    <xf numFmtId="180" fontId="17" fillId="0" borderId="0">
      <alignment horizontal="right"/>
      <protection locked="0"/>
    </xf>
    <xf numFmtId="180" fontId="17" fillId="0" borderId="0">
      <alignment horizontal="right"/>
      <protection locked="0"/>
    </xf>
    <xf numFmtId="180" fontId="17" fillId="0" borderId="0">
      <alignment horizontal="right"/>
      <protection locked="0"/>
    </xf>
    <xf numFmtId="180" fontId="17" fillId="0" borderId="0">
      <alignment horizontal="right"/>
      <protection locked="0"/>
    </xf>
    <xf numFmtId="180" fontId="17" fillId="0" borderId="0">
      <alignment horizontal="right"/>
      <protection locked="0"/>
    </xf>
    <xf numFmtId="180" fontId="17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0" fontId="34" fillId="0" borderId="0">
      <alignment horizontal="center"/>
    </xf>
    <xf numFmtId="0" fontId="35" fillId="0" borderId="13"/>
    <xf numFmtId="0" fontId="21" fillId="0" borderId="8"/>
    <xf numFmtId="0" fontId="22" fillId="0" borderId="9"/>
    <xf numFmtId="0" fontId="22" fillId="0" borderId="0"/>
    <xf numFmtId="0" fontId="34" fillId="0" borderId="0">
      <alignment horizontal="center" textRotation="90"/>
    </xf>
    <xf numFmtId="0" fontId="36" fillId="26" borderId="14">
      <alignment horizontal="center" vertical="center"/>
    </xf>
    <xf numFmtId="0" fontId="36" fillId="26" borderId="14">
      <alignment horizontal="center" vertical="center"/>
    </xf>
    <xf numFmtId="0" fontId="36" fillId="26" borderId="14">
      <alignment horizontal="center" vertical="center"/>
    </xf>
    <xf numFmtId="0" fontId="36" fillId="26" borderId="14">
      <alignment horizontal="center" vertical="center"/>
    </xf>
    <xf numFmtId="0" fontId="37" fillId="0" borderId="0"/>
    <xf numFmtId="0" fontId="37" fillId="0" borderId="0"/>
    <xf numFmtId="0" fontId="37" fillId="0" borderId="0"/>
    <xf numFmtId="0" fontId="37" fillId="0" borderId="0"/>
    <xf numFmtId="0" fontId="18" fillId="7" borderId="2"/>
    <xf numFmtId="0" fontId="8" fillId="3" borderId="0"/>
    <xf numFmtId="181" fontId="6" fillId="0" borderId="0">
      <alignment horizontal="center" vertical="top"/>
    </xf>
    <xf numFmtId="181" fontId="7" fillId="0" borderId="0">
      <alignment horizontal="center" vertical="top"/>
    </xf>
    <xf numFmtId="181" fontId="7" fillId="0" borderId="0">
      <alignment horizontal="center" vertical="top"/>
    </xf>
    <xf numFmtId="181" fontId="7" fillId="0" borderId="0">
      <alignment horizontal="center" vertical="top"/>
    </xf>
    <xf numFmtId="181" fontId="7" fillId="0" borderId="0">
      <alignment horizontal="center" vertical="top"/>
    </xf>
    <xf numFmtId="182" fontId="38" fillId="0" borderId="1">
      <alignment horizontal="center" vertical="center"/>
    </xf>
    <xf numFmtId="183" fontId="39" fillId="0" borderId="15">
      <alignment horizontal="left"/>
    </xf>
    <xf numFmtId="183" fontId="39" fillId="0" borderId="15">
      <alignment horizontal="left"/>
    </xf>
    <xf numFmtId="183" fontId="39" fillId="0" borderId="15">
      <alignment horizontal="left"/>
    </xf>
    <xf numFmtId="183" fontId="40" fillId="0" borderId="1">
      <alignment horizontal="center"/>
    </xf>
    <xf numFmtId="183" fontId="40" fillId="0" borderId="1"/>
    <xf numFmtId="183" fontId="41" fillId="0" borderId="1">
      <alignment horizontal="left"/>
    </xf>
    <xf numFmtId="183" fontId="41" fillId="0" borderId="1">
      <alignment horizontal="left"/>
    </xf>
    <xf numFmtId="183" fontId="41" fillId="0" borderId="1">
      <alignment horizontal="left"/>
    </xf>
    <xf numFmtId="183" fontId="41" fillId="0" borderId="1">
      <alignment horizontal="left"/>
    </xf>
    <xf numFmtId="183" fontId="41" fillId="0" borderId="1"/>
    <xf numFmtId="183" fontId="41" fillId="0" borderId="1"/>
    <xf numFmtId="183" fontId="41" fillId="0" borderId="1"/>
    <xf numFmtId="183" fontId="41" fillId="0" borderId="1"/>
    <xf numFmtId="0" fontId="37" fillId="0" borderId="0"/>
    <xf numFmtId="0" fontId="37" fillId="0" borderId="0"/>
    <xf numFmtId="0" fontId="42" fillId="0" borderId="0"/>
    <xf numFmtId="0" fontId="42" fillId="0" borderId="0"/>
    <xf numFmtId="0" fontId="37" fillId="0" borderId="0"/>
    <xf numFmtId="0" fontId="37" fillId="0" borderId="0"/>
    <xf numFmtId="0" fontId="37" fillId="0" borderId="0"/>
    <xf numFmtId="0" fontId="42" fillId="0" borderId="0"/>
    <xf numFmtId="0" fontId="42" fillId="0" borderId="0"/>
    <xf numFmtId="0" fontId="23" fillId="0" borderId="10"/>
    <xf numFmtId="0" fontId="43" fillId="27" borderId="0"/>
    <xf numFmtId="0" fontId="43" fillId="27" borderId="0"/>
    <xf numFmtId="0" fontId="43" fillId="27" borderId="0"/>
    <xf numFmtId="0" fontId="43" fillId="27" borderId="0"/>
    <xf numFmtId="0" fontId="43" fillId="27" borderId="0"/>
    <xf numFmtId="0" fontId="43" fillId="27" borderId="0"/>
    <xf numFmtId="0" fontId="43" fillId="27" borderId="0"/>
    <xf numFmtId="184" fontId="6" fillId="0" borderId="0">
      <alignment vertical="top"/>
    </xf>
    <xf numFmtId="184" fontId="7" fillId="0" borderId="0">
      <alignment vertical="top"/>
    </xf>
    <xf numFmtId="184" fontId="7" fillId="0" borderId="0">
      <alignment vertical="top"/>
    </xf>
    <xf numFmtId="184" fontId="7" fillId="0" borderId="0">
      <alignment vertical="top"/>
    </xf>
    <xf numFmtId="184" fontId="7" fillId="0" borderId="0">
      <alignment vertical="top"/>
    </xf>
    <xf numFmtId="0" fontId="24" fillId="25" borderId="0"/>
    <xf numFmtId="0" fontId="24" fillId="25" borderId="0"/>
    <xf numFmtId="0" fontId="44" fillId="17" borderId="0">
      <alignment vertical="center"/>
    </xf>
    <xf numFmtId="0" fontId="15" fillId="8" borderId="1">
      <alignment vertical="center" wrapText="1"/>
    </xf>
    <xf numFmtId="0" fontId="7" fillId="0" borderId="0"/>
    <xf numFmtId="0" fontId="45" fillId="0" borderId="0">
      <alignment horizontal="center"/>
    </xf>
    <xf numFmtId="185" fontId="17" fillId="0" borderId="0"/>
    <xf numFmtId="185" fontId="17" fillId="0" borderId="0"/>
    <xf numFmtId="185" fontId="17" fillId="0" borderId="0"/>
    <xf numFmtId="0" fontId="7" fillId="0" borderId="0">
      <alignment horizontal="left"/>
      <protection locked="0"/>
    </xf>
    <xf numFmtId="0" fontId="46" fillId="0" borderId="0"/>
    <xf numFmtId="0" fontId="46" fillId="0" borderId="0"/>
    <xf numFmtId="0" fontId="46" fillId="0" borderId="0"/>
    <xf numFmtId="0" fontId="46" fillId="0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7" fillId="0" borderId="0"/>
    <xf numFmtId="0" fontId="47" fillId="0" borderId="0"/>
    <xf numFmtId="0" fontId="47" fillId="0" borderId="0"/>
    <xf numFmtId="0" fontId="7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8" fillId="28" borderId="0"/>
    <xf numFmtId="0" fontId="47" fillId="0" borderId="0">
      <alignment vertical="top" wrapText="1"/>
      <protection locked="0"/>
    </xf>
    <xf numFmtId="0" fontId="25" fillId="21" borderId="11"/>
    <xf numFmtId="0" fontId="15" fillId="21" borderId="0">
      <alignment vertical="center"/>
    </xf>
    <xf numFmtId="0" fontId="15" fillId="21" borderId="0">
      <alignment vertical="center"/>
    </xf>
    <xf numFmtId="0" fontId="15" fillId="21" borderId="0">
      <alignment vertical="center"/>
    </xf>
    <xf numFmtId="166" fontId="6" fillId="0" borderId="0"/>
    <xf numFmtId="186" fontId="6" fillId="0" borderId="0">
      <alignment vertical="top"/>
    </xf>
    <xf numFmtId="186" fontId="7" fillId="0" borderId="0">
      <alignment vertical="top"/>
    </xf>
    <xf numFmtId="186" fontId="7" fillId="0" borderId="0">
      <alignment vertical="top"/>
    </xf>
    <xf numFmtId="186" fontId="7" fillId="0" borderId="0">
      <alignment vertical="top"/>
    </xf>
    <xf numFmtId="186" fontId="7" fillId="0" borderId="0">
      <alignment vertical="top"/>
    </xf>
    <xf numFmtId="186" fontId="39" fillId="0" borderId="0">
      <alignment vertical="top"/>
    </xf>
    <xf numFmtId="166" fontId="7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87" fontId="1" fillId="0" borderId="0">
      <alignment horizontal="right"/>
      <protection locked="0"/>
    </xf>
    <xf numFmtId="0" fontId="1" fillId="0" borderId="0"/>
    <xf numFmtId="0" fontId="1" fillId="0" borderId="0"/>
    <xf numFmtId="0" fontId="1" fillId="0" borderId="0"/>
    <xf numFmtId="173" fontId="1" fillId="0" borderId="0"/>
    <xf numFmtId="173" fontId="1" fillId="0" borderId="0"/>
    <xf numFmtId="173" fontId="1" fillId="0" borderId="0"/>
    <xf numFmtId="4" fontId="1" fillId="0" borderId="0"/>
    <xf numFmtId="4" fontId="1" fillId="0" borderId="0"/>
    <xf numFmtId="4" fontId="1" fillId="0" borderId="0"/>
    <xf numFmtId="0" fontId="49" fillId="0" borderId="16">
      <alignment horizontal="center"/>
    </xf>
    <xf numFmtId="0" fontId="49" fillId="0" borderId="16">
      <alignment horizontal="center"/>
    </xf>
    <xf numFmtId="0" fontId="49" fillId="0" borderId="16">
      <alignment horizontal="center"/>
    </xf>
    <xf numFmtId="0" fontId="49" fillId="0" borderId="16">
      <alignment horizontal="center"/>
    </xf>
    <xf numFmtId="3" fontId="1" fillId="0" borderId="0"/>
    <xf numFmtId="3" fontId="1" fillId="0" borderId="0"/>
    <xf numFmtId="3" fontId="1" fillId="0" borderId="0"/>
    <xf numFmtId="0" fontId="1" fillId="29" borderId="0"/>
    <xf numFmtId="0" fontId="1" fillId="29" borderId="0"/>
    <xf numFmtId="0" fontId="1" fillId="29" borderId="0"/>
    <xf numFmtId="188" fontId="6" fillId="0" borderId="0">
      <alignment horizontal="left" vertical="top"/>
    </xf>
    <xf numFmtId="188" fontId="7" fillId="0" borderId="0">
      <alignment horizontal="left" vertical="top"/>
    </xf>
    <xf numFmtId="188" fontId="7" fillId="0" borderId="0">
      <alignment horizontal="left" vertical="top"/>
    </xf>
    <xf numFmtId="188" fontId="7" fillId="0" borderId="0">
      <alignment horizontal="left" vertical="top"/>
    </xf>
    <xf numFmtId="188" fontId="7" fillId="0" borderId="0">
      <alignment horizontal="left" vertical="top"/>
    </xf>
    <xf numFmtId="0" fontId="7" fillId="23" borderId="0"/>
    <xf numFmtId="0" fontId="50" fillId="0" borderId="0"/>
    <xf numFmtId="189" fontId="50" fillId="0" borderId="0"/>
    <xf numFmtId="0" fontId="51" fillId="25" borderId="17">
      <alignment vertical="center"/>
    </xf>
    <xf numFmtId="0" fontId="51" fillId="25" borderId="17">
      <alignment vertical="center"/>
    </xf>
    <xf numFmtId="0" fontId="51" fillId="25" borderId="17">
      <alignment vertical="center"/>
    </xf>
    <xf numFmtId="0" fontId="51" fillId="25" borderId="17">
      <alignment vertical="center"/>
    </xf>
    <xf numFmtId="0" fontId="52" fillId="25" borderId="17">
      <alignment vertical="center"/>
    </xf>
    <xf numFmtId="0" fontId="52" fillId="25" borderId="17">
      <alignment vertical="center"/>
    </xf>
    <xf numFmtId="0" fontId="52" fillId="25" borderId="17">
      <alignment vertical="center"/>
    </xf>
    <xf numFmtId="0" fontId="52" fillId="25" borderId="17">
      <alignment vertical="center"/>
    </xf>
    <xf numFmtId="0" fontId="53" fillId="25" borderId="17">
      <alignment horizontal="left" vertical="center" indent="1"/>
    </xf>
    <xf numFmtId="0" fontId="53" fillId="25" borderId="17">
      <alignment horizontal="left" vertical="center" indent="1"/>
    </xf>
    <xf numFmtId="0" fontId="53" fillId="25" borderId="17">
      <alignment horizontal="left" vertical="center" indent="1"/>
    </xf>
    <xf numFmtId="0" fontId="53" fillId="25" borderId="17">
      <alignment horizontal="left" vertical="center" indent="1"/>
    </xf>
    <xf numFmtId="0" fontId="53" fillId="30" borderId="0">
      <alignment horizontal="left" vertical="center" indent="1"/>
    </xf>
    <xf numFmtId="0" fontId="53" fillId="30" borderId="0">
      <alignment horizontal="left" vertical="center" indent="1"/>
    </xf>
    <xf numFmtId="0" fontId="53" fillId="30" borderId="0">
      <alignment horizontal="left" vertical="center" indent="1"/>
    </xf>
    <xf numFmtId="0" fontId="53" fillId="30" borderId="0">
      <alignment horizontal="left" vertical="center" indent="1"/>
    </xf>
    <xf numFmtId="0" fontId="53" fillId="18" borderId="17">
      <alignment horizontal="right" vertical="center"/>
    </xf>
    <xf numFmtId="0" fontId="53" fillId="18" borderId="17">
      <alignment horizontal="right" vertical="center"/>
    </xf>
    <xf numFmtId="0" fontId="53" fillId="18" borderId="17">
      <alignment horizontal="right" vertical="center"/>
    </xf>
    <xf numFmtId="0" fontId="53" fillId="18" borderId="17">
      <alignment horizontal="right" vertical="center"/>
    </xf>
    <xf numFmtId="0" fontId="53" fillId="3" borderId="17">
      <alignment horizontal="right" vertical="center"/>
    </xf>
    <xf numFmtId="0" fontId="53" fillId="3" borderId="17">
      <alignment horizontal="right" vertical="center"/>
    </xf>
    <xf numFmtId="0" fontId="53" fillId="3" borderId="17">
      <alignment horizontal="right" vertical="center"/>
    </xf>
    <xf numFmtId="0" fontId="53" fillId="3" borderId="17">
      <alignment horizontal="right" vertical="center"/>
    </xf>
    <xf numFmtId="0" fontId="53" fillId="9" borderId="17">
      <alignment horizontal="right" vertical="center"/>
    </xf>
    <xf numFmtId="0" fontId="53" fillId="9" borderId="17">
      <alignment horizontal="right" vertical="center"/>
    </xf>
    <xf numFmtId="0" fontId="53" fillId="9" borderId="17">
      <alignment horizontal="right" vertical="center"/>
    </xf>
    <xf numFmtId="0" fontId="53" fillId="9" borderId="17">
      <alignment horizontal="right" vertical="center"/>
    </xf>
    <xf numFmtId="0" fontId="53" fillId="4" borderId="17">
      <alignment horizontal="right" vertical="center"/>
    </xf>
    <xf numFmtId="0" fontId="53" fillId="4" borderId="17">
      <alignment horizontal="right" vertical="center"/>
    </xf>
    <xf numFmtId="0" fontId="53" fillId="4" borderId="17">
      <alignment horizontal="right" vertical="center"/>
    </xf>
    <xf numFmtId="0" fontId="53" fillId="4" borderId="17">
      <alignment horizontal="right" vertical="center"/>
    </xf>
    <xf numFmtId="0" fontId="53" fillId="11" borderId="17">
      <alignment horizontal="right" vertical="center"/>
    </xf>
    <xf numFmtId="0" fontId="53" fillId="11" borderId="17">
      <alignment horizontal="right" vertical="center"/>
    </xf>
    <xf numFmtId="0" fontId="53" fillId="11" borderId="17">
      <alignment horizontal="right" vertical="center"/>
    </xf>
    <xf numFmtId="0" fontId="53" fillId="11" borderId="17">
      <alignment horizontal="right" vertical="center"/>
    </xf>
    <xf numFmtId="0" fontId="53" fillId="7" borderId="17">
      <alignment horizontal="right" vertical="center"/>
    </xf>
    <xf numFmtId="0" fontId="53" fillId="7" borderId="17">
      <alignment horizontal="right" vertical="center"/>
    </xf>
    <xf numFmtId="0" fontId="53" fillId="7" borderId="17">
      <alignment horizontal="right" vertical="center"/>
    </xf>
    <xf numFmtId="0" fontId="53" fillId="7" borderId="17">
      <alignment horizontal="right" vertical="center"/>
    </xf>
    <xf numFmtId="0" fontId="53" fillId="31" borderId="17">
      <alignment horizontal="right" vertical="center"/>
    </xf>
    <xf numFmtId="0" fontId="53" fillId="31" borderId="17">
      <alignment horizontal="right" vertical="center"/>
    </xf>
    <xf numFmtId="0" fontId="53" fillId="31" borderId="17">
      <alignment horizontal="right" vertical="center"/>
    </xf>
    <xf numFmtId="0" fontId="53" fillId="31" borderId="17">
      <alignment horizontal="right" vertical="center"/>
    </xf>
    <xf numFmtId="0" fontId="53" fillId="19" borderId="17">
      <alignment horizontal="right" vertical="center"/>
    </xf>
    <xf numFmtId="0" fontId="53" fillId="19" borderId="17">
      <alignment horizontal="right" vertical="center"/>
    </xf>
    <xf numFmtId="0" fontId="53" fillId="19" borderId="17">
      <alignment horizontal="right" vertical="center"/>
    </xf>
    <xf numFmtId="0" fontId="53" fillId="19" borderId="17">
      <alignment horizontal="right" vertical="center"/>
    </xf>
    <xf numFmtId="0" fontId="53" fillId="32" borderId="17">
      <alignment horizontal="right" vertical="center"/>
    </xf>
    <xf numFmtId="0" fontId="53" fillId="32" borderId="17">
      <alignment horizontal="right" vertical="center"/>
    </xf>
    <xf numFmtId="0" fontId="53" fillId="32" borderId="17">
      <alignment horizontal="right" vertical="center"/>
    </xf>
    <xf numFmtId="0" fontId="53" fillId="32" borderId="17">
      <alignment horizontal="right" vertical="center"/>
    </xf>
    <xf numFmtId="0" fontId="51" fillId="33" borderId="18">
      <alignment horizontal="left" vertical="center" indent="1"/>
    </xf>
    <xf numFmtId="0" fontId="51" fillId="33" borderId="18">
      <alignment horizontal="left" vertical="center" indent="1"/>
    </xf>
    <xf numFmtId="0" fontId="51" fillId="33" borderId="18">
      <alignment horizontal="left" vertical="center" indent="1"/>
    </xf>
    <xf numFmtId="0" fontId="51" fillId="33" borderId="18">
      <alignment horizontal="left" vertical="center" indent="1"/>
    </xf>
    <xf numFmtId="0" fontId="51" fillId="8" borderId="0">
      <alignment horizontal="left" vertical="center" indent="1"/>
    </xf>
    <xf numFmtId="0" fontId="51" fillId="8" borderId="0">
      <alignment horizontal="left" vertical="center" indent="1"/>
    </xf>
    <xf numFmtId="0" fontId="51" fillId="8" borderId="0">
      <alignment horizontal="left" vertical="center" indent="1"/>
    </xf>
    <xf numFmtId="0" fontId="51" fillId="8" borderId="0">
      <alignment horizontal="left" vertical="center" indent="1"/>
    </xf>
    <xf numFmtId="0" fontId="51" fillId="30" borderId="0">
      <alignment horizontal="left" vertical="center" indent="1"/>
    </xf>
    <xf numFmtId="0" fontId="51" fillId="30" borderId="0">
      <alignment horizontal="left" vertical="center" indent="1"/>
    </xf>
    <xf numFmtId="0" fontId="51" fillId="30" borderId="0">
      <alignment horizontal="left" vertical="center" indent="1"/>
    </xf>
    <xf numFmtId="0" fontId="51" fillId="30" borderId="0">
      <alignment horizontal="left" vertical="center" indent="1"/>
    </xf>
    <xf numFmtId="0" fontId="53" fillId="8" borderId="17">
      <alignment horizontal="right" vertical="center"/>
    </xf>
    <xf numFmtId="0" fontId="53" fillId="8" borderId="17">
      <alignment horizontal="right" vertical="center"/>
    </xf>
    <xf numFmtId="0" fontId="53" fillId="8" borderId="17">
      <alignment horizontal="right" vertical="center"/>
    </xf>
    <xf numFmtId="0" fontId="53" fillId="8" borderId="17">
      <alignment horizontal="right" vertical="center"/>
    </xf>
    <xf numFmtId="0" fontId="54" fillId="8" borderId="0">
      <alignment horizontal="left" vertical="center" indent="1"/>
    </xf>
    <xf numFmtId="0" fontId="54" fillId="8" borderId="0">
      <alignment horizontal="left" vertical="center" indent="1"/>
    </xf>
    <xf numFmtId="0" fontId="54" fillId="8" borderId="0">
      <alignment horizontal="left" vertical="center" indent="1"/>
    </xf>
    <xf numFmtId="0" fontId="54" fillId="8" borderId="0">
      <alignment horizontal="left" vertical="center" indent="1"/>
    </xf>
    <xf numFmtId="0" fontId="54" fillId="30" borderId="0">
      <alignment horizontal="left" vertical="center" indent="1"/>
    </xf>
    <xf numFmtId="0" fontId="54" fillId="30" borderId="0">
      <alignment horizontal="left" vertical="center" indent="1"/>
    </xf>
    <xf numFmtId="0" fontId="54" fillId="30" borderId="0">
      <alignment horizontal="left" vertical="center" indent="1"/>
    </xf>
    <xf numFmtId="0" fontId="54" fillId="30" borderId="0">
      <alignment horizontal="left" vertical="center" indent="1"/>
    </xf>
    <xf numFmtId="0" fontId="53" fillId="24" borderId="17">
      <alignment vertical="center"/>
    </xf>
    <xf numFmtId="0" fontId="53" fillId="24" borderId="17">
      <alignment vertical="center"/>
    </xf>
    <xf numFmtId="0" fontId="53" fillId="24" borderId="17">
      <alignment vertical="center"/>
    </xf>
    <xf numFmtId="0" fontId="53" fillId="24" borderId="17">
      <alignment vertical="center"/>
    </xf>
    <xf numFmtId="0" fontId="55" fillId="24" borderId="17">
      <alignment vertical="center"/>
    </xf>
    <xf numFmtId="0" fontId="55" fillId="24" borderId="17">
      <alignment vertical="center"/>
    </xf>
    <xf numFmtId="0" fontId="55" fillId="24" borderId="17">
      <alignment vertical="center"/>
    </xf>
    <xf numFmtId="0" fontId="55" fillId="24" borderId="17">
      <alignment vertical="center"/>
    </xf>
    <xf numFmtId="0" fontId="51" fillId="8" borderId="19">
      <alignment horizontal="left" vertical="center" indent="1"/>
    </xf>
    <xf numFmtId="0" fontId="51" fillId="8" borderId="19">
      <alignment horizontal="left" vertical="center" indent="1"/>
    </xf>
    <xf numFmtId="0" fontId="51" fillId="8" borderId="19">
      <alignment horizontal="left" vertical="center" indent="1"/>
    </xf>
    <xf numFmtId="0" fontId="51" fillId="8" borderId="19">
      <alignment horizontal="left" vertical="center" indent="1"/>
    </xf>
    <xf numFmtId="0" fontId="56" fillId="24" borderId="0">
      <alignment horizontal="right" vertical="center"/>
    </xf>
    <xf numFmtId="0" fontId="55" fillId="24" borderId="17">
      <alignment horizontal="right" vertical="center"/>
    </xf>
    <xf numFmtId="0" fontId="55" fillId="24" borderId="17">
      <alignment horizontal="right" vertical="center"/>
    </xf>
    <xf numFmtId="0" fontId="55" fillId="24" borderId="17">
      <alignment horizontal="right" vertical="center"/>
    </xf>
    <xf numFmtId="0" fontId="55" fillId="24" borderId="17">
      <alignment horizontal="right" vertical="center"/>
    </xf>
    <xf numFmtId="0" fontId="51" fillId="8" borderId="17">
      <alignment horizontal="left" vertical="center" indent="1"/>
    </xf>
    <xf numFmtId="0" fontId="51" fillId="8" borderId="17">
      <alignment horizontal="left" vertical="center" indent="1"/>
    </xf>
    <xf numFmtId="0" fontId="51" fillId="8" borderId="17">
      <alignment horizontal="left" vertical="center" indent="1"/>
    </xf>
    <xf numFmtId="0" fontId="51" fillId="8" borderId="17">
      <alignment horizontal="left" vertical="center" indent="1"/>
    </xf>
    <xf numFmtId="0" fontId="57" fillId="26" borderId="19">
      <alignment horizontal="left" vertical="center" indent="1"/>
    </xf>
    <xf numFmtId="0" fontId="57" fillId="26" borderId="19">
      <alignment horizontal="left" vertical="center" indent="1"/>
    </xf>
    <xf numFmtId="0" fontId="57" fillId="26" borderId="19">
      <alignment horizontal="left" vertical="center" indent="1"/>
    </xf>
    <xf numFmtId="0" fontId="57" fillId="26" borderId="19">
      <alignment horizontal="left" vertical="center" indent="1"/>
    </xf>
    <xf numFmtId="0" fontId="58" fillId="24" borderId="17">
      <alignment horizontal="right" vertical="center"/>
    </xf>
    <xf numFmtId="0" fontId="58" fillId="24" borderId="17">
      <alignment horizontal="right" vertical="center"/>
    </xf>
    <xf numFmtId="0" fontId="58" fillId="24" borderId="17">
      <alignment horizontal="right" vertical="center"/>
    </xf>
    <xf numFmtId="0" fontId="58" fillId="24" borderId="17">
      <alignment horizontal="right" vertical="center"/>
    </xf>
    <xf numFmtId="0" fontId="20" fillId="4" borderId="0"/>
    <xf numFmtId="0" fontId="25" fillId="21" borderId="11"/>
    <xf numFmtId="190" fontId="39" fillId="0" borderId="0">
      <alignment horizontal="left" vertical="top"/>
    </xf>
    <xf numFmtId="191" fontId="39" fillId="0" borderId="0">
      <alignment horizontal="left" vertical="top"/>
    </xf>
    <xf numFmtId="0" fontId="7" fillId="0" borderId="0"/>
    <xf numFmtId="0" fontId="7" fillId="0" borderId="0"/>
    <xf numFmtId="192" fontId="6" fillId="0" borderId="0"/>
    <xf numFmtId="192" fontId="7" fillId="0" borderId="0"/>
    <xf numFmtId="192" fontId="7" fillId="0" borderId="0"/>
    <xf numFmtId="192" fontId="7" fillId="0" borderId="0"/>
    <xf numFmtId="192" fontId="7" fillId="0" borderId="0"/>
    <xf numFmtId="0" fontId="15" fillId="0" borderId="0">
      <alignment horizontal="center"/>
    </xf>
    <xf numFmtId="0" fontId="15" fillId="0" borderId="0">
      <alignment horizontal="center"/>
    </xf>
    <xf numFmtId="0" fontId="15" fillId="0" borderId="0">
      <alignment horizontal="center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193" fontId="40" fillId="0" borderId="0">
      <alignment horizontal="left" vertical="top"/>
    </xf>
    <xf numFmtId="184" fontId="52" fillId="0" borderId="6">
      <alignment vertical="top"/>
    </xf>
    <xf numFmtId="184" fontId="52" fillId="0" borderId="6">
      <alignment vertical="top"/>
    </xf>
    <xf numFmtId="194" fontId="59" fillId="0" borderId="1">
      <alignment horizontal="center" vertical="center" wrapText="1"/>
    </xf>
    <xf numFmtId="195" fontId="7" fillId="0" borderId="0">
      <alignment horizontal="right" vertical="top"/>
    </xf>
    <xf numFmtId="0" fontId="60" fillId="23" borderId="0">
      <alignment horizontal="center" vertical="center"/>
    </xf>
    <xf numFmtId="0" fontId="6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13" fillId="22" borderId="3"/>
    <xf numFmtId="0" fontId="28" fillId="0" borderId="0"/>
    <xf numFmtId="0" fontId="63" fillId="0" borderId="0"/>
    <xf numFmtId="0" fontId="64" fillId="0" borderId="0"/>
  </cellStyleXfs>
  <cellXfs count="213">
    <xf numFmtId="0" fontId="0" fillId="0" borderId="0" xfId="0"/>
    <xf numFmtId="0" fontId="7" fillId="0" borderId="0" xfId="1004"/>
    <xf numFmtId="0" fontId="12" fillId="4" borderId="20" xfId="1004" applyFont="1" applyFill="1" applyBorder="1" applyAlignment="1">
      <alignment vertical="center"/>
    </xf>
    <xf numFmtId="0" fontId="12" fillId="4" borderId="21" xfId="1004" applyFont="1" applyFill="1" applyBorder="1" applyAlignment="1">
      <alignment vertical="center"/>
    </xf>
    <xf numFmtId="0" fontId="65" fillId="0" borderId="0" xfId="1004" applyFont="1"/>
    <xf numFmtId="0" fontId="12" fillId="4" borderId="15" xfId="1004" applyFont="1" applyFill="1" applyBorder="1" applyAlignment="1">
      <alignment vertical="center"/>
    </xf>
    <xf numFmtId="0" fontId="12" fillId="4" borderId="0" xfId="1004" applyFont="1" applyFill="1" applyBorder="1" applyAlignment="1">
      <alignment vertical="center"/>
    </xf>
    <xf numFmtId="0" fontId="12" fillId="4" borderId="23" xfId="1004" applyFont="1" applyFill="1" applyBorder="1" applyAlignment="1">
      <alignment vertical="center"/>
    </xf>
    <xf numFmtId="0" fontId="12" fillId="4" borderId="16" xfId="1004" applyFont="1" applyFill="1" applyBorder="1" applyAlignment="1">
      <alignment vertical="center"/>
    </xf>
    <xf numFmtId="0" fontId="67" fillId="0" borderId="0" xfId="1004" applyFont="1" applyFill="1" applyBorder="1" applyAlignment="1">
      <alignment horizontal="center" vertical="center"/>
    </xf>
    <xf numFmtId="0" fontId="12" fillId="0" borderId="0" xfId="1004" applyFont="1" applyBorder="1" applyAlignment="1"/>
    <xf numFmtId="0" fontId="15" fillId="0" borderId="0" xfId="1004" applyFont="1" applyBorder="1" applyAlignment="1"/>
    <xf numFmtId="0" fontId="7" fillId="0" borderId="0" xfId="1004" applyBorder="1" applyAlignment="1"/>
    <xf numFmtId="0" fontId="39" fillId="0" borderId="6" xfId="1004" applyFont="1" applyBorder="1" applyAlignment="1">
      <alignment vertical="center"/>
    </xf>
    <xf numFmtId="0" fontId="66" fillId="0" borderId="0" xfId="1004" applyFont="1" applyFill="1" applyBorder="1" applyAlignment="1">
      <alignment horizontal="center" vertical="center"/>
    </xf>
    <xf numFmtId="0" fontId="12" fillId="0" borderId="0" xfId="1004" applyFont="1" applyFill="1" applyBorder="1" applyAlignment="1">
      <alignment horizontal="center" vertical="center"/>
    </xf>
    <xf numFmtId="0" fontId="39" fillId="0" borderId="0" xfId="1004" applyFont="1" applyFill="1" applyBorder="1" applyAlignment="1">
      <alignment vertical="center"/>
    </xf>
    <xf numFmtId="0" fontId="15" fillId="0" borderId="0" xfId="1004" applyFont="1" applyFill="1" applyBorder="1" applyAlignment="1">
      <alignment horizontal="center" vertical="center"/>
    </xf>
    <xf numFmtId="0" fontId="7" fillId="0" borderId="0" xfId="1004" applyFill="1" applyBorder="1" applyAlignment="1">
      <alignment horizontal="center" vertical="center"/>
    </xf>
    <xf numFmtId="0" fontId="12" fillId="0" borderId="0" xfId="1004" applyFont="1" applyFill="1" applyBorder="1" applyAlignment="1">
      <alignment horizontal="left" vertical="center"/>
    </xf>
    <xf numFmtId="0" fontId="7" fillId="34" borderId="0" xfId="1004" applyFill="1"/>
    <xf numFmtId="0" fontId="15" fillId="4" borderId="20" xfId="1006" applyFont="1" applyFill="1" applyBorder="1" applyAlignment="1">
      <alignment horizontal="right" vertical="center"/>
    </xf>
    <xf numFmtId="0" fontId="15" fillId="4" borderId="21" xfId="1006" applyFont="1" applyFill="1" applyBorder="1" applyAlignment="1">
      <alignment horizontal="right" vertical="center"/>
    </xf>
    <xf numFmtId="0" fontId="7" fillId="0" borderId="0" xfId="994"/>
    <xf numFmtId="0" fontId="15" fillId="4" borderId="15" xfId="1006" applyFont="1" applyFill="1" applyBorder="1" applyAlignment="1">
      <alignment horizontal="right" vertical="center"/>
    </xf>
    <xf numFmtId="0" fontId="15" fillId="4" borderId="0" xfId="1006" applyFont="1" applyFill="1" applyBorder="1" applyAlignment="1">
      <alignment horizontal="right" vertical="center"/>
    </xf>
    <xf numFmtId="0" fontId="15" fillId="4" borderId="23" xfId="1006" applyFont="1" applyFill="1" applyBorder="1" applyAlignment="1">
      <alignment horizontal="right" vertical="center"/>
    </xf>
    <xf numFmtId="0" fontId="15" fillId="4" borderId="16" xfId="1006" applyFont="1" applyFill="1" applyBorder="1" applyAlignment="1">
      <alignment horizontal="right" vertical="center"/>
    </xf>
    <xf numFmtId="0" fontId="7" fillId="0" borderId="0" xfId="994" applyAlignment="1">
      <alignment horizontal="left" indent="3"/>
    </xf>
    <xf numFmtId="0" fontId="7" fillId="0" borderId="0" xfId="994" applyAlignment="1">
      <alignment horizontal="center"/>
    </xf>
    <xf numFmtId="0" fontId="15" fillId="0" borderId="0" xfId="994" applyFont="1"/>
    <xf numFmtId="0" fontId="17" fillId="0" borderId="0" xfId="0" applyFont="1" applyAlignment="1">
      <alignment horizontal="center"/>
    </xf>
    <xf numFmtId="0" fontId="17" fillId="0" borderId="0" xfId="0" applyFont="1" applyAlignment="1">
      <alignment vertical="top"/>
    </xf>
    <xf numFmtId="0" fontId="45" fillId="34" borderId="7" xfId="0" applyFont="1" applyFill="1" applyBorder="1" applyAlignment="1">
      <alignment horizontal="left" vertical="top" wrapText="1"/>
    </xf>
    <xf numFmtId="0" fontId="45" fillId="34" borderId="1" xfId="0" applyFont="1" applyFill="1" applyBorder="1" applyAlignment="1">
      <alignment horizontal="left" vertical="top" wrapText="1"/>
    </xf>
    <xf numFmtId="0" fontId="45" fillId="34" borderId="25" xfId="0" applyFont="1" applyFill="1" applyBorder="1" applyAlignment="1">
      <alignment horizontal="left" vertical="top" wrapText="1"/>
    </xf>
    <xf numFmtId="0" fontId="0" fillId="36" borderId="26" xfId="0" applyFill="1" applyBorder="1" applyAlignment="1">
      <alignment horizontal="left" vertical="top"/>
    </xf>
    <xf numFmtId="168" fontId="17" fillId="25" borderId="1" xfId="0" applyNumberFormat="1" applyFont="1" applyFill="1" applyBorder="1" applyAlignment="1">
      <alignment horizontal="left" vertical="center"/>
    </xf>
    <xf numFmtId="168" fontId="17" fillId="25" borderId="25" xfId="0" applyNumberFormat="1" applyFont="1" applyFill="1" applyBorder="1" applyAlignment="1">
      <alignment horizontal="left" vertical="center"/>
    </xf>
    <xf numFmtId="0" fontId="45" fillId="25" borderId="25" xfId="0" applyFont="1" applyFill="1" applyBorder="1" applyAlignment="1">
      <alignment horizontal="left" vertical="top" wrapText="1"/>
    </xf>
    <xf numFmtId="0" fontId="0" fillId="25" borderId="26" xfId="0" applyFill="1" applyBorder="1" applyAlignment="1">
      <alignment horizontal="left" vertical="top"/>
    </xf>
    <xf numFmtId="0" fontId="7" fillId="0" borderId="0" xfId="1005"/>
    <xf numFmtId="0" fontId="12" fillId="4" borderId="20" xfId="1005" applyFont="1" applyFill="1" applyBorder="1" applyAlignment="1">
      <alignment vertical="center"/>
    </xf>
    <xf numFmtId="0" fontId="12" fillId="4" borderId="21" xfId="1005" applyFont="1" applyFill="1" applyBorder="1" applyAlignment="1">
      <alignment vertical="center"/>
    </xf>
    <xf numFmtId="0" fontId="12" fillId="4" borderId="15" xfId="1005" applyFont="1" applyFill="1" applyBorder="1" applyAlignment="1">
      <alignment vertical="center"/>
    </xf>
    <xf numFmtId="0" fontId="12" fillId="4" borderId="0" xfId="1005" applyFont="1" applyFill="1" applyBorder="1" applyAlignment="1">
      <alignment vertical="center"/>
    </xf>
    <xf numFmtId="0" fontId="12" fillId="4" borderId="23" xfId="1005" applyFont="1" applyFill="1" applyBorder="1" applyAlignment="1">
      <alignment vertical="center"/>
    </xf>
    <xf numFmtId="0" fontId="12" fillId="4" borderId="16" xfId="1005" applyFont="1" applyFill="1" applyBorder="1" applyAlignment="1">
      <alignment vertical="center"/>
    </xf>
    <xf numFmtId="0" fontId="12" fillId="0" borderId="0" xfId="994" applyFont="1" applyFill="1" applyBorder="1" applyAlignment="1">
      <alignment horizontal="center" vertical="center" wrapText="1"/>
    </xf>
    <xf numFmtId="0" fontId="15" fillId="0" borderId="0" xfId="994" applyFont="1" applyFill="1" applyBorder="1" applyAlignment="1">
      <alignment horizontal="center" vertical="center"/>
    </xf>
    <xf numFmtId="0" fontId="7" fillId="0" borderId="0" xfId="994" applyFill="1"/>
    <xf numFmtId="0" fontId="7" fillId="0" borderId="0" xfId="994" applyBorder="1"/>
    <xf numFmtId="0" fontId="7" fillId="0" borderId="1" xfId="994" applyFill="1" applyBorder="1" applyAlignment="1">
      <alignment horizontal="center" vertical="top" wrapText="1"/>
    </xf>
    <xf numFmtId="0" fontId="7" fillId="0" borderId="25" xfId="994" applyFill="1" applyBorder="1"/>
    <xf numFmtId="0" fontId="12" fillId="0" borderId="6" xfId="994" applyFont="1" applyFill="1" applyBorder="1" applyAlignment="1">
      <alignment horizontal="center" vertical="center" wrapText="1"/>
    </xf>
    <xf numFmtId="0" fontId="12" fillId="0" borderId="26" xfId="994" applyFont="1" applyFill="1" applyBorder="1" applyAlignment="1">
      <alignment horizontal="center" vertical="center" wrapText="1"/>
    </xf>
    <xf numFmtId="0" fontId="12" fillId="0" borderId="1" xfId="994" applyFont="1" applyFill="1" applyBorder="1" applyAlignment="1">
      <alignment horizontal="center" vertical="center" wrapText="1"/>
    </xf>
    <xf numFmtId="0" fontId="7" fillId="38" borderId="27" xfId="0" applyFont="1" applyFill="1" applyBorder="1" applyAlignment="1">
      <alignment horizontal="center"/>
    </xf>
    <xf numFmtId="0" fontId="69" fillId="39" borderId="29" xfId="0" applyFont="1" applyFill="1" applyBorder="1" applyAlignment="1">
      <alignment vertical="center" wrapText="1"/>
    </xf>
    <xf numFmtId="0" fontId="69" fillId="39" borderId="30" xfId="0" applyFont="1" applyFill="1" applyBorder="1" applyAlignment="1">
      <alignment vertical="center" wrapText="1"/>
    </xf>
    <xf numFmtId="0" fontId="69" fillId="39" borderId="31" xfId="0" applyFont="1" applyFill="1" applyBorder="1" applyAlignment="1">
      <alignment vertical="center" wrapText="1"/>
    </xf>
    <xf numFmtId="0" fontId="69" fillId="39" borderId="32" xfId="0" applyFont="1" applyFill="1" applyBorder="1" applyAlignment="1">
      <alignment vertical="center" wrapText="1"/>
    </xf>
    <xf numFmtId="0" fontId="69" fillId="39" borderId="33" xfId="0" applyFont="1" applyFill="1" applyBorder="1" applyAlignment="1">
      <alignment vertical="center" wrapText="1"/>
    </xf>
    <xf numFmtId="0" fontId="69" fillId="39" borderId="34" xfId="0" applyFont="1" applyFill="1" applyBorder="1" applyAlignment="1">
      <alignment vertical="center" wrapText="1"/>
    </xf>
    <xf numFmtId="0" fontId="69" fillId="39" borderId="35" xfId="0" applyFont="1" applyFill="1" applyBorder="1" applyAlignment="1">
      <alignment vertical="center" wrapText="1"/>
    </xf>
    <xf numFmtId="0" fontId="27" fillId="40" borderId="31" xfId="0" applyFont="1" applyFill="1" applyBorder="1" applyAlignment="1">
      <alignment vertical="center" wrapText="1"/>
    </xf>
    <xf numFmtId="164" fontId="27" fillId="40" borderId="33" xfId="0" applyNumberFormat="1" applyFont="1" applyFill="1" applyBorder="1" applyAlignment="1">
      <alignment vertical="center" wrapText="1"/>
    </xf>
    <xf numFmtId="164" fontId="27" fillId="40" borderId="31" xfId="0" applyNumberFormat="1" applyFont="1" applyFill="1" applyBorder="1" applyAlignment="1">
      <alignment vertical="center" wrapText="1"/>
    </xf>
    <xf numFmtId="164" fontId="27" fillId="40" borderId="32" xfId="0" applyNumberFormat="1" applyFont="1" applyFill="1" applyBorder="1" applyAlignment="1">
      <alignment vertical="center" wrapText="1"/>
    </xf>
    <xf numFmtId="0" fontId="70" fillId="40" borderId="32" xfId="0" applyFont="1" applyFill="1" applyBorder="1" applyAlignment="1">
      <alignment vertical="center" wrapText="1"/>
    </xf>
    <xf numFmtId="0" fontId="27" fillId="40" borderId="33" xfId="0" applyFont="1" applyFill="1" applyBorder="1" applyAlignment="1">
      <alignment horizontal="right" vertical="center" wrapText="1"/>
    </xf>
    <xf numFmtId="164" fontId="27" fillId="40" borderId="34" xfId="0" applyNumberFormat="1" applyFont="1" applyFill="1" applyBorder="1" applyAlignment="1">
      <alignment vertical="center" wrapText="1"/>
    </xf>
    <xf numFmtId="0" fontId="27" fillId="40" borderId="32" xfId="0" applyFont="1" applyFill="1" applyBorder="1" applyAlignment="1">
      <alignment horizontal="right" vertical="center" wrapText="1"/>
    </xf>
    <xf numFmtId="0" fontId="27" fillId="40" borderId="35" xfId="0" applyFont="1" applyFill="1" applyBorder="1" applyAlignment="1">
      <alignment horizontal="right" vertical="center" wrapText="1"/>
    </xf>
    <xf numFmtId="0" fontId="4" fillId="41" borderId="31" xfId="0" applyFont="1" applyFill="1" applyBorder="1" applyAlignment="1">
      <alignment vertical="center" wrapText="1"/>
    </xf>
    <xf numFmtId="164" fontId="4" fillId="41" borderId="33" xfId="0" applyNumberFormat="1" applyFont="1" applyFill="1" applyBorder="1" applyAlignment="1">
      <alignment vertical="center" wrapText="1"/>
    </xf>
    <xf numFmtId="164" fontId="4" fillId="41" borderId="31" xfId="0" applyNumberFormat="1" applyFont="1" applyFill="1" applyBorder="1" applyAlignment="1">
      <alignment vertical="center" wrapText="1"/>
    </xf>
    <xf numFmtId="164" fontId="4" fillId="41" borderId="32" xfId="0" applyNumberFormat="1" applyFont="1" applyFill="1" applyBorder="1" applyAlignment="1">
      <alignment vertical="center" wrapText="1"/>
    </xf>
    <xf numFmtId="0" fontId="70" fillId="41" borderId="32" xfId="0" applyFont="1" applyFill="1" applyBorder="1" applyAlignment="1">
      <alignment vertical="center" wrapText="1"/>
    </xf>
    <xf numFmtId="0" fontId="4" fillId="41" borderId="32" xfId="0" applyFont="1" applyFill="1" applyBorder="1" applyAlignment="1">
      <alignment vertical="center" wrapText="1"/>
    </xf>
    <xf numFmtId="0" fontId="4" fillId="41" borderId="33" xfId="0" applyFont="1" applyFill="1" applyBorder="1" applyAlignment="1">
      <alignment horizontal="right" vertical="center" wrapText="1"/>
    </xf>
    <xf numFmtId="164" fontId="4" fillId="41" borderId="34" xfId="0" applyNumberFormat="1" applyFont="1" applyFill="1" applyBorder="1" applyAlignment="1">
      <alignment vertical="center" wrapText="1"/>
    </xf>
    <xf numFmtId="0" fontId="4" fillId="41" borderId="32" xfId="0" applyFont="1" applyFill="1" applyBorder="1" applyAlignment="1">
      <alignment horizontal="right" vertical="center" wrapText="1"/>
    </xf>
    <xf numFmtId="0" fontId="4" fillId="41" borderId="35" xfId="0" applyFont="1" applyFill="1" applyBorder="1" applyAlignment="1">
      <alignment horizontal="right" vertical="center" wrapText="1"/>
    </xf>
    <xf numFmtId="0" fontId="4" fillId="41" borderId="36" xfId="0" applyFont="1" applyFill="1" applyBorder="1" applyAlignment="1">
      <alignment vertical="center" wrapText="1"/>
    </xf>
    <xf numFmtId="164" fontId="4" fillId="41" borderId="37" xfId="0" applyNumberFormat="1" applyFont="1" applyFill="1" applyBorder="1" applyAlignment="1">
      <alignment vertical="center" wrapText="1"/>
    </xf>
    <xf numFmtId="164" fontId="4" fillId="41" borderId="36" xfId="0" applyNumberFormat="1" applyFont="1" applyFill="1" applyBorder="1" applyAlignment="1">
      <alignment vertical="center" wrapText="1"/>
    </xf>
    <xf numFmtId="164" fontId="4" fillId="41" borderId="38" xfId="0" applyNumberFormat="1" applyFont="1" applyFill="1" applyBorder="1" applyAlignment="1">
      <alignment vertical="center" wrapText="1"/>
    </xf>
    <xf numFmtId="0" fontId="4" fillId="41" borderId="38" xfId="0" applyFont="1" applyFill="1" applyBorder="1" applyAlignment="1">
      <alignment horizontal="right" vertical="center" wrapText="1"/>
    </xf>
    <xf numFmtId="0" fontId="70" fillId="41" borderId="38" xfId="0" applyFont="1" applyFill="1" applyBorder="1" applyAlignment="1">
      <alignment vertical="center" wrapText="1"/>
    </xf>
    <xf numFmtId="0" fontId="4" fillId="41" borderId="37" xfId="0" applyFont="1" applyFill="1" applyBorder="1" applyAlignment="1">
      <alignment horizontal="right" vertical="center" wrapText="1"/>
    </xf>
    <xf numFmtId="164" fontId="4" fillId="41" borderId="39" xfId="0" applyNumberFormat="1" applyFont="1" applyFill="1" applyBorder="1" applyAlignment="1">
      <alignment vertical="center" wrapText="1"/>
    </xf>
    <xf numFmtId="0" fontId="4" fillId="41" borderId="40" xfId="0" applyFont="1" applyFill="1" applyBorder="1" applyAlignment="1">
      <alignment horizontal="right" vertical="center" wrapText="1"/>
    </xf>
    <xf numFmtId="0" fontId="15" fillId="0" borderId="0" xfId="994" applyFont="1" applyFill="1" applyBorder="1" applyAlignment="1">
      <alignment horizontal="right" wrapText="1"/>
    </xf>
    <xf numFmtId="0" fontId="71" fillId="34" borderId="1" xfId="994" applyFont="1" applyFill="1" applyBorder="1" applyAlignment="1" applyProtection="1">
      <alignment horizontal="center" vertical="center" wrapText="1"/>
      <protection locked="0"/>
    </xf>
    <xf numFmtId="0" fontId="72" fillId="34" borderId="1" xfId="994" applyFont="1" applyFill="1" applyBorder="1" applyAlignment="1" applyProtection="1">
      <alignment horizontal="center" vertical="center" wrapText="1"/>
      <protection locked="0"/>
    </xf>
    <xf numFmtId="0" fontId="72" fillId="34" borderId="26" xfId="994" applyFont="1" applyFill="1" applyBorder="1" applyAlignment="1" applyProtection="1">
      <alignment horizontal="center" vertical="center" wrapText="1"/>
      <protection locked="0"/>
    </xf>
    <xf numFmtId="0" fontId="15" fillId="35" borderId="1" xfId="994" applyFont="1" applyFill="1" applyBorder="1" applyAlignment="1">
      <alignment vertical="center" wrapText="1"/>
    </xf>
    <xf numFmtId="0" fontId="15" fillId="35" borderId="25" xfId="994" applyFont="1" applyFill="1" applyBorder="1" applyAlignment="1" applyProtection="1">
      <alignment vertical="center" wrapText="1"/>
      <protection locked="0"/>
    </xf>
    <xf numFmtId="165" fontId="15" fillId="35" borderId="25" xfId="994" applyNumberFormat="1" applyFont="1" applyFill="1" applyBorder="1" applyAlignment="1" applyProtection="1">
      <alignment vertical="center" wrapText="1"/>
      <protection locked="0"/>
    </xf>
    <xf numFmtId="166" fontId="15" fillId="35" borderId="25" xfId="994" applyNumberFormat="1" applyFont="1" applyFill="1" applyBorder="1" applyAlignment="1" applyProtection="1">
      <alignment vertical="center" wrapText="1"/>
      <protection locked="0"/>
    </xf>
    <xf numFmtId="164" fontId="15" fillId="35" borderId="25" xfId="994" applyNumberFormat="1" applyFont="1" applyFill="1" applyBorder="1" applyAlignment="1" applyProtection="1">
      <alignment vertical="center" wrapText="1"/>
      <protection locked="0"/>
    </xf>
    <xf numFmtId="167" fontId="15" fillId="35" borderId="1" xfId="994" applyNumberFormat="1" applyFont="1" applyFill="1" applyBorder="1" applyAlignment="1" applyProtection="1">
      <alignment vertical="center" wrapText="1"/>
      <protection locked="0"/>
    </xf>
    <xf numFmtId="0" fontId="15" fillId="35" borderId="1" xfId="994" applyFont="1" applyFill="1" applyBorder="1" applyAlignment="1" applyProtection="1">
      <alignment vertical="center" wrapText="1"/>
      <protection locked="0"/>
    </xf>
    <xf numFmtId="0" fontId="15" fillId="35" borderId="6" xfId="994" applyFont="1" applyFill="1" applyBorder="1" applyAlignment="1">
      <alignment vertical="center" wrapText="1"/>
    </xf>
    <xf numFmtId="0" fontId="15" fillId="35" borderId="26" xfId="994" applyFont="1" applyFill="1" applyBorder="1" applyAlignment="1" applyProtection="1">
      <alignment horizontal="right" vertical="center" wrapText="1"/>
      <protection locked="0"/>
    </xf>
    <xf numFmtId="167" fontId="15" fillId="35" borderId="25" xfId="994" applyNumberFormat="1" applyFont="1" applyFill="1" applyBorder="1" applyAlignment="1" applyProtection="1">
      <alignment horizontal="center" vertical="center" wrapText="1"/>
      <protection locked="0"/>
    </xf>
    <xf numFmtId="167" fontId="15" fillId="35" borderId="25" xfId="994" applyNumberFormat="1" applyFont="1" applyFill="1" applyBorder="1" applyAlignment="1" applyProtection="1">
      <alignment vertical="center" wrapText="1"/>
      <protection locked="0"/>
    </xf>
    <xf numFmtId="0" fontId="15" fillId="0" borderId="0" xfId="994" applyFont="1" applyFill="1" applyBorder="1" applyAlignment="1">
      <alignment vertical="center" wrapText="1"/>
    </xf>
    <xf numFmtId="0" fontId="15" fillId="0" borderId="0" xfId="994" applyFont="1" applyFill="1" applyBorder="1" applyAlignment="1" applyProtection="1">
      <alignment horizontal="right" vertical="center" wrapText="1"/>
      <protection locked="0"/>
    </xf>
    <xf numFmtId="165" fontId="15" fillId="0" borderId="0" xfId="994" applyNumberFormat="1" applyFont="1" applyFill="1" applyBorder="1" applyAlignment="1" applyProtection="1">
      <alignment vertical="center" wrapText="1"/>
      <protection locked="0"/>
    </xf>
    <xf numFmtId="0" fontId="39" fillId="34" borderId="41" xfId="994" applyFont="1" applyFill="1" applyBorder="1" applyAlignment="1" applyProtection="1">
      <alignment horizontal="center" vertical="center" wrapText="1"/>
      <protection locked="0"/>
    </xf>
    <xf numFmtId="0" fontId="15" fillId="35" borderId="26" xfId="994" applyFont="1" applyFill="1" applyBorder="1" applyAlignment="1" applyProtection="1">
      <alignment vertical="center" wrapText="1"/>
      <protection locked="0"/>
    </xf>
    <xf numFmtId="0" fontId="15" fillId="35" borderId="25" xfId="994" applyFont="1" applyFill="1" applyBorder="1" applyAlignment="1">
      <alignment vertical="center" wrapText="1"/>
    </xf>
    <xf numFmtId="0" fontId="12" fillId="4" borderId="20" xfId="1007" applyFont="1" applyFill="1" applyBorder="1" applyAlignment="1">
      <alignment vertical="center"/>
    </xf>
    <xf numFmtId="0" fontId="15" fillId="4" borderId="42" xfId="1007" applyFont="1" applyFill="1" applyBorder="1" applyAlignment="1">
      <alignment horizontal="right" vertical="center"/>
    </xf>
    <xf numFmtId="0" fontId="7" fillId="0" borderId="0" xfId="1009" applyAlignment="1">
      <alignment horizontal="center" vertical="center"/>
    </xf>
    <xf numFmtId="0" fontId="7" fillId="0" borderId="0" xfId="1008" applyFill="1"/>
    <xf numFmtId="0" fontId="7" fillId="0" borderId="0" xfId="1008"/>
    <xf numFmtId="0" fontId="12" fillId="4" borderId="15" xfId="1007" applyFont="1" applyFill="1" applyBorder="1" applyAlignment="1">
      <alignment vertical="center"/>
    </xf>
    <xf numFmtId="164" fontId="15" fillId="4" borderId="5" xfId="1007" applyNumberFormat="1" applyFont="1" applyFill="1" applyBorder="1" applyAlignment="1">
      <alignment horizontal="right" vertical="center"/>
    </xf>
    <xf numFmtId="0" fontId="12" fillId="4" borderId="23" xfId="1007" applyFont="1" applyFill="1" applyBorder="1" applyAlignment="1">
      <alignment vertical="center"/>
    </xf>
    <xf numFmtId="164" fontId="15" fillId="4" borderId="43" xfId="1007" applyNumberFormat="1" applyFont="1" applyFill="1" applyBorder="1" applyAlignment="1">
      <alignment horizontal="right" vertical="center"/>
    </xf>
    <xf numFmtId="0" fontId="12" fillId="34" borderId="0" xfId="1008" applyFont="1" applyFill="1" applyBorder="1"/>
    <xf numFmtId="0" fontId="7" fillId="34" borderId="0" xfId="1008" applyFill="1" applyBorder="1"/>
    <xf numFmtId="0" fontId="7" fillId="0" borderId="0" xfId="1008" applyFill="1" applyBorder="1"/>
    <xf numFmtId="0" fontId="39" fillId="42" borderId="1" xfId="1003" applyFont="1" applyFill="1" applyBorder="1" applyAlignment="1">
      <alignment horizontal="center" vertical="center"/>
    </xf>
    <xf numFmtId="0" fontId="39" fillId="37" borderId="1" xfId="1003" applyFont="1" applyFill="1" applyBorder="1" applyAlignment="1">
      <alignment horizontal="center" vertical="center"/>
    </xf>
    <xf numFmtId="0" fontId="39" fillId="0" borderId="22" xfId="1008" applyFont="1" applyFill="1" applyBorder="1" applyAlignment="1">
      <alignment vertical="top" wrapText="1"/>
    </xf>
    <xf numFmtId="0" fontId="40" fillId="0" borderId="22" xfId="1008" applyFont="1" applyFill="1" applyBorder="1" applyAlignment="1">
      <alignment vertical="top" wrapText="1"/>
    </xf>
    <xf numFmtId="0" fontId="40" fillId="0" borderId="5" xfId="1008" applyFont="1" applyFill="1" applyBorder="1" applyAlignment="1">
      <alignment horizontal="left" vertical="top" wrapText="1"/>
    </xf>
    <xf numFmtId="0" fontId="40" fillId="0" borderId="24" xfId="1008" applyFont="1" applyFill="1" applyBorder="1" applyAlignment="1">
      <alignment horizontal="left" vertical="top" wrapText="1"/>
    </xf>
    <xf numFmtId="0" fontId="40" fillId="0" borderId="43" xfId="1008" applyFont="1" applyFill="1" applyBorder="1" applyAlignment="1">
      <alignment horizontal="left" vertical="top" wrapText="1"/>
    </xf>
    <xf numFmtId="0" fontId="12" fillId="0" borderId="0" xfId="1008" applyFont="1" applyBorder="1"/>
    <xf numFmtId="0" fontId="7" fillId="0" borderId="0" xfId="1008" applyBorder="1"/>
    <xf numFmtId="0" fontId="15" fillId="34" borderId="1" xfId="0" applyFont="1" applyFill="1" applyBorder="1" applyAlignment="1">
      <alignment horizontal="center" vertical="center" wrapText="1"/>
    </xf>
    <xf numFmtId="0" fontId="15" fillId="34" borderId="26" xfId="0" applyFont="1" applyFill="1" applyBorder="1" applyAlignment="1">
      <alignment horizontal="center" vertical="center" wrapText="1"/>
    </xf>
    <xf numFmtId="0" fontId="40" fillId="0" borderId="0" xfId="994" applyFont="1" applyBorder="1" applyAlignment="1">
      <alignment horizontal="left" vertical="center"/>
    </xf>
    <xf numFmtId="0" fontId="7" fillId="0" borderId="0" xfId="994" applyBorder="1" applyAlignment="1">
      <alignment horizontal="left" vertical="center"/>
    </xf>
    <xf numFmtId="0" fontId="7" fillId="0" borderId="0" xfId="994" applyBorder="1" applyAlignment="1">
      <alignment vertical="center"/>
    </xf>
    <xf numFmtId="0" fontId="0" fillId="35" borderId="24" xfId="0" applyFill="1" applyBorder="1" applyAlignment="1">
      <alignment horizontal="center" vertical="center" wrapText="1"/>
    </xf>
    <xf numFmtId="0" fontId="7" fillId="35" borderId="24" xfId="0" applyFont="1" applyFill="1" applyBorder="1" applyAlignment="1">
      <alignment horizontal="justify" vertical="center" wrapText="1"/>
    </xf>
    <xf numFmtId="0" fontId="7" fillId="35" borderId="1" xfId="0" applyFont="1" applyFill="1" applyBorder="1" applyAlignment="1">
      <alignment horizontal="center" vertical="center" wrapText="1"/>
    </xf>
    <xf numFmtId="0" fontId="7" fillId="35" borderId="24" xfId="0" applyFont="1" applyFill="1" applyBorder="1" applyAlignment="1">
      <alignment horizontal="center" vertical="center" wrapText="1"/>
    </xf>
    <xf numFmtId="164" fontId="0" fillId="35" borderId="24" xfId="0" applyNumberFormat="1" applyFill="1" applyBorder="1" applyAlignment="1">
      <alignment horizontal="center" vertical="center" wrapText="1"/>
    </xf>
    <xf numFmtId="164" fontId="7" fillId="35" borderId="24" xfId="0" applyNumberFormat="1" applyFont="1" applyFill="1" applyBorder="1" applyAlignment="1">
      <alignment horizontal="center" vertical="center" wrapText="1"/>
    </xf>
    <xf numFmtId="0" fontId="15" fillId="35" borderId="24" xfId="0" applyFont="1" applyFill="1" applyBorder="1" applyAlignment="1">
      <alignment horizontal="center" vertical="center" wrapText="1"/>
    </xf>
    <xf numFmtId="0" fontId="15" fillId="35" borderId="24" xfId="0" applyFont="1" applyFill="1" applyBorder="1" applyAlignment="1">
      <alignment horizontal="justify" vertical="center" wrapText="1"/>
    </xf>
    <xf numFmtId="0" fontId="40" fillId="0" borderId="0" xfId="994" applyFont="1" applyBorder="1" applyAlignment="1">
      <alignment horizontal="left"/>
    </xf>
    <xf numFmtId="0" fontId="7" fillId="0" borderId="0" xfId="994" applyBorder="1" applyAlignment="1">
      <alignment horizontal="left"/>
    </xf>
    <xf numFmtId="0" fontId="7" fillId="0" borderId="1" xfId="994" applyBorder="1"/>
    <xf numFmtId="0" fontId="0" fillId="35" borderId="1" xfId="0" applyFill="1" applyBorder="1" applyAlignment="1">
      <alignment horizontal="center" vertical="center" wrapText="1"/>
    </xf>
    <xf numFmtId="0" fontId="7" fillId="35" borderId="1" xfId="0" applyFont="1" applyFill="1" applyBorder="1" applyAlignment="1">
      <alignment horizontal="justify" vertical="center" wrapText="1"/>
    </xf>
    <xf numFmtId="164" fontId="0" fillId="35" borderId="1" xfId="0" applyNumberFormat="1" applyFill="1" applyBorder="1" applyAlignment="1">
      <alignment horizontal="center" vertical="center" wrapText="1"/>
    </xf>
    <xf numFmtId="164" fontId="7" fillId="35" borderId="1" xfId="0" applyNumberFormat="1" applyFont="1" applyFill="1" applyBorder="1" applyAlignment="1">
      <alignment horizontal="center" vertical="center" wrapText="1"/>
    </xf>
    <xf numFmtId="0" fontId="15" fillId="35" borderId="1" xfId="0" applyFont="1" applyFill="1" applyBorder="1" applyAlignment="1">
      <alignment horizontal="center" vertical="center" wrapText="1"/>
    </xf>
    <xf numFmtId="0" fontId="7" fillId="35" borderId="1" xfId="0" applyFont="1" applyFill="1" applyBorder="1" applyAlignment="1">
      <alignment vertical="center" wrapText="1"/>
    </xf>
    <xf numFmtId="164" fontId="15" fillId="35" borderId="1" xfId="0" applyNumberFormat="1" applyFont="1" applyFill="1" applyBorder="1" applyAlignment="1">
      <alignment horizontal="center" vertical="center" wrapText="1"/>
    </xf>
    <xf numFmtId="0" fontId="15" fillId="35" borderId="1" xfId="0" applyFont="1" applyFill="1" applyBorder="1" applyAlignment="1">
      <alignment horizontal="justify" vertical="center" wrapText="1"/>
    </xf>
    <xf numFmtId="0" fontId="73" fillId="0" borderId="0" xfId="1008" applyFont="1" applyBorder="1"/>
    <xf numFmtId="0" fontId="15" fillId="34" borderId="7" xfId="0" applyFont="1" applyFill="1" applyBorder="1" applyAlignment="1">
      <alignment horizontal="center" wrapText="1"/>
    </xf>
    <xf numFmtId="0" fontId="74" fillId="34" borderId="42" xfId="0" applyFont="1" applyFill="1" applyBorder="1" applyAlignment="1">
      <alignment horizontal="center" vertical="center" wrapText="1"/>
    </xf>
    <xf numFmtId="0" fontId="40" fillId="35" borderId="1" xfId="0" applyFont="1" applyFill="1" applyBorder="1" applyAlignment="1">
      <alignment horizontal="center" vertical="center"/>
    </xf>
    <xf numFmtId="0" fontId="40" fillId="35" borderId="1" xfId="0" applyFont="1" applyFill="1" applyBorder="1" applyAlignment="1">
      <alignment horizontal="left" vertical="center" wrapText="1"/>
    </xf>
    <xf numFmtId="164" fontId="40" fillId="35" borderId="1" xfId="0" applyNumberFormat="1" applyFont="1" applyFill="1" applyBorder="1" applyAlignment="1">
      <alignment horizontal="center" vertical="center"/>
    </xf>
    <xf numFmtId="0" fontId="39" fillId="35" borderId="1" xfId="0" applyFont="1" applyFill="1" applyBorder="1" applyAlignment="1">
      <alignment horizontal="center" vertical="center" wrapText="1"/>
    </xf>
    <xf numFmtId="0" fontId="39" fillId="35" borderId="1" xfId="0" applyFont="1" applyFill="1" applyBorder="1" applyAlignment="1">
      <alignment horizontal="center" vertical="center"/>
    </xf>
    <xf numFmtId="164" fontId="39" fillId="35" borderId="1" xfId="0" applyNumberFormat="1" applyFont="1" applyFill="1" applyBorder="1" applyAlignment="1">
      <alignment horizontal="center" vertical="center"/>
    </xf>
    <xf numFmtId="0" fontId="17" fillId="0" borderId="0" xfId="0" applyFont="1" applyAlignment="1">
      <alignment vertical="top" wrapText="1"/>
    </xf>
    <xf numFmtId="0" fontId="45" fillId="34" borderId="7" xfId="0" applyFont="1" applyFill="1" applyBorder="1" applyAlignment="1">
      <alignment horizontal="center" vertical="top" wrapText="1"/>
    </xf>
    <xf numFmtId="0" fontId="15" fillId="43" borderId="1" xfId="0" applyFont="1" applyFill="1" applyBorder="1" applyAlignment="1">
      <alignment horizontal="left" vertical="top"/>
    </xf>
    <xf numFmtId="49" fontId="45" fillId="0" borderId="21" xfId="0" applyNumberFormat="1" applyFont="1" applyFill="1" applyBorder="1" applyAlignment="1">
      <alignment horizontal="center" vertical="top"/>
    </xf>
    <xf numFmtId="0" fontId="45" fillId="0" borderId="21" xfId="0" applyFont="1" applyFill="1" applyBorder="1" applyAlignment="1">
      <alignment horizontal="center" vertical="top"/>
    </xf>
    <xf numFmtId="0" fontId="75" fillId="44" borderId="1" xfId="0" applyFont="1" applyFill="1" applyBorder="1" applyAlignment="1">
      <alignment horizontal="left" vertical="top"/>
    </xf>
    <xf numFmtId="49" fontId="45" fillId="0" borderId="0" xfId="0" applyNumberFormat="1" applyFont="1" applyFill="1" applyBorder="1" applyAlignment="1">
      <alignment horizontal="center" vertical="top"/>
    </xf>
    <xf numFmtId="0" fontId="45" fillId="0" borderId="0" xfId="0" applyFont="1" applyFill="1" applyBorder="1" applyAlignment="1">
      <alignment horizontal="center" vertical="top"/>
    </xf>
    <xf numFmtId="168" fontId="17" fillId="35" borderId="1" xfId="0" applyNumberFormat="1" applyFont="1" applyFill="1" applyBorder="1" applyAlignment="1">
      <alignment horizontal="center" vertical="center"/>
    </xf>
    <xf numFmtId="0" fontId="45" fillId="34" borderId="1" xfId="0" applyFont="1" applyFill="1" applyBorder="1" applyAlignment="1">
      <alignment horizontal="center" vertical="top" wrapText="1"/>
    </xf>
    <xf numFmtId="0" fontId="69" fillId="39" borderId="44" xfId="0" applyFont="1" applyFill="1" applyBorder="1" applyAlignment="1">
      <alignment vertical="center" wrapText="1"/>
    </xf>
    <xf numFmtId="164" fontId="27" fillId="40" borderId="44" xfId="0" applyNumberFormat="1" applyFont="1" applyFill="1" applyBorder="1" applyAlignment="1">
      <alignment vertical="center" wrapText="1"/>
    </xf>
    <xf numFmtId="164" fontId="4" fillId="41" borderId="44" xfId="0" applyNumberFormat="1" applyFont="1" applyFill="1" applyBorder="1" applyAlignment="1">
      <alignment vertical="center" wrapText="1"/>
    </xf>
    <xf numFmtId="164" fontId="4" fillId="41" borderId="45" xfId="0" applyNumberFormat="1" applyFont="1" applyFill="1" applyBorder="1" applyAlignment="1">
      <alignment vertical="center" wrapText="1"/>
    </xf>
    <xf numFmtId="0" fontId="4" fillId="41" borderId="38" xfId="0" applyFont="1" applyFill="1" applyBorder="1" applyAlignment="1">
      <alignment vertical="center" wrapText="1"/>
    </xf>
    <xf numFmtId="0" fontId="66" fillId="34" borderId="1" xfId="1004" applyFont="1" applyFill="1" applyBorder="1" applyAlignment="1">
      <alignment horizontal="center" vertical="center" wrapText="1"/>
    </xf>
    <xf numFmtId="0" fontId="39" fillId="35" borderId="1" xfId="1004" applyFont="1" applyFill="1" applyBorder="1" applyAlignment="1">
      <alignment vertical="center" wrapText="1"/>
    </xf>
    <xf numFmtId="0" fontId="66" fillId="34" borderId="1" xfId="1004" applyFont="1" applyFill="1" applyBorder="1" applyAlignment="1">
      <alignment horizontal="center" vertical="center"/>
    </xf>
    <xf numFmtId="0" fontId="40" fillId="35" borderId="1" xfId="1004" applyFont="1" applyFill="1" applyBorder="1" applyAlignment="1">
      <alignment vertical="center" wrapText="1"/>
    </xf>
    <xf numFmtId="0" fontId="15" fillId="4" borderId="7" xfId="1004" applyFont="1" applyFill="1" applyBorder="1" applyAlignment="1">
      <alignment horizontal="right" vertical="center"/>
    </xf>
    <xf numFmtId="164" fontId="15" fillId="4" borderId="22" xfId="292" applyFont="1" applyFill="1" applyBorder="1" applyAlignment="1" applyProtection="1">
      <alignment horizontal="right"/>
    </xf>
    <xf numFmtId="164" fontId="15" fillId="4" borderId="24" xfId="292" applyFont="1" applyFill="1" applyBorder="1" applyAlignment="1" applyProtection="1">
      <alignment horizontal="right"/>
    </xf>
    <xf numFmtId="0" fontId="68" fillId="35" borderId="1" xfId="1004" applyFont="1" applyFill="1" applyBorder="1" applyAlignment="1">
      <alignment horizontal="center" vertical="center"/>
    </xf>
    <xf numFmtId="0" fontId="12" fillId="35" borderId="1" xfId="1004" applyFont="1" applyFill="1" applyBorder="1" applyAlignment="1">
      <alignment horizontal="center" vertical="center"/>
    </xf>
    <xf numFmtId="0" fontId="15" fillId="4" borderId="7" xfId="1006" applyFont="1" applyFill="1" applyBorder="1" applyAlignment="1">
      <alignment horizontal="right" vertical="center"/>
    </xf>
    <xf numFmtId="164" fontId="15" fillId="4" borderId="22" xfId="1006" applyNumberFormat="1" applyFont="1" applyFill="1" applyBorder="1" applyAlignment="1">
      <alignment horizontal="right" vertical="center"/>
    </xf>
    <xf numFmtId="0" fontId="15" fillId="4" borderId="24" xfId="1006" applyFont="1" applyFill="1" applyBorder="1" applyAlignment="1">
      <alignment horizontal="right" vertical="center"/>
    </xf>
    <xf numFmtId="0" fontId="40" fillId="25" borderId="0" xfId="0" applyFont="1" applyFill="1" applyBorder="1" applyAlignment="1">
      <alignment horizontal="center" vertical="center" wrapText="1"/>
    </xf>
    <xf numFmtId="0" fontId="15" fillId="4" borderId="7" xfId="1005" applyFont="1" applyFill="1" applyBorder="1" applyAlignment="1">
      <alignment horizontal="right" vertical="center"/>
    </xf>
    <xf numFmtId="164" fontId="15" fillId="4" borderId="22" xfId="1005" applyNumberFormat="1" applyFont="1" applyFill="1" applyBorder="1" applyAlignment="1">
      <alignment horizontal="right" vertical="center"/>
    </xf>
    <xf numFmtId="164" fontId="15" fillId="4" borderId="24" xfId="1005" applyNumberFormat="1" applyFont="1" applyFill="1" applyBorder="1" applyAlignment="1">
      <alignment horizontal="right" vertical="center"/>
    </xf>
    <xf numFmtId="0" fontId="7" fillId="0" borderId="1" xfId="994" applyFill="1" applyBorder="1" applyAlignment="1">
      <alignment horizontal="center" vertical="top" wrapText="1"/>
    </xf>
    <xf numFmtId="0" fontId="7" fillId="34" borderId="27" xfId="0" applyFont="1" applyFill="1" applyBorder="1" applyAlignment="1">
      <alignment horizontal="center"/>
    </xf>
    <xf numFmtId="0" fontId="7" fillId="37" borderId="28" xfId="994" applyFill="1" applyBorder="1" applyAlignment="1">
      <alignment horizontal="center"/>
    </xf>
    <xf numFmtId="0" fontId="68" fillId="4" borderId="25" xfId="994" applyFont="1" applyFill="1" applyBorder="1" applyAlignment="1">
      <alignment horizontal="center" vertical="center"/>
    </xf>
    <xf numFmtId="0" fontId="15" fillId="4" borderId="7" xfId="994" applyFont="1" applyFill="1" applyBorder="1" applyAlignment="1">
      <alignment horizontal="right" wrapText="1"/>
    </xf>
    <xf numFmtId="164" fontId="15" fillId="4" borderId="22" xfId="994" applyNumberFormat="1" applyFont="1" applyFill="1" applyBorder="1" applyAlignment="1">
      <alignment horizontal="right" wrapText="1"/>
    </xf>
    <xf numFmtId="0" fontId="15" fillId="4" borderId="24" xfId="994" applyFont="1" applyFill="1" applyBorder="1" applyAlignment="1">
      <alignment horizontal="right" wrapText="1"/>
    </xf>
    <xf numFmtId="0" fontId="12" fillId="4" borderId="1" xfId="1006" applyFont="1" applyFill="1" applyBorder="1" applyAlignment="1">
      <alignment horizontal="center" vertical="center"/>
    </xf>
    <xf numFmtId="0" fontId="0" fillId="35" borderId="1" xfId="0" applyFill="1" applyBorder="1"/>
    <xf numFmtId="0" fontId="12" fillId="4" borderId="26" xfId="1006" applyFont="1" applyFill="1" applyBorder="1" applyAlignment="1">
      <alignment horizontal="center" vertical="center"/>
    </xf>
    <xf numFmtId="0" fontId="74" fillId="34" borderId="7" xfId="0" applyFont="1" applyFill="1" applyBorder="1" applyAlignment="1">
      <alignment horizontal="center" vertical="center" wrapText="1"/>
    </xf>
    <xf numFmtId="0" fontId="12" fillId="4" borderId="25" xfId="1005" applyFont="1" applyFill="1" applyBorder="1" applyAlignment="1">
      <alignment horizontal="center" vertical="center"/>
    </xf>
    <xf numFmtId="0" fontId="12" fillId="4" borderId="1" xfId="1005" applyFont="1" applyFill="1" applyBorder="1" applyAlignment="1">
      <alignment horizontal="center" vertical="center"/>
    </xf>
    <xf numFmtId="0" fontId="0" fillId="25" borderId="0" xfId="0" applyFill="1" applyBorder="1"/>
  </cellXfs>
  <cellStyles count="1211">
    <cellStyle name=" 1" xfId="2" xr:uid="{00000000-0005-0000-0000-000000000000}"/>
    <cellStyle name="_0 - Getting Started" xfId="40" xr:uid="{00000000-0005-0000-0000-000001000000}"/>
    <cellStyle name="_0 - Getting Started 2" xfId="41" xr:uid="{00000000-0005-0000-0000-000002000000}"/>
    <cellStyle name="_0 - Getting Started_5-Charges MO" xfId="42" xr:uid="{00000000-0005-0000-0000-000003000000}"/>
    <cellStyle name="_0 - Getting Started_83090147-DDQ-TAV-EN-001_OUTILS_PILOTAGE" xfId="43" xr:uid="{00000000-0005-0000-0000-000004000000}"/>
    <cellStyle name="_0 - Getting Started_83090147-DDQ-TAV-EN-001_OUTILS_PILOTAGE-1" xfId="44" xr:uid="{00000000-0005-0000-0000-000005000000}"/>
    <cellStyle name="_0 - Getting Started_dossierpilotage_dts_2012_10_19" xfId="45" xr:uid="{00000000-0005-0000-0000-000006000000}"/>
    <cellStyle name="_1 - Fiche descriptive" xfId="46" xr:uid="{00000000-0005-0000-0000-000007000000}"/>
    <cellStyle name="_1 - Fiche descriptive 2" xfId="47" xr:uid="{00000000-0005-0000-0000-000008000000}"/>
    <cellStyle name="_1 - Fiche descriptive_5-Charges MO" xfId="48" xr:uid="{00000000-0005-0000-0000-000009000000}"/>
    <cellStyle name="_1 - Fiche descriptive_83090147-DDQ-TAV-EN-001_OUTILS_PILOTAGE" xfId="49" xr:uid="{00000000-0005-0000-0000-00000A000000}"/>
    <cellStyle name="_1 - Fiche descriptive_83090147-DDQ-TAV-EN-001_OUTILS_PILOTAGE-1" xfId="50" xr:uid="{00000000-0005-0000-0000-00000B000000}"/>
    <cellStyle name="_1 - Fiche descriptive_dossierpilotage_dts_2012_10_19" xfId="51" xr:uid="{00000000-0005-0000-0000-00000C000000}"/>
    <cellStyle name="_10 -  Concep. à coût Ob TSA" xfId="52" xr:uid="{00000000-0005-0000-0000-00000D000000}"/>
    <cellStyle name="_10 -  Concep. à coût Ob TSA 2" xfId="53" xr:uid="{00000000-0005-0000-0000-00000E000000}"/>
    <cellStyle name="_10 -  Concep. à coût Ob TSA_5-Charges MO" xfId="54" xr:uid="{00000000-0005-0000-0000-00000F000000}"/>
    <cellStyle name="_10 -  Concep. à coût Ob TSA_83090147-DDQ-TAV-EN-001_OUTILS_PILOTAGE" xfId="55" xr:uid="{00000000-0005-0000-0000-000010000000}"/>
    <cellStyle name="_10 -  Concep. à coût Ob TSA_83090147-DDQ-TAV-EN-001_OUTILS_PILOTAGE-1" xfId="56" xr:uid="{00000000-0005-0000-0000-000011000000}"/>
    <cellStyle name="_10 -  Concep. à coût Ob TSA_dossierpilotage_dts_2012_10_19" xfId="57" xr:uid="{00000000-0005-0000-0000-000012000000}"/>
    <cellStyle name="_2 - Evènements clés" xfId="58" xr:uid="{00000000-0005-0000-0000-000013000000}"/>
    <cellStyle name="_2 - Evènements clés 2" xfId="59" xr:uid="{00000000-0005-0000-0000-000014000000}"/>
    <cellStyle name="_2 - Evènements clés_5-Charges MO" xfId="60" xr:uid="{00000000-0005-0000-0000-000015000000}"/>
    <cellStyle name="_2 - Evènements clés_83090147-DDQ-TAV-EN-001_OUTILS_PILOTAGE" xfId="61" xr:uid="{00000000-0005-0000-0000-000016000000}"/>
    <cellStyle name="_2 - Evènements clés_83090147-DDQ-TAV-EN-001_OUTILS_PILOTAGE-1" xfId="62" xr:uid="{00000000-0005-0000-0000-000017000000}"/>
    <cellStyle name="_2 - Evènements clés_dossierpilotage_dts_2012_10_19" xfId="63" xr:uid="{00000000-0005-0000-0000-000018000000}"/>
    <cellStyle name="_3 - Plaintes client &amp; pb Majeur" xfId="64" xr:uid="{00000000-0005-0000-0000-000019000000}"/>
    <cellStyle name="_3 - Plaintes client &amp; pb Majeur 2" xfId="65" xr:uid="{00000000-0005-0000-0000-00001A000000}"/>
    <cellStyle name="_3 - Plaintes client &amp; pb Majeur_5-Charges MO" xfId="66" xr:uid="{00000000-0005-0000-0000-00001B000000}"/>
    <cellStyle name="_3 - Plaintes client &amp; pb Majeur_83090147-DDQ-TAV-EN-001_OUTILS_PILOTAGE" xfId="67" xr:uid="{00000000-0005-0000-0000-00001C000000}"/>
    <cellStyle name="_3 - Plaintes client &amp; pb Majeur_83090147-DDQ-TAV-EN-001_OUTILS_PILOTAGE-1" xfId="68" xr:uid="{00000000-0005-0000-0000-00001D000000}"/>
    <cellStyle name="_3 - Plaintes client &amp; pb Majeur_dossierpilotage_dts_2012_10_19" xfId="69" xr:uid="{00000000-0005-0000-0000-00001E000000}"/>
    <cellStyle name="_4 - Planning directeur" xfId="70" xr:uid="{00000000-0005-0000-0000-00001F000000}"/>
    <cellStyle name="_4 - Planning directeur 2" xfId="71" xr:uid="{00000000-0005-0000-0000-000020000000}"/>
    <cellStyle name="_4 - Planning directeur_5-Charges MO" xfId="72" xr:uid="{00000000-0005-0000-0000-000021000000}"/>
    <cellStyle name="_4 - Planning directeur_83090147-DDQ-TAV-EN-001_OUTILS_PILOTAGE" xfId="73" xr:uid="{00000000-0005-0000-0000-000022000000}"/>
    <cellStyle name="_4 - Planning directeur_83090147-DDQ-TAV-EN-001_OUTILS_PILOTAGE-1" xfId="74" xr:uid="{00000000-0005-0000-0000-000023000000}"/>
    <cellStyle name="_4 - Planning directeur_dossierpilotage_dts_2012_10_19" xfId="75" xr:uid="{00000000-0005-0000-0000-000024000000}"/>
    <cellStyle name="_5 - Risques" xfId="76" xr:uid="{00000000-0005-0000-0000-000025000000}"/>
    <cellStyle name="_5 - Risques 2" xfId="77" xr:uid="{00000000-0005-0000-0000-000026000000}"/>
    <cellStyle name="_5 - Risques_5-Charges MO" xfId="78" xr:uid="{00000000-0005-0000-0000-000027000000}"/>
    <cellStyle name="_5 - Risques_83090147-DDQ-TAV-EN-001_OUTILS_PILOTAGE" xfId="79" xr:uid="{00000000-0005-0000-0000-000028000000}"/>
    <cellStyle name="_5 - Risques_83090147-DDQ-TAV-EN-001_OUTILS_PILOTAGE-1" xfId="80" xr:uid="{00000000-0005-0000-0000-000029000000}"/>
    <cellStyle name="_5 - Risques_dossierpilotage_dts_2012_10_19" xfId="81" xr:uid="{00000000-0005-0000-0000-00002A000000}"/>
    <cellStyle name="_6 - Opportunités" xfId="82" xr:uid="{00000000-0005-0000-0000-00002B000000}"/>
    <cellStyle name="_6 - Opportunités 2" xfId="83" xr:uid="{00000000-0005-0000-0000-00002C000000}"/>
    <cellStyle name="_6 - Opportunités_5-Charges MO" xfId="84" xr:uid="{00000000-0005-0000-0000-00002D000000}"/>
    <cellStyle name="_6 - Opportunités_83090147-DDQ-TAV-EN-001_OUTILS_PILOTAGE" xfId="85" xr:uid="{00000000-0005-0000-0000-00002E000000}"/>
    <cellStyle name="_6 - Opportunités_83090147-DDQ-TAV-EN-001_OUTILS_PILOTAGE-1" xfId="86" xr:uid="{00000000-0005-0000-0000-00002F000000}"/>
    <cellStyle name="_6 - Opportunités_dossierpilotage_dts_2012_10_19" xfId="87" xr:uid="{00000000-0005-0000-0000-000030000000}"/>
    <cellStyle name="_7 - Recommandations AQ" xfId="88" xr:uid="{00000000-0005-0000-0000-000031000000}"/>
    <cellStyle name="_7 - Recommandations AQ 2" xfId="89" xr:uid="{00000000-0005-0000-0000-000032000000}"/>
    <cellStyle name="_7 - Recommandations AQ_5-Charges MO" xfId="90" xr:uid="{00000000-0005-0000-0000-000033000000}"/>
    <cellStyle name="_7 - Recommandations AQ_83090147-DDQ-TAV-EN-001_OUTILS_PILOTAGE" xfId="91" xr:uid="{00000000-0005-0000-0000-000034000000}"/>
    <cellStyle name="_7 - Recommandations AQ_83090147-DDQ-TAV-EN-001_OUTILS_PILOTAGE-1" xfId="92" xr:uid="{00000000-0005-0000-0000-000035000000}"/>
    <cellStyle name="_7 - Recommandations AQ_dossierpilotage_dts_2012_10_19" xfId="93" xr:uid="{00000000-0005-0000-0000-000036000000}"/>
    <cellStyle name="_87201044-MGPR-GRP-EN-Draft002-Project_reporting_template_b_20110121" xfId="94" xr:uid="{00000000-0005-0000-0000-000037000000}"/>
    <cellStyle name="_87201044-MGPR-GRP-EN-Draft002-Project_reporting_template_b_20110121_83090147-DDQ-TAV-EN-001_OUTILS_PILOTAGE" xfId="95" xr:uid="{00000000-0005-0000-0000-000038000000}"/>
    <cellStyle name="_87201044-MGPR-GRP-EN-Draft002-Project_reporting_template_b_20110121_83090147-DDQ-TAV-EN-001_OUTILS_PILOTAGE-1" xfId="96" xr:uid="{00000000-0005-0000-0000-000039000000}"/>
    <cellStyle name="_87201044-MGPR-GRP-EN-Draft002-Project_reporting_template_b_20110121_dossierpilotage_dts_2012_10_19" xfId="97" xr:uid="{00000000-0005-0000-0000-00003A000000}"/>
    <cellStyle name="_87201044-MGPR-GRP-FR-Draft002-Modele_reporting_projet_c_20110130" xfId="98" xr:uid="{00000000-0005-0000-0000-00003B000000}"/>
    <cellStyle name="_87201044-MGPR-GRP-FR-Draft002-Modele_reporting_projet_c_20110130_83090147-DDQ-TAV-EN-001_OUTILS_PILOTAGE" xfId="99" xr:uid="{00000000-0005-0000-0000-00003C000000}"/>
    <cellStyle name="_87201044-MGPR-GRP-FR-Draft002-Modele_reporting_projet_c_20110130_83090147-DDQ-TAV-EN-001_OUTILS_PILOTAGE-1" xfId="100" xr:uid="{00000000-0005-0000-0000-00003D000000}"/>
    <cellStyle name="_87201044-MGPR-GRP-FR-Draft002-Modele_reporting_projet_c_20110130_dossierpilotage_dts_2012_10_19" xfId="101" xr:uid="{00000000-0005-0000-0000-00003E000000}"/>
    <cellStyle name="_87201044-PRJ-GRP-en" xfId="102" xr:uid="{00000000-0005-0000-0000-00003F000000}"/>
    <cellStyle name="_87201044-PRJ-GRP-en_5-Charges MO" xfId="103" xr:uid="{00000000-0005-0000-0000-000040000000}"/>
    <cellStyle name="_87201044-PRJ-GRP-fr" xfId="104" xr:uid="{00000000-0005-0000-0000-000041000000}"/>
    <cellStyle name="_87201044-PRJ-GRP-fr 2" xfId="105" xr:uid="{00000000-0005-0000-0000-000042000000}"/>
    <cellStyle name="_87201044-PRJ-GRP-fr_5-Charges MO" xfId="106" xr:uid="{00000000-0005-0000-0000-000043000000}"/>
    <cellStyle name="_87201247-EN-001-Project Monitoring Dashboard File" xfId="107" xr:uid="{00000000-0005-0000-0000-000044000000}"/>
    <cellStyle name="_87201247-EN-001-Project_Monitoring_Dashboard_File" xfId="108" xr:uid="{00000000-0005-0000-0000-000045000000}"/>
    <cellStyle name="_87201247-EN-001-Project_Monitoring_Dashboard_File_83090147-DDQ-TAV-EN-001_OUTILS_PILOTAGE" xfId="109" xr:uid="{00000000-0005-0000-0000-000046000000}"/>
    <cellStyle name="_87201247-EN-001-Project_Monitoring_Dashboard_File_83090147-DDQ-TAV-EN-001_OUTILS_PILOTAGE-1" xfId="110" xr:uid="{00000000-0005-0000-0000-000047000000}"/>
    <cellStyle name="_87201247-EN-001-Project_Monitoring_Dashboard_File_dossierpilotage_dts_2012_10_19" xfId="111" xr:uid="{00000000-0005-0000-0000-000048000000}"/>
    <cellStyle name="_87201247-FR-001-Tableau_de_Bord_Pilotage_du_Projet" xfId="112" xr:uid="{00000000-0005-0000-0000-000049000000}"/>
    <cellStyle name="_87201247-FR-001-Tableau_de_Bord_Pilotage_du_Projet_83090147-DDQ-TAV-EN-001_OUTILS_PILOTAGE" xfId="113" xr:uid="{00000000-0005-0000-0000-00004A000000}"/>
    <cellStyle name="_87201247-FR-001-Tableau_de_Bord_Pilotage_du_Projet_83090147-DDQ-TAV-EN-001_OUTILS_PILOTAGE-1" xfId="114" xr:uid="{00000000-0005-0000-0000-00004B000000}"/>
    <cellStyle name="_87201247-FR-001-Tableau_de_Bord_Pilotage_du_Projet_dossierpilotage_dts_2012_10_19" xfId="115" xr:uid="{00000000-0005-0000-0000-00004C000000}"/>
    <cellStyle name="_8A - Finance FC" xfId="116" xr:uid="{00000000-0005-0000-0000-00004D000000}"/>
    <cellStyle name="_8A - Finance FC 2" xfId="117" xr:uid="{00000000-0005-0000-0000-00004E000000}"/>
    <cellStyle name="_8A - Finance FC_5-Charges MO" xfId="118" xr:uid="{00000000-0005-0000-0000-00004F000000}"/>
    <cellStyle name="_8A - Finance FC_83090147-DDQ-TAV-EN-001_OUTILS_PILOTAGE" xfId="119" xr:uid="{00000000-0005-0000-0000-000050000000}"/>
    <cellStyle name="_8A - Finance FC_83090147-DDQ-TAV-EN-001_OUTILS_PILOTAGE-1" xfId="120" xr:uid="{00000000-0005-0000-0000-000051000000}"/>
    <cellStyle name="_8A - Finance FC_dossierpilotage_dts_2012_10_19" xfId="121" xr:uid="{00000000-0005-0000-0000-000052000000}"/>
    <cellStyle name="_D3S_Program_dashboard_ B-1" xfId="122" xr:uid="{00000000-0005-0000-0000-000053000000}"/>
    <cellStyle name="_D3S_Program_dashboard_ B-1 2" xfId="123" xr:uid="{00000000-0005-0000-0000-000054000000}"/>
    <cellStyle name="_D3S_Program_dashboard_ B-1 2 2" xfId="124" xr:uid="{00000000-0005-0000-0000-000055000000}"/>
    <cellStyle name="_D3S_Program_dashboard_ B-1 3" xfId="125" xr:uid="{00000000-0005-0000-0000-000056000000}"/>
    <cellStyle name="_D3S_Program_dashboard_ B-1_1 - Fiche descriptive" xfId="126" xr:uid="{00000000-0005-0000-0000-000057000000}"/>
    <cellStyle name="_D3S_Program_dashboard_ B-1_5-Charges MO" xfId="127" xr:uid="{00000000-0005-0000-0000-000058000000}"/>
    <cellStyle name="_D3S_Program_dashboard_ B-1_7 - Recommandations AQ" xfId="128" xr:uid="{00000000-0005-0000-0000-000059000000}"/>
    <cellStyle name="_D3S_Program_dashboard_ B-1_Maquette_TDB_10-09-29-LV-V2" xfId="129" xr:uid="{00000000-0005-0000-0000-00005A000000}"/>
    <cellStyle name="_D3S_Program_dashboard_ B-1_Maquette_TDB_10-09-29-LV-V2 2" xfId="130" xr:uid="{00000000-0005-0000-0000-00005B000000}"/>
    <cellStyle name="_D3S_Program_dashboard_ B-1_Maquette_TDB_10-09-29-LV-V2 2 2" xfId="131" xr:uid="{00000000-0005-0000-0000-00005C000000}"/>
    <cellStyle name="_D3S_Program_dashboard_ B-1_Maquette_TDB_10-09-29-LV-V2 3" xfId="132" xr:uid="{00000000-0005-0000-0000-00005D000000}"/>
    <cellStyle name="_D3S_Program_dashboard_ B-1_Maquette_TDB_10-09-29-LV-V2_5-Charges MO" xfId="133" xr:uid="{00000000-0005-0000-0000-00005E000000}"/>
    <cellStyle name="_LINKS_CLEANUP_17" xfId="134" xr:uid="{00000000-0005-0000-0000-00005F000000}"/>
    <cellStyle name="_LV_DASHBOARD_V5.6.A.2_AUTO" xfId="135" xr:uid="{00000000-0005-0000-0000-000060000000}"/>
    <cellStyle name="_LV_DASHBOARD_V5.6.A.2_AUTO 2" xfId="136" xr:uid="{00000000-0005-0000-0000-000061000000}"/>
    <cellStyle name="_LV_DASHBOARD_V5.6.A.2_AUTO 3" xfId="137" xr:uid="{00000000-0005-0000-0000-000062000000}"/>
    <cellStyle name="_MAP-F-DAE-025-00-F_07 FR_draft A" xfId="138" xr:uid="{00000000-0005-0000-0000-000063000000}"/>
    <cellStyle name="_MAP-F-DAE-025-00-F_07 FR_draft A 2" xfId="139" xr:uid="{00000000-0005-0000-0000-000064000000}"/>
    <cellStyle name="_MAP-F-TSA-005-00-D" xfId="140" xr:uid="{00000000-0005-0000-0000-000065000000}"/>
    <cellStyle name="_Maquette_TDB_10-09-29-LV-V2" xfId="141" xr:uid="{00000000-0005-0000-0000-000066000000}"/>
    <cellStyle name="_Maquette_TDB_10-09-29-LV-V2 2" xfId="142" xr:uid="{00000000-0005-0000-0000-000067000000}"/>
    <cellStyle name="_Maquette_TDB_10-09-29-LV-V2 2 2" xfId="143" xr:uid="{00000000-0005-0000-0000-000068000000}"/>
    <cellStyle name="_Maquette_TDB_10-09-29-LV-V2 3" xfId="144" xr:uid="{00000000-0005-0000-0000-000069000000}"/>
    <cellStyle name="_Maquette_TDB_10-09-29-LV-V2_5-Charges MO" xfId="145" xr:uid="{00000000-0005-0000-0000-00006A000000}"/>
    <cellStyle name="_Maquette_TDB_PGM_20100729" xfId="146" xr:uid="{00000000-0005-0000-0000-00006B000000}"/>
    <cellStyle name="_Maquette_TDB_PGM_20100729 2" xfId="147" xr:uid="{00000000-0005-0000-0000-00006C000000}"/>
    <cellStyle name="_Maquette_TDB_PGM_20100729 2 2" xfId="148" xr:uid="{00000000-0005-0000-0000-00006D000000}"/>
    <cellStyle name="_Maquette_TDB_PGM_20100729 3" xfId="149" xr:uid="{00000000-0005-0000-0000-00006E000000}"/>
    <cellStyle name="_Maquette_TDB_PGM_20100729_1 - Fiche descriptive" xfId="150" xr:uid="{00000000-0005-0000-0000-00006F000000}"/>
    <cellStyle name="_Maquette_TDB_PGM_20100729_5-Charges MO" xfId="151" xr:uid="{00000000-0005-0000-0000-000070000000}"/>
    <cellStyle name="_Maquette_TDB_PGM_20100729_7 - Recommandations AQ" xfId="152" xr:uid="{00000000-0005-0000-0000-000071000000}"/>
    <cellStyle name="_Maquette_TDB_PGM_4-5-7_DAé-1" xfId="153" xr:uid="{00000000-0005-0000-0000-000072000000}"/>
    <cellStyle name="_Maquette_TDB_PGM_4-5-7_DAé-1 2" xfId="154" xr:uid="{00000000-0005-0000-0000-000073000000}"/>
    <cellStyle name="_Maquette_TDB_PGM_4-5-7_DAé-1 2 2" xfId="155" xr:uid="{00000000-0005-0000-0000-000074000000}"/>
    <cellStyle name="_Maquette_TDB_PGM_4-5-7_DAé-1 3" xfId="156" xr:uid="{00000000-0005-0000-0000-000075000000}"/>
    <cellStyle name="_Maquette_TDB_PGM_4-5-7_DAé-1_1 - Fiche descriptive" xfId="157" xr:uid="{00000000-0005-0000-0000-000076000000}"/>
    <cellStyle name="_Maquette_TDB_PGM_4-5-7_DAé-1_5-Charges MO" xfId="158" xr:uid="{00000000-0005-0000-0000-000077000000}"/>
    <cellStyle name="_Maquette_TDB_PGM_4-5-7_DAé-1_7 - Recommandations AQ" xfId="159" xr:uid="{00000000-0005-0000-0000-000078000000}"/>
    <cellStyle name="_Maquette_TDB_PGM_4-5-7_DAé-1_99-2 Baseline Status (ECRs) (2)" xfId="160" xr:uid="{00000000-0005-0000-0000-000079000000}"/>
    <cellStyle name="_Maquette_TDB_PGM_4-5-7_DAé-1_99-3 Formal IVV status (2)" xfId="161" xr:uid="{00000000-0005-0000-0000-00007A000000}"/>
    <cellStyle name="_Maquette_TDB_PGM_4-5-7_DAé-1_MAP-F-DAE-025-00-D" xfId="162" xr:uid="{00000000-0005-0000-0000-00007B000000}"/>
    <cellStyle name="_Maquette_TDB_PGM_4-5-7_DAé-1_MAP-F-DAE-025-00-D 2" xfId="163" xr:uid="{00000000-0005-0000-0000-00007C000000}"/>
    <cellStyle name="_Maquette_TDB_PGM_4-5-7_DAé-1_MAP-F-DAE-025-00-D 2 2" xfId="164" xr:uid="{00000000-0005-0000-0000-00007D000000}"/>
    <cellStyle name="_Maquette_TDB_PGM_4-5-7_DAé-1_MAP-F-DAE-025-00-D 3" xfId="165" xr:uid="{00000000-0005-0000-0000-00007E000000}"/>
    <cellStyle name="_Maquette_TDB_PGM_4-5-7_DAé-1_MAP-S76-AVS-2010-04.new-xls" xfId="166" xr:uid="{00000000-0005-0000-0000-00007F000000}"/>
    <cellStyle name="_Maquette_TDB_PGM_4-5-7_DAé-1_Nettoyage_fichier" xfId="167" xr:uid="{00000000-0005-0000-0000-000080000000}"/>
    <cellStyle name="_Maquette_TDB_PGM_4-5-7_DAé-1_Nettoyage_fichier 2" xfId="168" xr:uid="{00000000-0005-0000-0000-000081000000}"/>
    <cellStyle name="_Maquette_TDB_PGM_4-5-7_DAé-1_Nettoyage_fichier 2 2" xfId="169" xr:uid="{00000000-0005-0000-0000-000082000000}"/>
    <cellStyle name="_Maquette_TDB_PGM_4-5-7_DAé-1_Nettoyage_fichier 3" xfId="170" xr:uid="{00000000-0005-0000-0000-000083000000}"/>
    <cellStyle name="_Maquette_TDB_PGM_4-5-7_DAé-1_TdB 30_04_2010 TASFR00580937AJ-1 THTH" xfId="171" xr:uid="{00000000-0005-0000-0000-000084000000}"/>
    <cellStyle name="_Maquette_TDB_PGM_4-5-7_DAé-1_TdB-S76-CIS-2010-03 V38 Recup" xfId="172" xr:uid="{00000000-0005-0000-0000-000085000000}"/>
    <cellStyle name="_Maquette_TDB_PGM_4-5-7_WS June 10th-2" xfId="173" xr:uid="{00000000-0005-0000-0000-000086000000}"/>
    <cellStyle name="_Maquette_TDB_PGM_4-5-7_WS June 10th-2 2" xfId="174" xr:uid="{00000000-0005-0000-0000-000087000000}"/>
    <cellStyle name="_Maquette_TDB_PGM_4-5-7_WS June 10th-2 2 2" xfId="175" xr:uid="{00000000-0005-0000-0000-000088000000}"/>
    <cellStyle name="_Maquette_TDB_PGM_4-5-7_WS June 10th-2 3" xfId="176" xr:uid="{00000000-0005-0000-0000-000089000000}"/>
    <cellStyle name="_Maquette_TDB_PGM_4-5-7_WS June 10th-2_1 - Fiche descriptive" xfId="177" xr:uid="{00000000-0005-0000-0000-00008A000000}"/>
    <cellStyle name="_Maquette_TDB_PGM_4-5-7_WS June 10th-2_5-Charges MO" xfId="178" xr:uid="{00000000-0005-0000-0000-00008B000000}"/>
    <cellStyle name="_Maquette_TDB_PGM_4-5-7_WS June 10th-2_7 - Recommandations AQ" xfId="179" xr:uid="{00000000-0005-0000-0000-00008C000000}"/>
    <cellStyle name="_Maquette_TDB_PGM_4-5-7_WS June 9th-2" xfId="180" xr:uid="{00000000-0005-0000-0000-00008D000000}"/>
    <cellStyle name="_Maquette_TDB_PGM_4-5-7_WS June 9th-2 2" xfId="181" xr:uid="{00000000-0005-0000-0000-00008E000000}"/>
    <cellStyle name="_Maquette_TDB_PGM_4-5-7_WS June 9th-2 2 2" xfId="182" xr:uid="{00000000-0005-0000-0000-00008F000000}"/>
    <cellStyle name="_Maquette_TDB_PGM_4-5-7_WS June 9th-2 3" xfId="183" xr:uid="{00000000-0005-0000-0000-000090000000}"/>
    <cellStyle name="_Maquette_TDB_PGM_4-5-7_WS June 9th-2_1 - Fiche descriptive" xfId="184" xr:uid="{00000000-0005-0000-0000-000091000000}"/>
    <cellStyle name="_Maquette_TDB_PGM_4-5-7_WS June 9th-2_5-Charges MO" xfId="185" xr:uid="{00000000-0005-0000-0000-000092000000}"/>
    <cellStyle name="_Maquette_TDB_PGM_4-5-7_WS June 9th-2_7 - Recommandations AQ" xfId="186" xr:uid="{00000000-0005-0000-0000-000093000000}"/>
    <cellStyle name="_Maquette_TDB4" xfId="187" xr:uid="{00000000-0005-0000-0000-000094000000}"/>
    <cellStyle name="_Maquette_TDB4 2" xfId="188" xr:uid="{00000000-0005-0000-0000-000095000000}"/>
    <cellStyle name="_Maquette_TDB4 2 2" xfId="189" xr:uid="{00000000-0005-0000-0000-000096000000}"/>
    <cellStyle name="_Maquette_TDB4 3" xfId="190" xr:uid="{00000000-0005-0000-0000-000097000000}"/>
    <cellStyle name="_Maquette_TDB4_1 - Fiche descriptive" xfId="191" xr:uid="{00000000-0005-0000-0000-000098000000}"/>
    <cellStyle name="_Maquette_TDB4_5-Charges MO" xfId="192" xr:uid="{00000000-0005-0000-0000-000099000000}"/>
    <cellStyle name="_Maquette_TDB4_7 - Recommandations AQ" xfId="193" xr:uid="{00000000-0005-0000-0000-00009A000000}"/>
    <cellStyle name="_Maquette_TDB4_Maquette_TDB_10-09-29-LV-V2" xfId="194" xr:uid="{00000000-0005-0000-0000-00009B000000}"/>
    <cellStyle name="_Maquette_TDB4_Maquette_TDB_10-09-29-LV-V2 2" xfId="195" xr:uid="{00000000-0005-0000-0000-00009C000000}"/>
    <cellStyle name="_Maquette_TDB4_Maquette_TDB_10-09-29-LV-V2 2 2" xfId="196" xr:uid="{00000000-0005-0000-0000-00009D000000}"/>
    <cellStyle name="_Maquette_TDB4_Maquette_TDB_10-09-29-LV-V2 3" xfId="197" xr:uid="{00000000-0005-0000-0000-00009E000000}"/>
    <cellStyle name="_Maquette_TDB4_Maquette_TDB_10-09-29-LV-V2_5-Charges MO" xfId="198" xr:uid="{00000000-0005-0000-0000-00009F000000}"/>
    <cellStyle name="_Modèle reporting projet-87201044-MGPR-GRP-FR-" xfId="199" xr:uid="{00000000-0005-0000-0000-0000A0000000}"/>
    <cellStyle name="_Modèle reporting projet-87201044-MGPR-GRP-FR-_5-Charges MO" xfId="200" xr:uid="{00000000-0005-0000-0000-0000A1000000}"/>
    <cellStyle name="_Modèle reporting projet-87201044-MGPR-GRP-FR-_83090147-DDQ-TAV-EN-001_OUTILS_PILOTAGE" xfId="201" xr:uid="{00000000-0005-0000-0000-0000A2000000}"/>
    <cellStyle name="_Modèle reporting projet-87201044-MGPR-GRP-FR-_83090147-DDQ-TAV-EN-001_OUTILS_PILOTAGE-1" xfId="202" xr:uid="{00000000-0005-0000-0000-0000A3000000}"/>
    <cellStyle name="_Modèle reporting projet-87201044-MGPR-GRP-FR-_dossierpilotage_dts_2012_10_19" xfId="203" xr:uid="{00000000-0005-0000-0000-0000A4000000}"/>
    <cellStyle name="_Project Monitoring Dashboard File_02162011_V1a" xfId="204" xr:uid="{00000000-0005-0000-0000-0000A5000000}"/>
    <cellStyle name="_Project Monitoring Dashboard File_02162011_V1a_83090147-DDQ-TAV-EN-001_OUTILS_PILOTAGE" xfId="205" xr:uid="{00000000-0005-0000-0000-0000A6000000}"/>
    <cellStyle name="_Project Monitoring Dashboard File_02162011_V1a_83090147-DDQ-TAV-EN-001_OUTILS_PILOTAGE-1" xfId="206" xr:uid="{00000000-0005-0000-0000-0000A7000000}"/>
    <cellStyle name="_Project Monitoring Dashboard File_02162011_V1a_dossierpilotage_dts_2012_10_19" xfId="207" xr:uid="{00000000-0005-0000-0000-0000A8000000}"/>
    <cellStyle name="_Project Monitoring Dashboard File_20110210_V1" xfId="208" xr:uid="{00000000-0005-0000-0000-0000A9000000}"/>
    <cellStyle name="_Project Monitoring Dashboard File_20110210_V1_83090147-DDQ-TAV-EN-001_OUTILS_PILOTAGE" xfId="209" xr:uid="{00000000-0005-0000-0000-0000AA000000}"/>
    <cellStyle name="_Project Monitoring Dashboard File_20110210_V1_83090147-DDQ-TAV-EN-001_OUTILS_PILOTAGE-1" xfId="210" xr:uid="{00000000-0005-0000-0000-0000AB000000}"/>
    <cellStyle name="_Project Monitoring Dashboard File_20110210_V1_dossierpilotage_dts_2012_10_19" xfId="211" xr:uid="{00000000-0005-0000-0000-0000AC000000}"/>
    <cellStyle name="_Project reporting template-87201044-MGPR-GRP-EN-" xfId="212" xr:uid="{00000000-0005-0000-0000-0000AD000000}"/>
    <cellStyle name="_Project reporting template-87201044-MGPR-GRP-EN- 2" xfId="213" xr:uid="{00000000-0005-0000-0000-0000AE000000}"/>
    <cellStyle name="_Project reporting template-87201044-MGPR-GRP-EN- 2 2" xfId="214" xr:uid="{00000000-0005-0000-0000-0000AF000000}"/>
    <cellStyle name="_Project reporting template-87201044-MGPR-GRP-EN- 3" xfId="215" xr:uid="{00000000-0005-0000-0000-0000B0000000}"/>
    <cellStyle name="_Project reporting template-87201044-MGPR-GRP-EN-_5-Charges MO" xfId="216" xr:uid="{00000000-0005-0000-0000-0000B1000000}"/>
    <cellStyle name="_Solution_Monitoring_Dashboard_File" xfId="217" xr:uid="{00000000-0005-0000-0000-0000B2000000}"/>
    <cellStyle name="_Solution_Monitoring_Dashboard_File_83090147-DDQ-TAV-EN-001_OUTILS_PILOTAGE" xfId="218" xr:uid="{00000000-0005-0000-0000-0000B3000000}"/>
    <cellStyle name="_Solution_Monitoring_Dashboard_File_83090147-DDQ-TAV-EN-001_OUTILS_PILOTAGE-1" xfId="219" xr:uid="{00000000-0005-0000-0000-0000B4000000}"/>
    <cellStyle name="_Solution_Monitoring_Dashboard_File_dossierpilotage_dts_2012_10_19" xfId="220" xr:uid="{00000000-0005-0000-0000-0000B5000000}"/>
    <cellStyle name="_Solution_Monitoring_Tools_File_V2" xfId="221" xr:uid="{00000000-0005-0000-0000-0000B6000000}"/>
    <cellStyle name="_Solution_Monitoring_Tools_File_V2_83090147-DDQ-TAV-EN-001_OUTILS_PILOTAGE" xfId="222" xr:uid="{00000000-0005-0000-0000-0000B7000000}"/>
    <cellStyle name="_Solution_Monitoring_Tools_File_V2_83090147-DDQ-TAV-EN-001_OUTILS_PILOTAGE-1" xfId="223" xr:uid="{00000000-0005-0000-0000-0000B8000000}"/>
    <cellStyle name="_Solution_Monitoring_Tools_File_V2_dossierpilotage_dts_2012_10_19" xfId="224" xr:uid="{00000000-0005-0000-0000-0000B9000000}"/>
    <cellStyle name="12Under" xfId="3" xr:uid="{00000000-0005-0000-0000-0000BA000000}"/>
    <cellStyle name="20 % - Accent1 2" xfId="10" xr:uid="{00000000-0005-0000-0000-0000BB000000}"/>
    <cellStyle name="20 % - Accent2 2" xfId="11" xr:uid="{00000000-0005-0000-0000-0000BC000000}"/>
    <cellStyle name="20 % - Accent3 2" xfId="12" xr:uid="{00000000-0005-0000-0000-0000BD000000}"/>
    <cellStyle name="20 % - Accent4 2" xfId="13" xr:uid="{00000000-0005-0000-0000-0000BE000000}"/>
    <cellStyle name="20 % - Accent5 2" xfId="14" xr:uid="{00000000-0005-0000-0000-0000BF000000}"/>
    <cellStyle name="20 % - Accent6 2" xfId="15" xr:uid="{00000000-0005-0000-0000-0000C0000000}"/>
    <cellStyle name="20% - Accent1" xfId="4" xr:uid="{00000000-0005-0000-0000-0000C1000000}"/>
    <cellStyle name="20% - Accent2" xfId="5" xr:uid="{00000000-0005-0000-0000-0000C2000000}"/>
    <cellStyle name="20% - Accent3" xfId="6" xr:uid="{00000000-0005-0000-0000-0000C3000000}"/>
    <cellStyle name="20% - Accent4" xfId="7" xr:uid="{00000000-0005-0000-0000-0000C4000000}"/>
    <cellStyle name="20% - Accent5" xfId="8" xr:uid="{00000000-0005-0000-0000-0000C5000000}"/>
    <cellStyle name="20% - Accent6" xfId="9" xr:uid="{00000000-0005-0000-0000-0000C6000000}"/>
    <cellStyle name="40 % - Accent1 2" xfId="22" xr:uid="{00000000-0005-0000-0000-0000C7000000}"/>
    <cellStyle name="40 % - Accent2 2" xfId="23" xr:uid="{00000000-0005-0000-0000-0000C8000000}"/>
    <cellStyle name="40 % - Accent3 2" xfId="24" xr:uid="{00000000-0005-0000-0000-0000C9000000}"/>
    <cellStyle name="40 % - Accent4 2" xfId="25" xr:uid="{00000000-0005-0000-0000-0000CA000000}"/>
    <cellStyle name="40 % - Accent5 2" xfId="26" xr:uid="{00000000-0005-0000-0000-0000CB000000}"/>
    <cellStyle name="40 % - Accent6 2" xfId="27" xr:uid="{00000000-0005-0000-0000-0000CC000000}"/>
    <cellStyle name="40% - Accent1" xfId="16" xr:uid="{00000000-0005-0000-0000-0000CD000000}"/>
    <cellStyle name="40% - Accent2" xfId="17" xr:uid="{00000000-0005-0000-0000-0000CE000000}"/>
    <cellStyle name="40% - Accent3" xfId="18" xr:uid="{00000000-0005-0000-0000-0000CF000000}"/>
    <cellStyle name="40% - Accent4" xfId="19" xr:uid="{00000000-0005-0000-0000-0000D0000000}"/>
    <cellStyle name="40% - Accent5" xfId="20" xr:uid="{00000000-0005-0000-0000-0000D1000000}"/>
    <cellStyle name="40% - Accent6" xfId="21" xr:uid="{00000000-0005-0000-0000-0000D2000000}"/>
    <cellStyle name="60 % - Accent1 2" xfId="34" xr:uid="{00000000-0005-0000-0000-0000D3000000}"/>
    <cellStyle name="60 % - Accent2 2" xfId="35" xr:uid="{00000000-0005-0000-0000-0000D4000000}"/>
    <cellStyle name="60 % - Accent3 2" xfId="36" xr:uid="{00000000-0005-0000-0000-0000D5000000}"/>
    <cellStyle name="60 % - Accent4 2" xfId="37" xr:uid="{00000000-0005-0000-0000-0000D6000000}"/>
    <cellStyle name="60 % - Accent5 2" xfId="38" xr:uid="{00000000-0005-0000-0000-0000D7000000}"/>
    <cellStyle name="60 % - Accent6 2" xfId="39" xr:uid="{00000000-0005-0000-0000-0000D8000000}"/>
    <cellStyle name="60% - Accent1" xfId="28" xr:uid="{00000000-0005-0000-0000-0000D9000000}"/>
    <cellStyle name="60% - Accent2" xfId="29" xr:uid="{00000000-0005-0000-0000-0000DA000000}"/>
    <cellStyle name="60% - Accent3" xfId="30" xr:uid="{00000000-0005-0000-0000-0000DB000000}"/>
    <cellStyle name="60% - Accent4" xfId="31" xr:uid="{00000000-0005-0000-0000-0000DC000000}"/>
    <cellStyle name="60% - Accent5" xfId="32" xr:uid="{00000000-0005-0000-0000-0000DD000000}"/>
    <cellStyle name="60% - Accent6" xfId="33" xr:uid="{00000000-0005-0000-0000-0000DE000000}"/>
    <cellStyle name="Accent1 2" xfId="225" xr:uid="{00000000-0005-0000-0000-0000DF000000}"/>
    <cellStyle name="Accent2 2" xfId="226" xr:uid="{00000000-0005-0000-0000-0000E0000000}"/>
    <cellStyle name="Accent3 2" xfId="227" xr:uid="{00000000-0005-0000-0000-0000E1000000}"/>
    <cellStyle name="Accent4 2" xfId="228" xr:uid="{00000000-0005-0000-0000-0000E2000000}"/>
    <cellStyle name="Accent5 2" xfId="229" xr:uid="{00000000-0005-0000-0000-0000E3000000}"/>
    <cellStyle name="Accent6 2" xfId="230" xr:uid="{00000000-0005-0000-0000-0000E4000000}"/>
    <cellStyle name="Bad" xfId="231" xr:uid="{00000000-0005-0000-0000-0000E5000000}"/>
    <cellStyle name="Bord: quadrillage" xfId="232" xr:uid="{00000000-0005-0000-0000-0000E6000000}"/>
    <cellStyle name="Bord: quadrillage gras" xfId="233" xr:uid="{00000000-0005-0000-0000-0000E7000000}"/>
    <cellStyle name="Bord: rien" xfId="234" xr:uid="{00000000-0005-0000-0000-0000E8000000}"/>
    <cellStyle name="branche" xfId="235" xr:uid="{00000000-0005-0000-0000-0000E9000000}"/>
    <cellStyle name="branche 2" xfId="236" xr:uid="{00000000-0005-0000-0000-0000EA000000}"/>
    <cellStyle name="branche 2 2" xfId="237" xr:uid="{00000000-0005-0000-0000-0000EB000000}"/>
    <cellStyle name="branche_1 - Fiche descriptive" xfId="238" xr:uid="{00000000-0005-0000-0000-0000EC000000}"/>
    <cellStyle name="Caché" xfId="239" xr:uid="{00000000-0005-0000-0000-0000ED000000}"/>
    <cellStyle name="Calcul 2" xfId="240" xr:uid="{00000000-0005-0000-0000-0000EE000000}"/>
    <cellStyle name="Calculation" xfId="241" xr:uid="{00000000-0005-0000-0000-0000EF000000}"/>
    <cellStyle name="CARTOUCHE_THOM" xfId="242" xr:uid="{00000000-0005-0000-0000-0000F0000000}"/>
    <cellStyle name="Check Cell" xfId="243" xr:uid="{00000000-0005-0000-0000-0000F1000000}"/>
    <cellStyle name="Comma [0]" xfId="244" xr:uid="{00000000-0005-0000-0000-0000F2000000}"/>
    <cellStyle name="Comma [0] 2" xfId="245" xr:uid="{00000000-0005-0000-0000-0000F3000000}"/>
    <cellStyle name="Comma [0] 2 2" xfId="246" xr:uid="{00000000-0005-0000-0000-0000F4000000}"/>
    <cellStyle name="Comma [0] 3" xfId="247" xr:uid="{00000000-0005-0000-0000-0000F5000000}"/>
    <cellStyle name="Comma [0] 3 2" xfId="248" xr:uid="{00000000-0005-0000-0000-0000F6000000}"/>
    <cellStyle name="Comma [0] 4" xfId="249" xr:uid="{00000000-0005-0000-0000-0000F7000000}"/>
    <cellStyle name="Comma [0] 4 2" xfId="250" xr:uid="{00000000-0005-0000-0000-0000F8000000}"/>
    <cellStyle name="Comma [0] 5" xfId="251" xr:uid="{00000000-0005-0000-0000-0000F9000000}"/>
    <cellStyle name="Comma_2.2 RBA Milestones Trends" xfId="252" xr:uid="{00000000-0005-0000-0000-0000FA000000}"/>
    <cellStyle name="Commentaire 2" xfId="253" xr:uid="{00000000-0005-0000-0000-0000FB000000}"/>
    <cellStyle name="Commentaire 3" xfId="254" xr:uid="{00000000-0005-0000-0000-0000FC000000}"/>
    <cellStyle name="Commentaire 3 2" xfId="255" xr:uid="{00000000-0005-0000-0000-0000FD000000}"/>
    <cellStyle name="Commentaire 4" xfId="256" xr:uid="{00000000-0005-0000-0000-0000FE000000}"/>
    <cellStyle name="Commentaire 4 2" xfId="257" xr:uid="{00000000-0005-0000-0000-0000FF000000}"/>
    <cellStyle name="Commentaire 5" xfId="258" xr:uid="{00000000-0005-0000-0000-000000010000}"/>
    <cellStyle name="ConditionalStyle_1" xfId="259" xr:uid="{00000000-0005-0000-0000-000001010000}"/>
    <cellStyle name="Coût" xfId="260" xr:uid="{00000000-0005-0000-0000-000002010000}"/>
    <cellStyle name="Coût 2" xfId="261" xr:uid="{00000000-0005-0000-0000-000003010000}"/>
    <cellStyle name="Coût 2 2" xfId="262" xr:uid="{00000000-0005-0000-0000-000004010000}"/>
    <cellStyle name="Coût 3" xfId="263" xr:uid="{00000000-0005-0000-0000-000005010000}"/>
    <cellStyle name="Coût 3 2" xfId="264" xr:uid="{00000000-0005-0000-0000-000006010000}"/>
    <cellStyle name="Coût 4" xfId="265" xr:uid="{00000000-0005-0000-0000-000007010000}"/>
    <cellStyle name="Currency [0]" xfId="266" xr:uid="{00000000-0005-0000-0000-000008010000}"/>
    <cellStyle name="Currency [0] 2" xfId="267" xr:uid="{00000000-0005-0000-0000-000009010000}"/>
    <cellStyle name="Currency [0] 2 2" xfId="268" xr:uid="{00000000-0005-0000-0000-00000A010000}"/>
    <cellStyle name="Currency [0] 3" xfId="269" xr:uid="{00000000-0005-0000-0000-00000B010000}"/>
    <cellStyle name="Currency [0] 3 2" xfId="270" xr:uid="{00000000-0005-0000-0000-00000C010000}"/>
    <cellStyle name="Currency [0] 4" xfId="271" xr:uid="{00000000-0005-0000-0000-00000D010000}"/>
    <cellStyle name="Currency [0] 4 2" xfId="272" xr:uid="{00000000-0005-0000-0000-00000E010000}"/>
    <cellStyle name="Currency [0] 5" xfId="273" xr:uid="{00000000-0005-0000-0000-00000F010000}"/>
    <cellStyle name="Currency_2.2 RBA Milestones Trends" xfId="274" xr:uid="{00000000-0005-0000-0000-000010010000}"/>
    <cellStyle name="Date" xfId="275" xr:uid="{00000000-0005-0000-0000-000011010000}"/>
    <cellStyle name="Date 2" xfId="276" xr:uid="{00000000-0005-0000-0000-000012010000}"/>
    <cellStyle name="Date 2 2" xfId="277" xr:uid="{00000000-0005-0000-0000-000013010000}"/>
    <cellStyle name="Date 3" xfId="278" xr:uid="{00000000-0005-0000-0000-000014010000}"/>
    <cellStyle name="Date anglaise" xfId="279" xr:uid="{00000000-0005-0000-0000-000015010000}"/>
    <cellStyle name="Date anglaise 2" xfId="280" xr:uid="{00000000-0005-0000-0000-000016010000}"/>
    <cellStyle name="Date anglaise 2 2" xfId="281" xr:uid="{00000000-0005-0000-0000-000017010000}"/>
    <cellStyle name="Date anglaise 3" xfId="282" xr:uid="{00000000-0005-0000-0000-000018010000}"/>
    <cellStyle name="Date anglaise 3 2" xfId="283" xr:uid="{00000000-0005-0000-0000-000019010000}"/>
    <cellStyle name="Date anglaise 4" xfId="284" xr:uid="{00000000-0005-0000-0000-00001A010000}"/>
    <cellStyle name="Date mois" xfId="285" xr:uid="{00000000-0005-0000-0000-00001B010000}"/>
    <cellStyle name="Date mois 2" xfId="286" xr:uid="{00000000-0005-0000-0000-00001C010000}"/>
    <cellStyle name="Date mois 2 2" xfId="287" xr:uid="{00000000-0005-0000-0000-00001D010000}"/>
    <cellStyle name="Date mois 3" xfId="288" xr:uid="{00000000-0005-0000-0000-00001E010000}"/>
    <cellStyle name="Date mois 3 2" xfId="289" xr:uid="{00000000-0005-0000-0000-00001F010000}"/>
    <cellStyle name="Date mois 4" xfId="290" xr:uid="{00000000-0005-0000-0000-000020010000}"/>
    <cellStyle name="Date saisie" xfId="291" xr:uid="{00000000-0005-0000-0000-000021010000}"/>
    <cellStyle name="Date saisie 2" xfId="292" xr:uid="{00000000-0005-0000-0000-000022010000}"/>
    <cellStyle name="Date saisie 2 2" xfId="293" xr:uid="{00000000-0005-0000-0000-000023010000}"/>
    <cellStyle name="Date saisie 2 3" xfId="294" xr:uid="{00000000-0005-0000-0000-000024010000}"/>
    <cellStyle name="Date saisie 3" xfId="295" xr:uid="{00000000-0005-0000-0000-000025010000}"/>
    <cellStyle name="Date saisie 3 2" xfId="296" xr:uid="{00000000-0005-0000-0000-000026010000}"/>
    <cellStyle name="Date saisie 4" xfId="297" xr:uid="{00000000-0005-0000-0000-000027010000}"/>
    <cellStyle name="Date saisie_5-Charges MO" xfId="298" xr:uid="{00000000-0005-0000-0000-000028010000}"/>
    <cellStyle name="date titre" xfId="299" xr:uid="{00000000-0005-0000-0000-000029010000}"/>
    <cellStyle name="Date_09.10.2007 Plan Quote Analysis" xfId="300" xr:uid="{00000000-0005-0000-0000-00002A010000}"/>
    <cellStyle name="dateCEP" xfId="301" xr:uid="{00000000-0005-0000-0000-00002B010000}"/>
    <cellStyle name="dateCEP 2" xfId="302" xr:uid="{00000000-0005-0000-0000-00002C010000}"/>
    <cellStyle name="dateCEP 2 2" xfId="303" xr:uid="{00000000-0005-0000-0000-00002D010000}"/>
    <cellStyle name="dateCEP 3" xfId="304" xr:uid="{00000000-0005-0000-0000-00002E010000}"/>
    <cellStyle name="dateCEP_1 - Fiche descriptive" xfId="305" xr:uid="{00000000-0005-0000-0000-00002F010000}"/>
    <cellStyle name="DCh" xfId="306" xr:uid="{00000000-0005-0000-0000-000030010000}"/>
    <cellStyle name="Déf_kLoc" xfId="307" xr:uid="{00000000-0005-0000-0000-000031010000}"/>
    <cellStyle name="Desc" xfId="308" xr:uid="{00000000-0005-0000-0000-000032010000}"/>
    <cellStyle name="Desc 2" xfId="309" xr:uid="{00000000-0005-0000-0000-000033010000}"/>
    <cellStyle name="Desc 2 2" xfId="310" xr:uid="{00000000-0005-0000-0000-000034010000}"/>
    <cellStyle name="Desc 3" xfId="311" xr:uid="{00000000-0005-0000-0000-000035010000}"/>
    <cellStyle name="Desc_1 - Fiche descriptive" xfId="312" xr:uid="{00000000-0005-0000-0000-000036010000}"/>
    <cellStyle name="Dezimal_Q-Indicator_fcu380_v030613" xfId="313" xr:uid="{00000000-0005-0000-0000-000037010000}"/>
    <cellStyle name="Dollar" xfId="314" xr:uid="{00000000-0005-0000-0000-000038010000}"/>
    <cellStyle name="Dollar 2" xfId="315" xr:uid="{00000000-0005-0000-0000-000039010000}"/>
    <cellStyle name="Dollar 2 2" xfId="316" xr:uid="{00000000-0005-0000-0000-00003A010000}"/>
    <cellStyle name="Dollar 3" xfId="317" xr:uid="{00000000-0005-0000-0000-00003B010000}"/>
    <cellStyle name="Dollar_1 - Fiche descriptive" xfId="318" xr:uid="{00000000-0005-0000-0000-00003C010000}"/>
    <cellStyle name="Donnée" xfId="319" xr:uid="{00000000-0005-0000-0000-00003D010000}"/>
    <cellStyle name="Donnée 2" xfId="320" xr:uid="{00000000-0005-0000-0000-00003E010000}"/>
    <cellStyle name="Donnée 3" xfId="321" xr:uid="{00000000-0005-0000-0000-00003F010000}"/>
    <cellStyle name="Donnée 3 2" xfId="322" xr:uid="{00000000-0005-0000-0000-000040010000}"/>
    <cellStyle name="Donnée 4" xfId="323" xr:uid="{00000000-0005-0000-0000-000041010000}"/>
    <cellStyle name="Donnée 5" xfId="324" xr:uid="{00000000-0005-0000-0000-000042010000}"/>
    <cellStyle name="Donnée_1 - Fiche descriptive" xfId="325" xr:uid="{00000000-0005-0000-0000-000043010000}"/>
    <cellStyle name="Entrée 2" xfId="326" xr:uid="{00000000-0005-0000-0000-000044010000}"/>
    <cellStyle name="Euro" xfId="327" xr:uid="{00000000-0005-0000-0000-000045010000}"/>
    <cellStyle name="Euro 2" xfId="328" xr:uid="{00000000-0005-0000-0000-000046010000}"/>
    <cellStyle name="Euro 2 2" xfId="329" xr:uid="{00000000-0005-0000-0000-000047010000}"/>
    <cellStyle name="Euro 3" xfId="330" xr:uid="{00000000-0005-0000-0000-000048010000}"/>
    <cellStyle name="Euro 3 2" xfId="331" xr:uid="{00000000-0005-0000-0000-000049010000}"/>
    <cellStyle name="Euro 3 3" xfId="332" xr:uid="{00000000-0005-0000-0000-00004A010000}"/>
    <cellStyle name="Euro 4" xfId="333" xr:uid="{00000000-0005-0000-0000-00004B010000}"/>
    <cellStyle name="Euro 4 2" xfId="334" xr:uid="{00000000-0005-0000-0000-00004C010000}"/>
    <cellStyle name="Euro 5" xfId="335" xr:uid="{00000000-0005-0000-0000-00004D010000}"/>
    <cellStyle name="Excel Built-in 20% - Accent1" xfId="336" xr:uid="{00000000-0005-0000-0000-00004E010000}"/>
    <cellStyle name="Excel Built-in 20% - Accent2" xfId="337" xr:uid="{00000000-0005-0000-0000-00004F010000}"/>
    <cellStyle name="Excel Built-in 20% - Accent3" xfId="338" xr:uid="{00000000-0005-0000-0000-000050010000}"/>
    <cellStyle name="Excel Built-in 20% - Accent4" xfId="339" xr:uid="{00000000-0005-0000-0000-000051010000}"/>
    <cellStyle name="Excel Built-in 20% - Accent5" xfId="340" xr:uid="{00000000-0005-0000-0000-000052010000}"/>
    <cellStyle name="Excel Built-in 20% - Accent6" xfId="341" xr:uid="{00000000-0005-0000-0000-000053010000}"/>
    <cellStyle name="Excel Built-in 40% - Accent1" xfId="342" xr:uid="{00000000-0005-0000-0000-000054010000}"/>
    <cellStyle name="Excel Built-in 40% - Accent2" xfId="343" xr:uid="{00000000-0005-0000-0000-000055010000}"/>
    <cellStyle name="Excel Built-in 40% - Accent3" xfId="344" xr:uid="{00000000-0005-0000-0000-000056010000}"/>
    <cellStyle name="Excel Built-in 40% - Accent4" xfId="345" xr:uid="{00000000-0005-0000-0000-000057010000}"/>
    <cellStyle name="Excel Built-in 40% - Accent5" xfId="346" xr:uid="{00000000-0005-0000-0000-000058010000}"/>
    <cellStyle name="Excel Built-in 40% - Accent6" xfId="347" xr:uid="{00000000-0005-0000-0000-000059010000}"/>
    <cellStyle name="Excel Built-in 60% - Accent1" xfId="348" xr:uid="{00000000-0005-0000-0000-00005A010000}"/>
    <cellStyle name="Excel Built-in 60% - Accent2" xfId="349" xr:uid="{00000000-0005-0000-0000-00005B010000}"/>
    <cellStyle name="Excel Built-in 60% - Accent3" xfId="350" xr:uid="{00000000-0005-0000-0000-00005C010000}"/>
    <cellStyle name="Excel Built-in 60% - Accent4" xfId="351" xr:uid="{00000000-0005-0000-0000-00005D010000}"/>
    <cellStyle name="Excel Built-in 60% - Accent5" xfId="352" xr:uid="{00000000-0005-0000-0000-00005E010000}"/>
    <cellStyle name="Excel Built-in 60% - Accent6" xfId="353" xr:uid="{00000000-0005-0000-0000-00005F010000}"/>
    <cellStyle name="Excel Built-in Accent1" xfId="354" xr:uid="{00000000-0005-0000-0000-000060010000}"/>
    <cellStyle name="Excel Built-in Accent2" xfId="355" xr:uid="{00000000-0005-0000-0000-000061010000}"/>
    <cellStyle name="Excel Built-in Accent3" xfId="356" xr:uid="{00000000-0005-0000-0000-000062010000}"/>
    <cellStyle name="Excel Built-in Accent4" xfId="357" xr:uid="{00000000-0005-0000-0000-000063010000}"/>
    <cellStyle name="Excel Built-in Accent5" xfId="358" xr:uid="{00000000-0005-0000-0000-000064010000}"/>
    <cellStyle name="Excel Built-in Accent6" xfId="359" xr:uid="{00000000-0005-0000-0000-000065010000}"/>
    <cellStyle name="Excel Built-in Bad" xfId="360" xr:uid="{00000000-0005-0000-0000-000066010000}"/>
    <cellStyle name="Excel Built-in Calculation" xfId="361" xr:uid="{00000000-0005-0000-0000-000067010000}"/>
    <cellStyle name="Excel Built-in Check Cell" xfId="362" xr:uid="{00000000-0005-0000-0000-000068010000}"/>
    <cellStyle name="Excel Built-in Explanatory Text" xfId="363" xr:uid="{00000000-0005-0000-0000-000069010000}"/>
    <cellStyle name="Excel Built-in Good" xfId="364" xr:uid="{00000000-0005-0000-0000-00006A010000}"/>
    <cellStyle name="Excel Built-in Heading 2" xfId="365" xr:uid="{00000000-0005-0000-0000-00006B010000}"/>
    <cellStyle name="Excel Built-in Heading 3" xfId="366" xr:uid="{00000000-0005-0000-0000-00006C010000}"/>
    <cellStyle name="Excel Built-in Heading 4" xfId="367" xr:uid="{00000000-0005-0000-0000-00006D010000}"/>
    <cellStyle name="Excel Built-in Input" xfId="368" xr:uid="{00000000-0005-0000-0000-00006E010000}"/>
    <cellStyle name="Excel Built-in Linked Cell" xfId="369" xr:uid="{00000000-0005-0000-0000-00006F010000}"/>
    <cellStyle name="Excel Built-in Neutral" xfId="370" xr:uid="{00000000-0005-0000-0000-000070010000}"/>
    <cellStyle name="Excel Built-in Note" xfId="371" xr:uid="{00000000-0005-0000-0000-000071010000}"/>
    <cellStyle name="Excel Built-in Output" xfId="372" xr:uid="{00000000-0005-0000-0000-000072010000}"/>
    <cellStyle name="Excel Built-in Title" xfId="373" xr:uid="{00000000-0005-0000-0000-000073010000}"/>
    <cellStyle name="Excel Built-in Total" xfId="374" xr:uid="{00000000-0005-0000-0000-000074010000}"/>
    <cellStyle name="Excel Built-in Warning Text" xfId="375" xr:uid="{00000000-0005-0000-0000-000075010000}"/>
    <cellStyle name="Explanatory Text" xfId="376" xr:uid="{00000000-0005-0000-0000-000076010000}"/>
    <cellStyle name="Fixé" xfId="377" xr:uid="{00000000-0005-0000-0000-000077010000}"/>
    <cellStyle name="Fixé 2" xfId="378" xr:uid="{00000000-0005-0000-0000-000078010000}"/>
    <cellStyle name="Fixé 2 2" xfId="379" xr:uid="{00000000-0005-0000-0000-000079010000}"/>
    <cellStyle name="Fixé 3" xfId="380" xr:uid="{00000000-0005-0000-0000-00007A010000}"/>
    <cellStyle name="Fixé 3 2" xfId="381" xr:uid="{00000000-0005-0000-0000-00007B010000}"/>
    <cellStyle name="Fixé 4" xfId="382" xr:uid="{00000000-0005-0000-0000-00007C010000}"/>
    <cellStyle name="Followed Hyperlink" xfId="383" xr:uid="{00000000-0005-0000-0000-00007D010000}"/>
    <cellStyle name="Followed Hyperlink 2" xfId="384" xr:uid="{00000000-0005-0000-0000-00007E010000}"/>
    <cellStyle name="Followed Hyperlink 2 2" xfId="385" xr:uid="{00000000-0005-0000-0000-00007F010000}"/>
    <cellStyle name="Followed Hyperlink_1 - Fiche descriptive" xfId="386" xr:uid="{00000000-0005-0000-0000-000080010000}"/>
    <cellStyle name="Good" xfId="387" xr:uid="{00000000-0005-0000-0000-000081010000}"/>
    <cellStyle name="gud" xfId="388" xr:uid="{00000000-0005-0000-0000-000082010000}"/>
    <cellStyle name="gud 2" xfId="389" xr:uid="{00000000-0005-0000-0000-000083010000}"/>
    <cellStyle name="gud 2 2" xfId="390" xr:uid="{00000000-0005-0000-0000-000084010000}"/>
    <cellStyle name="gud_1 - Fiche descriptive" xfId="391" xr:uid="{00000000-0005-0000-0000-000085010000}"/>
    <cellStyle name="H_Déf" xfId="392" xr:uid="{00000000-0005-0000-0000-000086010000}"/>
    <cellStyle name="H_Déf_0.1 Fiche descriptive" xfId="393" xr:uid="{00000000-0005-0000-0000-000087010000}"/>
    <cellStyle name="H_Déf_0.1 Fiche descriptive 2" xfId="394" xr:uid="{00000000-0005-0000-0000-000088010000}"/>
    <cellStyle name="H_Déf_0.1 Fiche descriptive 2 2" xfId="395" xr:uid="{00000000-0005-0000-0000-000089010000}"/>
    <cellStyle name="H_Déf_0.1 Fiche descriptive_1 - Fiche descriptive" xfId="396" xr:uid="{00000000-0005-0000-0000-00008A010000}"/>
    <cellStyle name="H_Déf_0.1 Fiche descriptive_5-Charges MO" xfId="397" xr:uid="{00000000-0005-0000-0000-00008B010000}"/>
    <cellStyle name="H_Déf_0.1 Fiche descriptive_7 - Recommandations AQ" xfId="398" xr:uid="{00000000-0005-0000-0000-00008C010000}"/>
    <cellStyle name="H_Déf_0.1 Fiche descriptive_906-1TdB AffaireS76-NAV_06_003458-17 (en cours)-1" xfId="399" xr:uid="{00000000-0005-0000-0000-00008D010000}"/>
    <cellStyle name="H_Déf_0.1 Fiche descriptive_99-2 Baseline Status (ECRs) (2)" xfId="400" xr:uid="{00000000-0005-0000-0000-00008E010000}"/>
    <cellStyle name="H_Déf_0.1 Fiche descriptive_99-3 Formal IVV status (2)" xfId="401" xr:uid="{00000000-0005-0000-0000-00008F010000}"/>
    <cellStyle name="H_Déf_0.1 Fiche descriptive_MAP-F-DAE-025-00-D" xfId="402" xr:uid="{00000000-0005-0000-0000-000090010000}"/>
    <cellStyle name="H_Déf_0.1 Fiche descriptive_MAP-F-DAE-025-00-D 2" xfId="403" xr:uid="{00000000-0005-0000-0000-000091010000}"/>
    <cellStyle name="H_Déf_0.1 Fiche descriptive_MAP-F-DAE-025-00-D 2 2" xfId="404" xr:uid="{00000000-0005-0000-0000-000092010000}"/>
    <cellStyle name="H_Déf_0.1 Fiche descriptive_MAP-S76-AVS-2010-04.new-xls" xfId="405" xr:uid="{00000000-0005-0000-0000-000093010000}"/>
    <cellStyle name="H_Déf_0.1 Fiche descriptive_Nettoyage_fichier" xfId="406" xr:uid="{00000000-0005-0000-0000-000094010000}"/>
    <cellStyle name="H_Déf_0.1 Fiche descriptive_Nettoyage_fichier 2" xfId="407" xr:uid="{00000000-0005-0000-0000-000095010000}"/>
    <cellStyle name="H_Déf_0.1 Fiche descriptive_Nettoyage_fichier 2 2" xfId="408" xr:uid="{00000000-0005-0000-0000-000096010000}"/>
    <cellStyle name="H_Déf_0.1 Fiche descriptive_TdB 30_04_2010 TASFR00580937AJ-1 THTH" xfId="409" xr:uid="{00000000-0005-0000-0000-000097010000}"/>
    <cellStyle name="H_Déf_0.1 Fiche descriptive_TdB 30_04_2010 TASFR00580937AJ-1 THTH 2" xfId="410" xr:uid="{00000000-0005-0000-0000-000098010000}"/>
    <cellStyle name="H_Déf_0.1 Fiche descriptive_tdb MAP CAM ATR42 NAV 08-00531-03" xfId="411" xr:uid="{00000000-0005-0000-0000-000099010000}"/>
    <cellStyle name="H_Déf_0.1 Fiche descriptive_TdB-S76-CIS-2010-03 V38 Recup" xfId="412" xr:uid="{00000000-0005-0000-0000-00009A010000}"/>
    <cellStyle name="H_Déf_0.2 Organisation" xfId="413" xr:uid="{00000000-0005-0000-0000-00009B010000}"/>
    <cellStyle name="H_Déf_0.2 Organisation 2" xfId="414" xr:uid="{00000000-0005-0000-0000-00009C010000}"/>
    <cellStyle name="H_Déf_0.2 Organisation_1 - Fiche descriptive" xfId="415" xr:uid="{00000000-0005-0000-0000-00009D010000}"/>
    <cellStyle name="H_Déf_0.2 Organisation_5-Charges MO" xfId="416" xr:uid="{00000000-0005-0000-0000-00009E010000}"/>
    <cellStyle name="H_Déf_0.2 Organisation_7 - Recommandations AQ" xfId="417" xr:uid="{00000000-0005-0000-0000-00009F010000}"/>
    <cellStyle name="H_Déf_0.2 Organisation_99-2 Baseline Status (ECRs) (2)" xfId="418" xr:uid="{00000000-0005-0000-0000-0000A0010000}"/>
    <cellStyle name="H_Déf_0.2 Organisation_99-3 Formal IVV status (2)" xfId="419" xr:uid="{00000000-0005-0000-0000-0000A1010000}"/>
    <cellStyle name="H_Déf_0.2 Organisation_MAP-F-DAE-025-00-D" xfId="420" xr:uid="{00000000-0005-0000-0000-0000A2010000}"/>
    <cellStyle name="H_Déf_0.2 Organisation_MAP-F-DAE-025-00-D 2" xfId="421" xr:uid="{00000000-0005-0000-0000-0000A3010000}"/>
    <cellStyle name="H_Déf_0.2 Organisation_MAP-S76-AVS-2010-04.new-xls" xfId="422" xr:uid="{00000000-0005-0000-0000-0000A4010000}"/>
    <cellStyle name="H_Déf_0.2 Organisation_Nettoyage_fichier" xfId="423" xr:uid="{00000000-0005-0000-0000-0000A5010000}"/>
    <cellStyle name="H_Déf_0.2 Organisation_Nettoyage_fichier 2" xfId="424" xr:uid="{00000000-0005-0000-0000-0000A6010000}"/>
    <cellStyle name="H_Déf_0.2 Organisation_TdB 30_04_2010 TASFR00580937AJ-1 THTH" xfId="425" xr:uid="{00000000-0005-0000-0000-0000A7010000}"/>
    <cellStyle name="H_Déf_0.2 Organisation_tdb MAP CAM ATR42 NAV 08-00531-03" xfId="426" xr:uid="{00000000-0005-0000-0000-0000A8010000}"/>
    <cellStyle name="H_Déf_0.2 Organisation_TdB-S76-CIS-2010-03 V38 Recup" xfId="427" xr:uid="{00000000-0005-0000-0000-0000A9010000}"/>
    <cellStyle name="H_Déf_05 juin TDB" xfId="428" xr:uid="{00000000-0005-0000-0000-0000AA010000}"/>
    <cellStyle name="H_Déf_05 juin TDB IR 00" xfId="429" xr:uid="{00000000-0005-0000-0000-0000AB010000}"/>
    <cellStyle name="H_Déf_05 juin TDB IR 00_ATA_08_4098_DIS-TdB_MAS FSTA _sept_11_ind00" xfId="430" xr:uid="{00000000-0005-0000-0000-0000AC010000}"/>
    <cellStyle name="H_Déf_05 juin TDB_ATA_08_4098_DIS-TdB_MAS FSTA _sept_11_ind00" xfId="431" xr:uid="{00000000-0005-0000-0000-0000AD010000}"/>
    <cellStyle name="H_Déf_1.1 Faits Marquants" xfId="432" xr:uid="{00000000-0005-0000-0000-0000AE010000}"/>
    <cellStyle name="H_Déf_1.1 Faits Marquants 2" xfId="433" xr:uid="{00000000-0005-0000-0000-0000AF010000}"/>
    <cellStyle name="H_Déf_1.1 Faits Marquants_1" xfId="434" xr:uid="{00000000-0005-0000-0000-0000B0010000}"/>
    <cellStyle name="H_Déf_1.1 Faits Marquants_1 - Fiche descriptive" xfId="435" xr:uid="{00000000-0005-0000-0000-0000B1010000}"/>
    <cellStyle name="H_Déf_1.1 Faits Marquants_1 2" xfId="436" xr:uid="{00000000-0005-0000-0000-0000B2010000}"/>
    <cellStyle name="H_Déf_1.1 Faits Marquants_1 2 2" xfId="437" xr:uid="{00000000-0005-0000-0000-0000B3010000}"/>
    <cellStyle name="H_Déf_1.1 Faits Marquants_1_1 - Fiche descriptive" xfId="438" xr:uid="{00000000-0005-0000-0000-0000B4010000}"/>
    <cellStyle name="H_Déf_1.1 Faits Marquants_1_5-Charges MO" xfId="439" xr:uid="{00000000-0005-0000-0000-0000B5010000}"/>
    <cellStyle name="H_Déf_1.1 Faits Marquants_1_7 - Recommandations AQ" xfId="440" xr:uid="{00000000-0005-0000-0000-0000B6010000}"/>
    <cellStyle name="H_Déf_1.1 Faits Marquants_1_99-2 Baseline Status (ECRs) (2)" xfId="441" xr:uid="{00000000-0005-0000-0000-0000B7010000}"/>
    <cellStyle name="H_Déf_1.1 Faits Marquants_1_99-3 Formal IVV status (2)" xfId="442" xr:uid="{00000000-0005-0000-0000-0000B8010000}"/>
    <cellStyle name="H_Déf_1.1 Faits Marquants_1_MAP-F-DAE-025-00-D" xfId="443" xr:uid="{00000000-0005-0000-0000-0000B9010000}"/>
    <cellStyle name="H_Déf_1.1 Faits Marquants_1_MAP-F-DAE-025-00-D 2" xfId="444" xr:uid="{00000000-0005-0000-0000-0000BA010000}"/>
    <cellStyle name="H_Déf_1.1 Faits Marquants_1_MAP-F-DAE-025-00-D 2 2" xfId="445" xr:uid="{00000000-0005-0000-0000-0000BB010000}"/>
    <cellStyle name="H_Déf_1.1 Faits Marquants_1_MAP-S76-AVS-2010-04.new-xls" xfId="446" xr:uid="{00000000-0005-0000-0000-0000BC010000}"/>
    <cellStyle name="H_Déf_1.1 Faits Marquants_1_Nettoyage_fichier" xfId="447" xr:uid="{00000000-0005-0000-0000-0000BD010000}"/>
    <cellStyle name="H_Déf_1.1 Faits Marquants_1_Nettoyage_fichier 2" xfId="448" xr:uid="{00000000-0005-0000-0000-0000BE010000}"/>
    <cellStyle name="H_Déf_1.1 Faits Marquants_1_Nettoyage_fichier 2 2" xfId="449" xr:uid="{00000000-0005-0000-0000-0000BF010000}"/>
    <cellStyle name="H_Déf_1.1 Faits Marquants_1_TdB 30_04_2010 TASFR00580937AJ-1 THTH" xfId="450" xr:uid="{00000000-0005-0000-0000-0000C0010000}"/>
    <cellStyle name="H_Déf_1.1 Faits Marquants_1_TdB 30_04_2010 TASFR00580937AJ-1 THTH 2" xfId="451" xr:uid="{00000000-0005-0000-0000-0000C1010000}"/>
    <cellStyle name="H_Déf_1.1 Faits Marquants_1_tdb MAP CAM ATR42 NAV 08-00531-03" xfId="452" xr:uid="{00000000-0005-0000-0000-0000C2010000}"/>
    <cellStyle name="H_Déf_1.1 Faits Marquants_1_TdB-S76-CIS-2010-03 V38 Recup" xfId="453" xr:uid="{00000000-0005-0000-0000-0000C3010000}"/>
    <cellStyle name="H_Déf_1.1 Faits Marquants_5-Charges MO" xfId="454" xr:uid="{00000000-0005-0000-0000-0000C4010000}"/>
    <cellStyle name="H_Déf_1.1 Faits Marquants_7 - Recommandations AQ" xfId="455" xr:uid="{00000000-0005-0000-0000-0000C5010000}"/>
    <cellStyle name="H_Déf_1.1 Faits Marquants_99-2 Baseline Status (ECRs) (2)" xfId="456" xr:uid="{00000000-0005-0000-0000-0000C6010000}"/>
    <cellStyle name="H_Déf_1.1 Faits Marquants_99-3 Formal IVV status (2)" xfId="457" xr:uid="{00000000-0005-0000-0000-0000C7010000}"/>
    <cellStyle name="H_Déf_1.1 Faits Marquants_MAP-F-DAE-025-00-D" xfId="458" xr:uid="{00000000-0005-0000-0000-0000C8010000}"/>
    <cellStyle name="H_Déf_1.1 Faits Marquants_MAP-F-DAE-025-00-D 2" xfId="459" xr:uid="{00000000-0005-0000-0000-0000C9010000}"/>
    <cellStyle name="H_Déf_1.1 Faits Marquants_MAP-S76-AVS-2010-04.new-xls" xfId="460" xr:uid="{00000000-0005-0000-0000-0000CA010000}"/>
    <cellStyle name="H_Déf_1.1 Faits Marquants_Nettoyage_fichier" xfId="461" xr:uid="{00000000-0005-0000-0000-0000CB010000}"/>
    <cellStyle name="H_Déf_1.1 Faits Marquants_Nettoyage_fichier 2" xfId="462" xr:uid="{00000000-0005-0000-0000-0000CC010000}"/>
    <cellStyle name="H_Déf_1.1 Faits Marquants_TdB 30_04_2010 TASFR00580937AJ-1 THTH" xfId="463" xr:uid="{00000000-0005-0000-0000-0000CD010000}"/>
    <cellStyle name="H_Déf_1.1 Faits Marquants_tdb MAP CAM ATR42 NAV 08-00531-03" xfId="464" xr:uid="{00000000-0005-0000-0000-0000CE010000}"/>
    <cellStyle name="H_Déf_1.1 Faits Marquants_TdB-S76-CIS-2010-03 V38 Recup" xfId="465" xr:uid="{00000000-0005-0000-0000-0000CF010000}"/>
    <cellStyle name="H_Déf_1.2 Decisions-Actions" xfId="466" xr:uid="{00000000-0005-0000-0000-0000D0010000}"/>
    <cellStyle name="H_Déf_1.2 Décisions-Actions" xfId="467" xr:uid="{00000000-0005-0000-0000-0000D1010000}"/>
    <cellStyle name="H_Déf_1.2 Décisions-Actions 2" xfId="468" xr:uid="{00000000-0005-0000-0000-0000D2010000}"/>
    <cellStyle name="H_Déf_1.2 Décisions-Actions 2 2" xfId="469" xr:uid="{00000000-0005-0000-0000-0000D3010000}"/>
    <cellStyle name="H_Déf_1.2 Décisions-Actions_1 - Fiche descriptive" xfId="470" xr:uid="{00000000-0005-0000-0000-0000D4010000}"/>
    <cellStyle name="H_Déf_1.2 Décisions-Actions_5-Charges MO" xfId="471" xr:uid="{00000000-0005-0000-0000-0000D5010000}"/>
    <cellStyle name="H_Déf_1.2 Décisions-Actions_7 - Recommandations AQ" xfId="472" xr:uid="{00000000-0005-0000-0000-0000D6010000}"/>
    <cellStyle name="H_Déf_1.2 Décisions-Actions_99-2 Baseline Status (ECRs) (2)" xfId="473" xr:uid="{00000000-0005-0000-0000-0000D7010000}"/>
    <cellStyle name="H_Déf_1.2 Décisions-Actions_99-3 Formal IVV status (2)" xfId="474" xr:uid="{00000000-0005-0000-0000-0000D8010000}"/>
    <cellStyle name="H_Déf_1.2 Décisions-Actions_MAP-F-DAE-025-00-D" xfId="475" xr:uid="{00000000-0005-0000-0000-0000D9010000}"/>
    <cellStyle name="H_Déf_1.2 Décisions-Actions_MAP-F-DAE-025-00-D 2" xfId="476" xr:uid="{00000000-0005-0000-0000-0000DA010000}"/>
    <cellStyle name="H_Déf_1.2 Décisions-Actions_MAP-F-DAE-025-00-D 2 2" xfId="477" xr:uid="{00000000-0005-0000-0000-0000DB010000}"/>
    <cellStyle name="H_Déf_1.2 Décisions-Actions_MAP-S76-AVS-2010-04.new-xls" xfId="478" xr:uid="{00000000-0005-0000-0000-0000DC010000}"/>
    <cellStyle name="H_Déf_1.2 Décisions-Actions_Nettoyage_fichier" xfId="479" xr:uid="{00000000-0005-0000-0000-0000DD010000}"/>
    <cellStyle name="H_Déf_1.2 Décisions-Actions_Nettoyage_fichier 2" xfId="480" xr:uid="{00000000-0005-0000-0000-0000DE010000}"/>
    <cellStyle name="H_Déf_1.2 Décisions-Actions_Nettoyage_fichier 2 2" xfId="481" xr:uid="{00000000-0005-0000-0000-0000DF010000}"/>
    <cellStyle name="H_Déf_1.2 Décisions-Actions_TdB 30_04_2010 TASFR00580937AJ-1 THTH" xfId="482" xr:uid="{00000000-0005-0000-0000-0000E0010000}"/>
    <cellStyle name="H_Déf_1.2 Décisions-Actions_TdB 30_04_2010 TASFR00580937AJ-1 THTH 2" xfId="483" xr:uid="{00000000-0005-0000-0000-0000E1010000}"/>
    <cellStyle name="H_Déf_1.2 Décisions-Actions_tdb MAP CAM ATR42 NAV 08-00531-03" xfId="484" xr:uid="{00000000-0005-0000-0000-0000E2010000}"/>
    <cellStyle name="H_Déf_1.2 Décisions-Actions_TdB-S76-CIS-2010-03 V38 Recup" xfId="485" xr:uid="{00000000-0005-0000-0000-0000E3010000}"/>
    <cellStyle name="H_Déf_1.3 Indicateur Satisfaction" xfId="486" xr:uid="{00000000-0005-0000-0000-0000E4010000}"/>
    <cellStyle name="H_Déf_1.3 Indicateur Satisfaction 2" xfId="487" xr:uid="{00000000-0005-0000-0000-0000E5010000}"/>
    <cellStyle name="H_Déf_1.3 Indicateur Satisfaction_1" xfId="488" xr:uid="{00000000-0005-0000-0000-0000E6010000}"/>
    <cellStyle name="H_Déf_1.3 Indicateur Satisfaction_1 - Fiche descriptive" xfId="489" xr:uid="{00000000-0005-0000-0000-0000E7010000}"/>
    <cellStyle name="H_Déf_1.3 Indicateur Satisfaction_1 2" xfId="490" xr:uid="{00000000-0005-0000-0000-0000E8010000}"/>
    <cellStyle name="H_Déf_1.3 Indicateur Satisfaction_1 2 2" xfId="491" xr:uid="{00000000-0005-0000-0000-0000E9010000}"/>
    <cellStyle name="H_Déf_1.3 Indicateur Satisfaction_1_1 - Fiche descriptive" xfId="492" xr:uid="{00000000-0005-0000-0000-0000EA010000}"/>
    <cellStyle name="H_Déf_1.3 Indicateur Satisfaction_1_5-Charges MO" xfId="493" xr:uid="{00000000-0005-0000-0000-0000EB010000}"/>
    <cellStyle name="H_Déf_1.3 Indicateur Satisfaction_1_7 - Recommandations AQ" xfId="494" xr:uid="{00000000-0005-0000-0000-0000EC010000}"/>
    <cellStyle name="H_Déf_1.3 Indicateur Satisfaction_1_99-2 Baseline Status (ECRs) (2)" xfId="495" xr:uid="{00000000-0005-0000-0000-0000ED010000}"/>
    <cellStyle name="H_Déf_1.3 Indicateur Satisfaction_1_99-3 Formal IVV status (2)" xfId="496" xr:uid="{00000000-0005-0000-0000-0000EE010000}"/>
    <cellStyle name="H_Déf_1.3 Indicateur Satisfaction_1_MAP-F-DAE-025-00-D" xfId="497" xr:uid="{00000000-0005-0000-0000-0000EF010000}"/>
    <cellStyle name="H_Déf_1.3 Indicateur Satisfaction_1_MAP-F-DAE-025-00-D 2" xfId="498" xr:uid="{00000000-0005-0000-0000-0000F0010000}"/>
    <cellStyle name="H_Déf_1.3 Indicateur Satisfaction_1_MAP-F-DAE-025-00-D 2 2" xfId="499" xr:uid="{00000000-0005-0000-0000-0000F1010000}"/>
    <cellStyle name="H_Déf_1.3 Indicateur Satisfaction_1_MAP-S76-AVS-2010-04.new-xls" xfId="500" xr:uid="{00000000-0005-0000-0000-0000F2010000}"/>
    <cellStyle name="H_Déf_1.3 Indicateur Satisfaction_1_Nettoyage_fichier" xfId="501" xr:uid="{00000000-0005-0000-0000-0000F3010000}"/>
    <cellStyle name="H_Déf_1.3 Indicateur Satisfaction_1_Nettoyage_fichier 2" xfId="502" xr:uid="{00000000-0005-0000-0000-0000F4010000}"/>
    <cellStyle name="H_Déf_1.3 Indicateur Satisfaction_1_Nettoyage_fichier 2 2" xfId="503" xr:uid="{00000000-0005-0000-0000-0000F5010000}"/>
    <cellStyle name="H_Déf_1.3 Indicateur Satisfaction_1_TdB 30_04_2010 TASFR00580937AJ-1 THTH" xfId="504" xr:uid="{00000000-0005-0000-0000-0000F6010000}"/>
    <cellStyle name="H_Déf_1.3 Indicateur Satisfaction_1_TdB 30_04_2010 TASFR00580937AJ-1 THTH 2" xfId="505" xr:uid="{00000000-0005-0000-0000-0000F7010000}"/>
    <cellStyle name="H_Déf_1.3 Indicateur Satisfaction_1_tdb MAP CAM ATR42 NAV 08-00531-03" xfId="506" xr:uid="{00000000-0005-0000-0000-0000F8010000}"/>
    <cellStyle name="H_Déf_1.3 Indicateur Satisfaction_1_TdB-S76-CIS-2010-03 V38 Recup" xfId="507" xr:uid="{00000000-0005-0000-0000-0000F9010000}"/>
    <cellStyle name="H_Déf_1.3 Indicateur Satisfaction_5-Charges MO" xfId="508" xr:uid="{00000000-0005-0000-0000-0000FA010000}"/>
    <cellStyle name="H_Déf_1.3 Indicateur Satisfaction_7 - Recommandations AQ" xfId="509" xr:uid="{00000000-0005-0000-0000-0000FB010000}"/>
    <cellStyle name="H_Déf_1.3 Indicateur Satisfaction_99-2 Baseline Status (ECRs) (2)" xfId="510" xr:uid="{00000000-0005-0000-0000-0000FC010000}"/>
    <cellStyle name="H_Déf_1.3 Indicateur Satisfaction_99-3 Formal IVV status (2)" xfId="511" xr:uid="{00000000-0005-0000-0000-0000FD010000}"/>
    <cellStyle name="H_Déf_1.3 Indicateur Satisfaction_MAP-F-DAE-025-00-D" xfId="512" xr:uid="{00000000-0005-0000-0000-0000FE010000}"/>
    <cellStyle name="H_Déf_1.3 Indicateur Satisfaction_MAP-F-DAE-025-00-D 2" xfId="513" xr:uid="{00000000-0005-0000-0000-0000FF010000}"/>
    <cellStyle name="H_Déf_1.3 Indicateur Satisfaction_MAP-S76-AVS-2010-04.new-xls" xfId="514" xr:uid="{00000000-0005-0000-0000-000000020000}"/>
    <cellStyle name="H_Déf_1.3 Indicateur Satisfaction_Nettoyage_fichier" xfId="515" xr:uid="{00000000-0005-0000-0000-000001020000}"/>
    <cellStyle name="H_Déf_1.3 Indicateur Satisfaction_Nettoyage_fichier 2" xfId="516" xr:uid="{00000000-0005-0000-0000-000002020000}"/>
    <cellStyle name="H_Déf_1.3 Indicateur Satisfaction_TdB 30_04_2010 TASFR00580937AJ-1 THTH" xfId="517" xr:uid="{00000000-0005-0000-0000-000003020000}"/>
    <cellStyle name="H_Déf_1.3 Indicateur Satisfaction_tdb MAP CAM ATR42 NAV 08-00531-03" xfId="518" xr:uid="{00000000-0005-0000-0000-000004020000}"/>
    <cellStyle name="H_Déf_1.3 Indicateur Satisfaction_TdB-S76-CIS-2010-03 V38 Recup" xfId="519" xr:uid="{00000000-0005-0000-0000-000005020000}"/>
    <cellStyle name="H_Déf_2.2 Jalons (Courbe à 45°)" xfId="520" xr:uid="{00000000-0005-0000-0000-000006020000}"/>
    <cellStyle name="H_Déf_2.2 Jalons (Courbe à 45°)_1" xfId="521" xr:uid="{00000000-0005-0000-0000-000007020000}"/>
    <cellStyle name="H_Déf_2.2 Jalons (Courbe à 45°)_1 2" xfId="522" xr:uid="{00000000-0005-0000-0000-000008020000}"/>
    <cellStyle name="H_Déf_2.2 Jalons (Courbe à 45°)_1_1 - Fiche descriptive" xfId="523" xr:uid="{00000000-0005-0000-0000-000009020000}"/>
    <cellStyle name="H_Déf_2.2 Jalons (Courbe à 45°)_1_5-Charges MO" xfId="524" xr:uid="{00000000-0005-0000-0000-00000A020000}"/>
    <cellStyle name="H_Déf_2.2 Jalons (Courbe à 45°)_1_7 - Recommandations AQ" xfId="525" xr:uid="{00000000-0005-0000-0000-00000B020000}"/>
    <cellStyle name="H_Déf_2.2 Jalons (Courbe à 45°)_1_99-2 Baseline Status (ECRs) (2)" xfId="526" xr:uid="{00000000-0005-0000-0000-00000C020000}"/>
    <cellStyle name="H_Déf_2.2 Jalons (Courbe à 45°)_1_99-3 Formal IVV status (2)" xfId="527" xr:uid="{00000000-0005-0000-0000-00000D020000}"/>
    <cellStyle name="H_Déf_2.2 Jalons (Courbe à 45°)_1_MAP-F-DAE-025-00-D" xfId="528" xr:uid="{00000000-0005-0000-0000-00000E020000}"/>
    <cellStyle name="H_Déf_2.2 Jalons (Courbe à 45°)_1_MAP-F-DAE-025-00-D 2" xfId="529" xr:uid="{00000000-0005-0000-0000-00000F020000}"/>
    <cellStyle name="H_Déf_2.2 Jalons (Courbe à 45°)_1_MAP-S76-AVS-2010-04.new-xls" xfId="530" xr:uid="{00000000-0005-0000-0000-000010020000}"/>
    <cellStyle name="H_Déf_2.2 Jalons (Courbe à 45°)_1_Nettoyage_fichier" xfId="531" xr:uid="{00000000-0005-0000-0000-000011020000}"/>
    <cellStyle name="H_Déf_2.2 Jalons (Courbe à 45°)_1_Nettoyage_fichier 2" xfId="532" xr:uid="{00000000-0005-0000-0000-000012020000}"/>
    <cellStyle name="H_Déf_2.2 Jalons (Courbe à 45°)_1_TdB 30_04_2010 TASFR00580937AJ-1 THTH" xfId="533" xr:uid="{00000000-0005-0000-0000-000013020000}"/>
    <cellStyle name="H_Déf_2.2 Jalons (Courbe à 45°)_1_tdb MAP CAM ATR42 NAV 08-00531-03" xfId="534" xr:uid="{00000000-0005-0000-0000-000014020000}"/>
    <cellStyle name="H_Déf_2.2 Jalons (Courbe à 45°)_1_TdB-S76-CIS-2010-03 V38 Recup" xfId="535" xr:uid="{00000000-0005-0000-0000-000015020000}"/>
    <cellStyle name="H_Déf_2.2 Jalons (Courbe à 45°)_2" xfId="536" xr:uid="{00000000-0005-0000-0000-000016020000}"/>
    <cellStyle name="H_Déf_2.2 Jalons (Courbe à 45°)_2 2" xfId="537" xr:uid="{00000000-0005-0000-0000-000017020000}"/>
    <cellStyle name="H_Déf_2.2 Jalons (Courbe à 45°)_2 2 2" xfId="538" xr:uid="{00000000-0005-0000-0000-000018020000}"/>
    <cellStyle name="H_Déf_2.2 Jalons (Courbe à 45°)_2_1 - Fiche descriptive" xfId="539" xr:uid="{00000000-0005-0000-0000-000019020000}"/>
    <cellStyle name="H_Déf_2.2 Jalons (Courbe à 45°)_2_5-Charges MO" xfId="540" xr:uid="{00000000-0005-0000-0000-00001A020000}"/>
    <cellStyle name="H_Déf_2.2 Jalons (Courbe à 45°)_2_7 - Recommandations AQ" xfId="541" xr:uid="{00000000-0005-0000-0000-00001B020000}"/>
    <cellStyle name="H_Déf_2.2 Jalons (Courbe à 45°)_2_99-2 Baseline Status (ECRs) (2)" xfId="542" xr:uid="{00000000-0005-0000-0000-00001C020000}"/>
    <cellStyle name="H_Déf_2.2 Jalons (Courbe à 45°)_2_99-3 Formal IVV status (2)" xfId="543" xr:uid="{00000000-0005-0000-0000-00001D020000}"/>
    <cellStyle name="H_Déf_2.2 Jalons (Courbe à 45°)_2_MAP-F-DAE-025-00-D" xfId="544" xr:uid="{00000000-0005-0000-0000-00001E020000}"/>
    <cellStyle name="H_Déf_2.2 Jalons (Courbe à 45°)_2_MAP-F-DAE-025-00-D 2" xfId="545" xr:uid="{00000000-0005-0000-0000-00001F020000}"/>
    <cellStyle name="H_Déf_2.2 Jalons (Courbe à 45°)_2_MAP-F-DAE-025-00-D 2 2" xfId="546" xr:uid="{00000000-0005-0000-0000-000020020000}"/>
    <cellStyle name="H_Déf_2.2 Jalons (Courbe à 45°)_2_MAP-S76-AVS-2010-04.new-xls" xfId="547" xr:uid="{00000000-0005-0000-0000-000021020000}"/>
    <cellStyle name="H_Déf_2.2 Jalons (Courbe à 45°)_2_Nettoyage_fichier" xfId="548" xr:uid="{00000000-0005-0000-0000-000022020000}"/>
    <cellStyle name="H_Déf_2.2 Jalons (Courbe à 45°)_2_Nettoyage_fichier 2" xfId="549" xr:uid="{00000000-0005-0000-0000-000023020000}"/>
    <cellStyle name="H_Déf_2.2 Jalons (Courbe à 45°)_2_Nettoyage_fichier 2 2" xfId="550" xr:uid="{00000000-0005-0000-0000-000024020000}"/>
    <cellStyle name="H_Déf_2.2 Jalons (Courbe à 45°)_2_TdB 30_04_2010 TASFR00580937AJ-1 THTH" xfId="551" xr:uid="{00000000-0005-0000-0000-000025020000}"/>
    <cellStyle name="H_Déf_2.2 Jalons (Courbe à 45°)_2_TdB 30_04_2010 TASFR00580937AJ-1 THTH 2" xfId="552" xr:uid="{00000000-0005-0000-0000-000026020000}"/>
    <cellStyle name="H_Déf_2.2 Jalons (Courbe à 45°)_2_tdb MAP CAM ATR42 NAV 08-00531-03" xfId="553" xr:uid="{00000000-0005-0000-0000-000027020000}"/>
    <cellStyle name="H_Déf_2.2 Jalons (Courbe à 45°)_2_TdB-S76-CIS-2010-03 V38 Recup" xfId="554" xr:uid="{00000000-0005-0000-0000-000028020000}"/>
    <cellStyle name="H_Déf_2.2 Jalons (Courbe à 45°)_8.1 COP-CEP" xfId="555" xr:uid="{00000000-0005-0000-0000-000029020000}"/>
    <cellStyle name="H_Déf_2.2 Jalons (Courbe à 45°)_8.1 COP-CEP 2" xfId="556" xr:uid="{00000000-0005-0000-0000-00002A020000}"/>
    <cellStyle name="H_Déf_2.2 Jalons (Courbe à 45°)_8.1 COP-CEP_1 - Fiche descriptive" xfId="557" xr:uid="{00000000-0005-0000-0000-00002B020000}"/>
    <cellStyle name="H_Déf_2.2 Jalons (Courbe à 45°)_8.1 COP-CEP_5-Charges MO" xfId="558" xr:uid="{00000000-0005-0000-0000-00002C020000}"/>
    <cellStyle name="H_Déf_2.2 Jalons (Courbe à 45°)_8.1 COP-CEP_7 - Recommandations AQ" xfId="559" xr:uid="{00000000-0005-0000-0000-00002D020000}"/>
    <cellStyle name="H_Déf_2.2 Jalons (Courbe à 45°)_8.1 COP-CEP_99-2 Baseline Status (ECRs) (2)" xfId="560" xr:uid="{00000000-0005-0000-0000-00002E020000}"/>
    <cellStyle name="H_Déf_2.2 Jalons (Courbe à 45°)_8.1 COP-CEP_99-3 Formal IVV status (2)" xfId="561" xr:uid="{00000000-0005-0000-0000-00002F020000}"/>
    <cellStyle name="H_Déf_2.2 Jalons (Courbe à 45°)_8.1 COP-CEP_MAP-F-DAE-025-00-D" xfId="562" xr:uid="{00000000-0005-0000-0000-000030020000}"/>
    <cellStyle name="H_Déf_2.2 Jalons (Courbe à 45°)_8.1 COP-CEP_MAP-F-DAE-025-00-D 2" xfId="563" xr:uid="{00000000-0005-0000-0000-000031020000}"/>
    <cellStyle name="H_Déf_2.2 Jalons (Courbe à 45°)_8.1 COP-CEP_MAP-S76-AVS-2010-04.new-xls" xfId="564" xr:uid="{00000000-0005-0000-0000-000032020000}"/>
    <cellStyle name="H_Déf_2.2 Jalons (Courbe à 45°)_8.1 COP-CEP_Nettoyage_fichier" xfId="565" xr:uid="{00000000-0005-0000-0000-000033020000}"/>
    <cellStyle name="H_Déf_2.2 Jalons (Courbe à 45°)_8.1 COP-CEP_Nettoyage_fichier 2" xfId="566" xr:uid="{00000000-0005-0000-0000-000034020000}"/>
    <cellStyle name="H_Déf_2.2 Jalons (Courbe à 45°)_8.1 COP-CEP_TdB 30_04_2010 TASFR00580937AJ-1 THTH" xfId="567" xr:uid="{00000000-0005-0000-0000-000035020000}"/>
    <cellStyle name="H_Déf_2.2 Jalons (Courbe à 45°)_8.1 COP-CEP_tdb MAP CAM ATR42 NAV 08-00531-03" xfId="568" xr:uid="{00000000-0005-0000-0000-000036020000}"/>
    <cellStyle name="H_Déf_2.2 Jalons (Courbe à 45°)_8.1 COP-CEP_TdB-S76-CIS-2010-03 V38 Recup" xfId="569" xr:uid="{00000000-0005-0000-0000-000037020000}"/>
    <cellStyle name="H_Déf_2.5 Contrat" xfId="570" xr:uid="{00000000-0005-0000-0000-000038020000}"/>
    <cellStyle name="H_Déf_2.5 Contrat 2" xfId="571" xr:uid="{00000000-0005-0000-0000-000039020000}"/>
    <cellStyle name="H_Déf_2.5 Contrat 2 2" xfId="572" xr:uid="{00000000-0005-0000-0000-00003A020000}"/>
    <cellStyle name="H_Déf_2.5 Contrat_1 - Fiche descriptive" xfId="573" xr:uid="{00000000-0005-0000-0000-00003B020000}"/>
    <cellStyle name="H_Déf_2.5 Contrat_5-Charges MO" xfId="574" xr:uid="{00000000-0005-0000-0000-00003C020000}"/>
    <cellStyle name="H_Déf_2.5 Contrat_7 - Recommandations AQ" xfId="575" xr:uid="{00000000-0005-0000-0000-00003D020000}"/>
    <cellStyle name="H_Déf_2.5 Contrat_99-2 Baseline Status (ECRs) (2)" xfId="576" xr:uid="{00000000-0005-0000-0000-00003E020000}"/>
    <cellStyle name="H_Déf_2.5 Contrat_99-3 Formal IVV status (2)" xfId="577" xr:uid="{00000000-0005-0000-0000-00003F020000}"/>
    <cellStyle name="H_Déf_2.5 Contrat_MAP-F-DAE-025-00-D" xfId="578" xr:uid="{00000000-0005-0000-0000-000040020000}"/>
    <cellStyle name="H_Déf_2.5 Contrat_MAP-F-DAE-025-00-D 2" xfId="579" xr:uid="{00000000-0005-0000-0000-000041020000}"/>
    <cellStyle name="H_Déf_2.5 Contrat_MAP-F-DAE-025-00-D 2 2" xfId="580" xr:uid="{00000000-0005-0000-0000-000042020000}"/>
    <cellStyle name="H_Déf_2.5 Contrat_MAP-S76-AVS-2010-04.new-xls" xfId="581" xr:uid="{00000000-0005-0000-0000-000043020000}"/>
    <cellStyle name="H_Déf_2.5 Contrat_Nettoyage_fichier" xfId="582" xr:uid="{00000000-0005-0000-0000-000044020000}"/>
    <cellStyle name="H_Déf_2.5 Contrat_Nettoyage_fichier 2" xfId="583" xr:uid="{00000000-0005-0000-0000-000045020000}"/>
    <cellStyle name="H_Déf_2.5 Contrat_Nettoyage_fichier 2 2" xfId="584" xr:uid="{00000000-0005-0000-0000-000046020000}"/>
    <cellStyle name="H_Déf_2.5 Contrat_TdB 30_04_2010 TASFR00580937AJ-1 THTH" xfId="585" xr:uid="{00000000-0005-0000-0000-000047020000}"/>
    <cellStyle name="H_Déf_2.5 Contrat_TdB 30_04_2010 TASFR00580937AJ-1 THTH 2" xfId="586" xr:uid="{00000000-0005-0000-0000-000048020000}"/>
    <cellStyle name="H_Déf_2.5 Contrat_tdb MAP CAM ATR42 NAV 08-00531-03" xfId="587" xr:uid="{00000000-0005-0000-0000-000049020000}"/>
    <cellStyle name="H_Déf_2.5 Contrat_TdB-S76-CIS-2010-03 V38 Recup" xfId="588" xr:uid="{00000000-0005-0000-0000-00004A020000}"/>
    <cellStyle name="H_Déf_2.6 Cust_Internal dependancies" xfId="589" xr:uid="{00000000-0005-0000-0000-00004B020000}"/>
    <cellStyle name="H_Déf_2.6 Obligations Client" xfId="590" xr:uid="{00000000-0005-0000-0000-00004C020000}"/>
    <cellStyle name="H_Déf_2.6 Obligations Client 2" xfId="591" xr:uid="{00000000-0005-0000-0000-00004D020000}"/>
    <cellStyle name="H_Déf_2.6 Obligations Client 2 2" xfId="592" xr:uid="{00000000-0005-0000-0000-00004E020000}"/>
    <cellStyle name="H_Déf_2.6 Obligations Client_1 - Fiche descriptive" xfId="593" xr:uid="{00000000-0005-0000-0000-00004F020000}"/>
    <cellStyle name="H_Déf_2.6 Obligations Client_5-Charges MO" xfId="594" xr:uid="{00000000-0005-0000-0000-000050020000}"/>
    <cellStyle name="H_Déf_2.6 Obligations Client_7 - Recommandations AQ" xfId="595" xr:uid="{00000000-0005-0000-0000-000051020000}"/>
    <cellStyle name="H_Déf_2.6 Obligations Client_99-2 Baseline Status (ECRs) (2)" xfId="596" xr:uid="{00000000-0005-0000-0000-000052020000}"/>
    <cellStyle name="H_Déf_2.6 Obligations Client_99-3 Formal IVV status (2)" xfId="597" xr:uid="{00000000-0005-0000-0000-000053020000}"/>
    <cellStyle name="H_Déf_2.6 Obligations Client_MAP-F-DAE-025-00-D" xfId="598" xr:uid="{00000000-0005-0000-0000-000054020000}"/>
    <cellStyle name="H_Déf_2.6 Obligations Client_MAP-F-DAE-025-00-D 2" xfId="599" xr:uid="{00000000-0005-0000-0000-000055020000}"/>
    <cellStyle name="H_Déf_2.6 Obligations Client_MAP-F-DAE-025-00-D 2 2" xfId="600" xr:uid="{00000000-0005-0000-0000-000056020000}"/>
    <cellStyle name="H_Déf_2.6 Obligations Client_MAP-S76-AVS-2010-04.new-xls" xfId="601" xr:uid="{00000000-0005-0000-0000-000057020000}"/>
    <cellStyle name="H_Déf_2.6 Obligations Client_Nettoyage_fichier" xfId="602" xr:uid="{00000000-0005-0000-0000-000058020000}"/>
    <cellStyle name="H_Déf_2.6 Obligations Client_Nettoyage_fichier 2" xfId="603" xr:uid="{00000000-0005-0000-0000-000059020000}"/>
    <cellStyle name="H_Déf_2.6 Obligations Client_Nettoyage_fichier 2 2" xfId="604" xr:uid="{00000000-0005-0000-0000-00005A020000}"/>
    <cellStyle name="H_Déf_2.6 Obligations Client_TdB 30_04_2010 TASFR00580937AJ-1 THTH" xfId="605" xr:uid="{00000000-0005-0000-0000-00005B020000}"/>
    <cellStyle name="H_Déf_2.6 Obligations Client_TdB 30_04_2010 TASFR00580937AJ-1 THTH 2" xfId="606" xr:uid="{00000000-0005-0000-0000-00005C020000}"/>
    <cellStyle name="H_Déf_2.6 Obligations Client_tdb MAP CAM ATR42 NAV 08-00531-03" xfId="607" xr:uid="{00000000-0005-0000-0000-00005D020000}"/>
    <cellStyle name="H_Déf_2.6 Obligations Client_TdB-S76-CIS-2010-03 V38 Recup" xfId="608" xr:uid="{00000000-0005-0000-0000-00005E020000}"/>
    <cellStyle name="H_Déf_2.7 Change Request" xfId="609" xr:uid="{00000000-0005-0000-0000-00005F020000}"/>
    <cellStyle name="H_Déf_2.7 Change Request 2" xfId="610" xr:uid="{00000000-0005-0000-0000-000060020000}"/>
    <cellStyle name="H_Déf_2.7 Change Request 2 2" xfId="611" xr:uid="{00000000-0005-0000-0000-000061020000}"/>
    <cellStyle name="H_Déf_2.7 Change Request_1 - Fiche descriptive" xfId="612" xr:uid="{00000000-0005-0000-0000-000062020000}"/>
    <cellStyle name="H_Déf_2.7 Change Request_5-Charges MO" xfId="613" xr:uid="{00000000-0005-0000-0000-000063020000}"/>
    <cellStyle name="H_Déf_2.7 Change Request_7 - Recommandations AQ" xfId="614" xr:uid="{00000000-0005-0000-0000-000064020000}"/>
    <cellStyle name="H_Déf_2.7 Change Request_99-2 Baseline Status (ECRs) (2)" xfId="615" xr:uid="{00000000-0005-0000-0000-000065020000}"/>
    <cellStyle name="H_Déf_2.7 Change Request_99-3 Formal IVV status (2)" xfId="616" xr:uid="{00000000-0005-0000-0000-000066020000}"/>
    <cellStyle name="H_Déf_2.7 Change Request_MAP-F-DAE-025-00-D" xfId="617" xr:uid="{00000000-0005-0000-0000-000067020000}"/>
    <cellStyle name="H_Déf_2.7 Change Request_MAP-F-DAE-025-00-D 2" xfId="618" xr:uid="{00000000-0005-0000-0000-000068020000}"/>
    <cellStyle name="H_Déf_2.7 Change Request_MAP-F-DAE-025-00-D 2 2" xfId="619" xr:uid="{00000000-0005-0000-0000-000069020000}"/>
    <cellStyle name="H_Déf_2.7 Change Request_MAP-S76-AVS-2010-04.new-xls" xfId="620" xr:uid="{00000000-0005-0000-0000-00006A020000}"/>
    <cellStyle name="H_Déf_2.7 Change Request_Nettoyage_fichier" xfId="621" xr:uid="{00000000-0005-0000-0000-00006B020000}"/>
    <cellStyle name="H_Déf_2.7 Change Request_Nettoyage_fichier 2" xfId="622" xr:uid="{00000000-0005-0000-0000-00006C020000}"/>
    <cellStyle name="H_Déf_2.7 Change Request_Nettoyage_fichier 2 2" xfId="623" xr:uid="{00000000-0005-0000-0000-00006D020000}"/>
    <cellStyle name="H_Déf_2.7 Change Request_TdB 30_04_2010 TASFR00580937AJ-1 THTH" xfId="624" xr:uid="{00000000-0005-0000-0000-00006E020000}"/>
    <cellStyle name="H_Déf_2.7 Change Request_TdB 30_04_2010 TASFR00580937AJ-1 THTH 2" xfId="625" xr:uid="{00000000-0005-0000-0000-00006F020000}"/>
    <cellStyle name="H_Déf_2.7 Change Request_tdb MAP CAM ATR42 NAV 08-00531-03" xfId="626" xr:uid="{00000000-0005-0000-0000-000070020000}"/>
    <cellStyle name="H_Déf_2.7 Change Request_TdB-S76-CIS-2010-03 V38 Recup" xfId="627" xr:uid="{00000000-0005-0000-0000-000071020000}"/>
    <cellStyle name="H_Déf_2007_11_DOR_DRAAMA éd2" xfId="628" xr:uid="{00000000-0005-0000-0000-000072020000}"/>
    <cellStyle name="H_Déf_20080619_Gripen_DOR_TASFR00591390-E" xfId="629" xr:uid="{00000000-0005-0000-0000-000073020000}"/>
    <cellStyle name="H_Déf_3.1 Risks" xfId="630" xr:uid="{00000000-0005-0000-0000-000074020000}"/>
    <cellStyle name="H_Déf_3.1 Risques" xfId="631" xr:uid="{00000000-0005-0000-0000-000075020000}"/>
    <cellStyle name="H_Déf_3.1 Risques 2" xfId="632" xr:uid="{00000000-0005-0000-0000-000076020000}"/>
    <cellStyle name="H_Déf_3.1 Risques 2 2" xfId="633" xr:uid="{00000000-0005-0000-0000-000077020000}"/>
    <cellStyle name="H_Déf_3.1 Risques_1 - Fiche descriptive" xfId="634" xr:uid="{00000000-0005-0000-0000-000078020000}"/>
    <cellStyle name="H_Déf_3.1 Risques_5-Charges MO" xfId="635" xr:uid="{00000000-0005-0000-0000-000079020000}"/>
    <cellStyle name="H_Déf_3.1 Risques_7 - Recommandations AQ" xfId="636" xr:uid="{00000000-0005-0000-0000-00007A020000}"/>
    <cellStyle name="H_Déf_3.1 Risques_99-2 Baseline Status (ECRs) (2)" xfId="637" xr:uid="{00000000-0005-0000-0000-00007B020000}"/>
    <cellStyle name="H_Déf_3.1 Risques_99-3 Formal IVV status (2)" xfId="638" xr:uid="{00000000-0005-0000-0000-00007C020000}"/>
    <cellStyle name="H_Déf_3.1 Risques_MAP-F-DAE-025-00-D" xfId="639" xr:uid="{00000000-0005-0000-0000-00007D020000}"/>
    <cellStyle name="H_Déf_3.1 Risques_MAP-F-DAE-025-00-D 2" xfId="640" xr:uid="{00000000-0005-0000-0000-00007E020000}"/>
    <cellStyle name="H_Déf_3.1 Risques_MAP-F-DAE-025-00-D 2 2" xfId="641" xr:uid="{00000000-0005-0000-0000-00007F020000}"/>
    <cellStyle name="H_Déf_3.1 Risques_MAP-S76-AVS-2010-04.new-xls" xfId="642" xr:uid="{00000000-0005-0000-0000-000080020000}"/>
    <cellStyle name="H_Déf_3.1 Risques_Nettoyage_fichier" xfId="643" xr:uid="{00000000-0005-0000-0000-000081020000}"/>
    <cellStyle name="H_Déf_3.1 Risques_Nettoyage_fichier 2" xfId="644" xr:uid="{00000000-0005-0000-0000-000082020000}"/>
    <cellStyle name="H_Déf_3.1 Risques_Nettoyage_fichier 2 2" xfId="645" xr:uid="{00000000-0005-0000-0000-000083020000}"/>
    <cellStyle name="H_Déf_3.1 Risques_TdB 30_04_2010 TASFR00580937AJ-1 THTH" xfId="646" xr:uid="{00000000-0005-0000-0000-000084020000}"/>
    <cellStyle name="H_Déf_3.1 Risques_TdB 30_04_2010 TASFR00580937AJ-1 THTH 2" xfId="647" xr:uid="{00000000-0005-0000-0000-000085020000}"/>
    <cellStyle name="H_Déf_3.1 Risques_tdb MAP CAM ATR42 NAV 08-00531-03" xfId="648" xr:uid="{00000000-0005-0000-0000-000086020000}"/>
    <cellStyle name="H_Déf_3.1 Risques_TdB-S76-CIS-2010-03 V38 Recup" xfId="649" xr:uid="{00000000-0005-0000-0000-000087020000}"/>
    <cellStyle name="H_Déf_3.2 Opportunités" xfId="650" xr:uid="{00000000-0005-0000-0000-000088020000}"/>
    <cellStyle name="H_Déf_3.2 Opportunités 2" xfId="651" xr:uid="{00000000-0005-0000-0000-000089020000}"/>
    <cellStyle name="H_Déf_3.2 Opportunités 2 2" xfId="652" xr:uid="{00000000-0005-0000-0000-00008A020000}"/>
    <cellStyle name="H_Déf_3.2 Opportunités_1 - Fiche descriptive" xfId="653" xr:uid="{00000000-0005-0000-0000-00008B020000}"/>
    <cellStyle name="H_Déf_3.2 Opportunités_5-Charges MO" xfId="654" xr:uid="{00000000-0005-0000-0000-00008C020000}"/>
    <cellStyle name="H_Déf_3.2 Opportunités_7 - Recommandations AQ" xfId="655" xr:uid="{00000000-0005-0000-0000-00008D020000}"/>
    <cellStyle name="H_Déf_3.2 Opportunités_99-2 Baseline Status (ECRs) (2)" xfId="656" xr:uid="{00000000-0005-0000-0000-00008E020000}"/>
    <cellStyle name="H_Déf_3.2 Opportunités_99-3 Formal IVV status (2)" xfId="657" xr:uid="{00000000-0005-0000-0000-00008F020000}"/>
    <cellStyle name="H_Déf_3.2 Opportunités_MAP-F-DAE-025-00-D" xfId="658" xr:uid="{00000000-0005-0000-0000-000090020000}"/>
    <cellStyle name="H_Déf_3.2 Opportunités_MAP-F-DAE-025-00-D 2" xfId="659" xr:uid="{00000000-0005-0000-0000-000091020000}"/>
    <cellStyle name="H_Déf_3.2 Opportunités_MAP-F-DAE-025-00-D 2 2" xfId="660" xr:uid="{00000000-0005-0000-0000-000092020000}"/>
    <cellStyle name="H_Déf_3.2 Opportunités_MAP-S76-AVS-2010-04.new-xls" xfId="661" xr:uid="{00000000-0005-0000-0000-000093020000}"/>
    <cellStyle name="H_Déf_3.2 Opportunités_Nettoyage_fichier" xfId="662" xr:uid="{00000000-0005-0000-0000-000094020000}"/>
    <cellStyle name="H_Déf_3.2 Opportunités_Nettoyage_fichier 2" xfId="663" xr:uid="{00000000-0005-0000-0000-000095020000}"/>
    <cellStyle name="H_Déf_3.2 Opportunités_Nettoyage_fichier 2 2" xfId="664" xr:uid="{00000000-0005-0000-0000-000096020000}"/>
    <cellStyle name="H_Déf_3.2 Opportunités_TdB 30_04_2010 TASFR00580937AJ-1 THTH" xfId="665" xr:uid="{00000000-0005-0000-0000-000097020000}"/>
    <cellStyle name="H_Déf_3.2 Opportunités_TdB 30_04_2010 TASFR00580937AJ-1 THTH 2" xfId="666" xr:uid="{00000000-0005-0000-0000-000098020000}"/>
    <cellStyle name="H_Déf_3.2 Opportunités_tdb MAP CAM ATR42 NAV 08-00531-03" xfId="667" xr:uid="{00000000-0005-0000-0000-000099020000}"/>
    <cellStyle name="H_Déf_3.2 Opportunités_TdB-S76-CIS-2010-03 V38 Recup" xfId="668" xr:uid="{00000000-0005-0000-0000-00009A020000}"/>
    <cellStyle name="H_Déf_3.2 Opportunities" xfId="669" xr:uid="{00000000-0005-0000-0000-00009B020000}"/>
    <cellStyle name="H_Déf_5.1 Charges - ressources" xfId="670" xr:uid="{00000000-0005-0000-0000-00009C020000}"/>
    <cellStyle name="H_Déf_5.1 Charges - ressources 2" xfId="671" xr:uid="{00000000-0005-0000-0000-00009D020000}"/>
    <cellStyle name="H_Déf_5.1 Charges - ressources 2 2" xfId="672" xr:uid="{00000000-0005-0000-0000-00009E020000}"/>
    <cellStyle name="H_Déf_5.1 Charges - ressources_1 - Fiche descriptive" xfId="673" xr:uid="{00000000-0005-0000-0000-00009F020000}"/>
    <cellStyle name="H_Déf_5.1 Charges - ressources_5-Charges MO" xfId="674" xr:uid="{00000000-0005-0000-0000-0000A0020000}"/>
    <cellStyle name="H_Déf_5.1 Charges - ressources_7 - Recommandations AQ" xfId="675" xr:uid="{00000000-0005-0000-0000-0000A1020000}"/>
    <cellStyle name="H_Déf_5.1 Charges - ressources_99-2 Baseline Status (ECRs) (2)" xfId="676" xr:uid="{00000000-0005-0000-0000-0000A2020000}"/>
    <cellStyle name="H_Déf_5.1 Charges - ressources_99-3 Formal IVV status (2)" xfId="677" xr:uid="{00000000-0005-0000-0000-0000A3020000}"/>
    <cellStyle name="H_Déf_5.1 Charges - ressources_MAP-F-DAE-025-00-D" xfId="678" xr:uid="{00000000-0005-0000-0000-0000A4020000}"/>
    <cellStyle name="H_Déf_5.1 Charges - ressources_MAP-F-DAE-025-00-D 2" xfId="679" xr:uid="{00000000-0005-0000-0000-0000A5020000}"/>
    <cellStyle name="H_Déf_5.1 Charges - ressources_MAP-F-DAE-025-00-D 2 2" xfId="680" xr:uid="{00000000-0005-0000-0000-0000A6020000}"/>
    <cellStyle name="H_Déf_5.1 Charges - ressources_MAP-S76-AVS-2010-04.new-xls" xfId="681" xr:uid="{00000000-0005-0000-0000-0000A7020000}"/>
    <cellStyle name="H_Déf_5.1 Charges - ressources_Nettoyage_fichier" xfId="682" xr:uid="{00000000-0005-0000-0000-0000A8020000}"/>
    <cellStyle name="H_Déf_5.1 Charges - ressources_Nettoyage_fichier 2" xfId="683" xr:uid="{00000000-0005-0000-0000-0000A9020000}"/>
    <cellStyle name="H_Déf_5.1 Charges - ressources_Nettoyage_fichier 2 2" xfId="684" xr:uid="{00000000-0005-0000-0000-0000AA020000}"/>
    <cellStyle name="H_Déf_5.1 Charges - ressources_TdB 30_04_2010 TASFR00580937AJ-1 THTH" xfId="685" xr:uid="{00000000-0005-0000-0000-0000AB020000}"/>
    <cellStyle name="H_Déf_5.1 Charges - ressources_TdB 30_04_2010 TASFR00580937AJ-1 THTH 2" xfId="686" xr:uid="{00000000-0005-0000-0000-0000AC020000}"/>
    <cellStyle name="H_Déf_5.1 Charges - ressources_tdb MAP CAM ATR42 NAV 08-00531-03" xfId="687" xr:uid="{00000000-0005-0000-0000-0000AD020000}"/>
    <cellStyle name="H_Déf_5.1 Charges - ressources_TdB-S76-CIS-2010-03 V38 Recup" xfId="688" xr:uid="{00000000-0005-0000-0000-0000AE020000}"/>
    <cellStyle name="H_Déf_5.1 Labor workload" xfId="689" xr:uid="{00000000-0005-0000-0000-0000AF020000}"/>
    <cellStyle name="H_Déf_6 - Prochaines Etapes" xfId="690" xr:uid="{00000000-0005-0000-0000-0000B0020000}"/>
    <cellStyle name="H_Déf_6 - Prochaines Etapes 2" xfId="691" xr:uid="{00000000-0005-0000-0000-0000B1020000}"/>
    <cellStyle name="H_Déf_6 - Prochaines Etapes 2 2" xfId="692" xr:uid="{00000000-0005-0000-0000-0000B2020000}"/>
    <cellStyle name="H_Déf_6 - Prochaines Etapes_1 - Fiche descriptive" xfId="693" xr:uid="{00000000-0005-0000-0000-0000B3020000}"/>
    <cellStyle name="H_Déf_6 - Prochaines Etapes_5-Charges MO" xfId="694" xr:uid="{00000000-0005-0000-0000-0000B4020000}"/>
    <cellStyle name="H_Déf_6 - Prochaines Etapes_7 - Recommandations AQ" xfId="695" xr:uid="{00000000-0005-0000-0000-0000B5020000}"/>
    <cellStyle name="H_Déf_6 - Prochaines Etapes_99-2 Baseline Status (ECRs) (2)" xfId="696" xr:uid="{00000000-0005-0000-0000-0000B6020000}"/>
    <cellStyle name="H_Déf_6 - Prochaines Etapes_99-3 Formal IVV status (2)" xfId="697" xr:uid="{00000000-0005-0000-0000-0000B7020000}"/>
    <cellStyle name="H_Déf_6 - Prochaines Etapes_MAP-F-DAE-025-00-D" xfId="698" xr:uid="{00000000-0005-0000-0000-0000B8020000}"/>
    <cellStyle name="H_Déf_6 - Prochaines Etapes_MAP-F-DAE-025-00-D 2" xfId="699" xr:uid="{00000000-0005-0000-0000-0000B9020000}"/>
    <cellStyle name="H_Déf_6 - Prochaines Etapes_MAP-F-DAE-025-00-D 2 2" xfId="700" xr:uid="{00000000-0005-0000-0000-0000BA020000}"/>
    <cellStyle name="H_Déf_6 - Prochaines Etapes_MAP-S76-AVS-2010-04.new-xls" xfId="701" xr:uid="{00000000-0005-0000-0000-0000BB020000}"/>
    <cellStyle name="H_Déf_6 - Prochaines Etapes_Nettoyage_fichier" xfId="702" xr:uid="{00000000-0005-0000-0000-0000BC020000}"/>
    <cellStyle name="H_Déf_6 - Prochaines Etapes_Nettoyage_fichier 2" xfId="703" xr:uid="{00000000-0005-0000-0000-0000BD020000}"/>
    <cellStyle name="H_Déf_6 - Prochaines Etapes_Nettoyage_fichier 2 2" xfId="704" xr:uid="{00000000-0005-0000-0000-0000BE020000}"/>
    <cellStyle name="H_Déf_6 - Prochaines Etapes_TdB 30_04_2010 TASFR00580937AJ-1 THTH" xfId="705" xr:uid="{00000000-0005-0000-0000-0000BF020000}"/>
    <cellStyle name="H_Déf_6 - Prochaines Etapes_TdB 30_04_2010 TASFR00580937AJ-1 THTH 2" xfId="706" xr:uid="{00000000-0005-0000-0000-0000C0020000}"/>
    <cellStyle name="H_Déf_6 - Prochaines Etapes_tdb MAP CAM ATR42 NAV 08-00531-03" xfId="707" xr:uid="{00000000-0005-0000-0000-0000C1020000}"/>
    <cellStyle name="H_Déf_6 - Prochaines Etapes_TdB-S76-CIS-2010-03 V38 Recup" xfId="708" xr:uid="{00000000-0005-0000-0000-0000C2020000}"/>
    <cellStyle name="H_Déf_7.10 Autres aspects" xfId="709" xr:uid="{00000000-0005-0000-0000-0000C3020000}"/>
    <cellStyle name="H_Déf_7.10 Autres aspects 2" xfId="710" xr:uid="{00000000-0005-0000-0000-0000C4020000}"/>
    <cellStyle name="H_Déf_7.10 Autres aspects 2 2" xfId="711" xr:uid="{00000000-0005-0000-0000-0000C5020000}"/>
    <cellStyle name="H_Déf_7.10 Autres aspects_1 - Fiche descriptive" xfId="712" xr:uid="{00000000-0005-0000-0000-0000C6020000}"/>
    <cellStyle name="H_Déf_7.10 Autres aspects_5-Charges MO" xfId="713" xr:uid="{00000000-0005-0000-0000-0000C7020000}"/>
    <cellStyle name="H_Déf_7.10 Autres aspects_7 - Recommandations AQ" xfId="714" xr:uid="{00000000-0005-0000-0000-0000C8020000}"/>
    <cellStyle name="H_Déf_7.10 Autres aspects_99-2 Baseline Status (ECRs) (2)" xfId="715" xr:uid="{00000000-0005-0000-0000-0000C9020000}"/>
    <cellStyle name="H_Déf_7.10 Autres aspects_99-3 Formal IVV status (2)" xfId="716" xr:uid="{00000000-0005-0000-0000-0000CA020000}"/>
    <cellStyle name="H_Déf_7.10 Autres aspects_MAP-F-DAE-025-00-D" xfId="717" xr:uid="{00000000-0005-0000-0000-0000CB020000}"/>
    <cellStyle name="H_Déf_7.10 Autres aspects_MAP-F-DAE-025-00-D 2" xfId="718" xr:uid="{00000000-0005-0000-0000-0000CC020000}"/>
    <cellStyle name="H_Déf_7.10 Autres aspects_MAP-F-DAE-025-00-D 2 2" xfId="719" xr:uid="{00000000-0005-0000-0000-0000CD020000}"/>
    <cellStyle name="H_Déf_7.10 Autres aspects_MAP-S76-AVS-2010-04.new-xls" xfId="720" xr:uid="{00000000-0005-0000-0000-0000CE020000}"/>
    <cellStyle name="H_Déf_7.10 Autres aspects_Nettoyage_fichier" xfId="721" xr:uid="{00000000-0005-0000-0000-0000CF020000}"/>
    <cellStyle name="H_Déf_7.10 Autres aspects_Nettoyage_fichier 2" xfId="722" xr:uid="{00000000-0005-0000-0000-0000D0020000}"/>
    <cellStyle name="H_Déf_7.10 Autres aspects_Nettoyage_fichier 2 2" xfId="723" xr:uid="{00000000-0005-0000-0000-0000D1020000}"/>
    <cellStyle name="H_Déf_7.10 Autres aspects_TdB 30_04_2010 TASFR00580937AJ-1 THTH" xfId="724" xr:uid="{00000000-0005-0000-0000-0000D2020000}"/>
    <cellStyle name="H_Déf_7.10 Autres aspects_TdB 30_04_2010 TASFR00580937AJ-1 THTH 2" xfId="725" xr:uid="{00000000-0005-0000-0000-0000D3020000}"/>
    <cellStyle name="H_Déf_7.10 Autres aspects_tdb MAP CAM ATR42 NAV 08-00531-03" xfId="726" xr:uid="{00000000-0005-0000-0000-0000D4020000}"/>
    <cellStyle name="H_Déf_7.10 Autres aspects_TdB-S76-CIS-2010-03 V38 Recup" xfId="727" xr:uid="{00000000-0005-0000-0000-0000D5020000}"/>
    <cellStyle name="H_Déf_8.1 COP-CEP" xfId="728" xr:uid="{00000000-0005-0000-0000-0000D6020000}"/>
    <cellStyle name="H_Déf_8.2 Synthèse CPE CPP" xfId="729" xr:uid="{00000000-0005-0000-0000-0000D7020000}"/>
    <cellStyle name="H_Déf_8.2 Synthèse CPE CPP 2" xfId="730" xr:uid="{00000000-0005-0000-0000-0000D8020000}"/>
    <cellStyle name="H_Déf_8.2 Synthèse CPE CPP 2 2" xfId="731" xr:uid="{00000000-0005-0000-0000-0000D9020000}"/>
    <cellStyle name="H_Déf_8.2 Synthèse CPE CPP_1 - Fiche descriptive" xfId="732" xr:uid="{00000000-0005-0000-0000-0000DA020000}"/>
    <cellStyle name="H_Déf_8.2 Synthèse CPE CPP_5-Charges MO" xfId="733" xr:uid="{00000000-0005-0000-0000-0000DB020000}"/>
    <cellStyle name="H_Déf_8.2 Synthèse CPE CPP_7 - Recommandations AQ" xfId="734" xr:uid="{00000000-0005-0000-0000-0000DC020000}"/>
    <cellStyle name="H_Déf_8.2 Synthèse CPE CPP_99-2 Baseline Status (ECRs) (2)" xfId="735" xr:uid="{00000000-0005-0000-0000-0000DD020000}"/>
    <cellStyle name="H_Déf_8.2 Synthèse CPE CPP_99-3 Formal IVV status (2)" xfId="736" xr:uid="{00000000-0005-0000-0000-0000DE020000}"/>
    <cellStyle name="H_Déf_8.2 Synthèse CPE CPP_MAP-F-DAE-025-00-D" xfId="737" xr:uid="{00000000-0005-0000-0000-0000DF020000}"/>
    <cellStyle name="H_Déf_8.2 Synthèse CPE CPP_MAP-F-DAE-025-00-D 2" xfId="738" xr:uid="{00000000-0005-0000-0000-0000E0020000}"/>
    <cellStyle name="H_Déf_8.2 Synthèse CPE CPP_MAP-F-DAE-025-00-D 2 2" xfId="739" xr:uid="{00000000-0005-0000-0000-0000E1020000}"/>
    <cellStyle name="H_Déf_8.2 Synthèse CPE CPP_MAP-S76-AVS-2010-04.new-xls" xfId="740" xr:uid="{00000000-0005-0000-0000-0000E2020000}"/>
    <cellStyle name="H_Déf_8.2 Synthèse CPE CPP_Nettoyage_fichier" xfId="741" xr:uid="{00000000-0005-0000-0000-0000E3020000}"/>
    <cellStyle name="H_Déf_8.2 Synthèse CPE CPP_Nettoyage_fichier 2" xfId="742" xr:uid="{00000000-0005-0000-0000-0000E4020000}"/>
    <cellStyle name="H_Déf_8.2 Synthèse CPE CPP_Nettoyage_fichier 2 2" xfId="743" xr:uid="{00000000-0005-0000-0000-0000E5020000}"/>
    <cellStyle name="H_Déf_8.2 Synthèse CPE CPP_TdB 30_04_2010 TASFR00580937AJ-1 THTH" xfId="744" xr:uid="{00000000-0005-0000-0000-0000E6020000}"/>
    <cellStyle name="H_Déf_8.2 Synthèse CPE CPP_TdB 30_04_2010 TASFR00580937AJ-1 THTH 2" xfId="745" xr:uid="{00000000-0005-0000-0000-0000E7020000}"/>
    <cellStyle name="H_Déf_8.2 Synthèse CPE CPP_tdb MAP CAM ATR42 NAV 08-00531-03" xfId="746" xr:uid="{00000000-0005-0000-0000-0000E8020000}"/>
    <cellStyle name="H_Déf_8.2 Synthèse CPE CPP_TdB-S76-CIS-2010-03 V38 Recup" xfId="747" xr:uid="{00000000-0005-0000-0000-0000E9020000}"/>
    <cellStyle name="H_Déf_8.3 CPE-CPP par lots" xfId="748" xr:uid="{00000000-0005-0000-0000-0000EA020000}"/>
    <cellStyle name="H_Déf_8.3 CPE-CPP par lots 2" xfId="749" xr:uid="{00000000-0005-0000-0000-0000EB020000}"/>
    <cellStyle name="H_Déf_8.3 CPE-CPP par lots 2 2" xfId="750" xr:uid="{00000000-0005-0000-0000-0000EC020000}"/>
    <cellStyle name="H_Déf_8.3 CPE-CPP par lots_1 - Fiche descriptive" xfId="751" xr:uid="{00000000-0005-0000-0000-0000ED020000}"/>
    <cellStyle name="H_Déf_8.3 CPE-CPP par lots_5-Charges MO" xfId="752" xr:uid="{00000000-0005-0000-0000-0000EE020000}"/>
    <cellStyle name="H_Déf_8.3 CPE-CPP par lots_7 - Recommandations AQ" xfId="753" xr:uid="{00000000-0005-0000-0000-0000EF020000}"/>
    <cellStyle name="H_Déf_8.3 CPE-CPP par lots_99-2 Baseline Status (ECRs) (2)" xfId="754" xr:uid="{00000000-0005-0000-0000-0000F0020000}"/>
    <cellStyle name="H_Déf_8.3 CPE-CPP par lots_99-3 Formal IVV status (2)" xfId="755" xr:uid="{00000000-0005-0000-0000-0000F1020000}"/>
    <cellStyle name="H_Déf_8.3 CPE-CPP par lots_MAP-F-DAE-025-00-D" xfId="756" xr:uid="{00000000-0005-0000-0000-0000F2020000}"/>
    <cellStyle name="H_Déf_8.3 CPE-CPP par lots_MAP-F-DAE-025-00-D 2" xfId="757" xr:uid="{00000000-0005-0000-0000-0000F3020000}"/>
    <cellStyle name="H_Déf_8.3 CPE-CPP par lots_MAP-F-DAE-025-00-D 2 2" xfId="758" xr:uid="{00000000-0005-0000-0000-0000F4020000}"/>
    <cellStyle name="H_Déf_8.3 CPE-CPP par lots_MAP-S76-AVS-2010-04.new-xls" xfId="759" xr:uid="{00000000-0005-0000-0000-0000F5020000}"/>
    <cellStyle name="H_Déf_8.3 CPE-CPP par lots_Nettoyage_fichier" xfId="760" xr:uid="{00000000-0005-0000-0000-0000F6020000}"/>
    <cellStyle name="H_Déf_8.3 CPE-CPP par lots_Nettoyage_fichier 2" xfId="761" xr:uid="{00000000-0005-0000-0000-0000F7020000}"/>
    <cellStyle name="H_Déf_8.3 CPE-CPP par lots_Nettoyage_fichier 2 2" xfId="762" xr:uid="{00000000-0005-0000-0000-0000F8020000}"/>
    <cellStyle name="H_Déf_8.3 CPE-CPP par lots_TdB 30_04_2010 TASFR00580937AJ-1 THTH" xfId="763" xr:uid="{00000000-0005-0000-0000-0000F9020000}"/>
    <cellStyle name="H_Déf_8.3 CPE-CPP par lots_TdB 30_04_2010 TASFR00580937AJ-1 THTH 2" xfId="764" xr:uid="{00000000-0005-0000-0000-0000FA020000}"/>
    <cellStyle name="H_Déf_8.3 CPE-CPP par lots_tdb MAP CAM ATR42 NAV 08-00531-03" xfId="765" xr:uid="{00000000-0005-0000-0000-0000FB020000}"/>
    <cellStyle name="H_Déf_8.3 CPE-CPP par lots_TdB-S76-CIS-2010-03 V38 Recup" xfId="766" xr:uid="{00000000-0005-0000-0000-0000FC020000}"/>
    <cellStyle name="H_Déf_8.4 Courbe dépenses CPR-PPS" xfId="767" xr:uid="{00000000-0005-0000-0000-0000FD020000}"/>
    <cellStyle name="H_Déf_8.4 Courbe dépenses CPR-PPS 2" xfId="768" xr:uid="{00000000-0005-0000-0000-0000FE020000}"/>
    <cellStyle name="H_Déf_8.4 Courbe dépenses CPR-PPS 2 2" xfId="769" xr:uid="{00000000-0005-0000-0000-0000FF020000}"/>
    <cellStyle name="H_Déf_8.4 Courbe dépenses CPR-PPS_1 - Fiche descriptive" xfId="770" xr:uid="{00000000-0005-0000-0000-000000030000}"/>
    <cellStyle name="H_Déf_8.4 Courbe dépenses CPR-PPS_5-Charges MO" xfId="771" xr:uid="{00000000-0005-0000-0000-000001030000}"/>
    <cellStyle name="H_Déf_8.4 Courbe dépenses CPR-PPS_7 - Recommandations AQ" xfId="772" xr:uid="{00000000-0005-0000-0000-000002030000}"/>
    <cellStyle name="H_Déf_8.4 Courbe dépenses CPR-PPS_99-2 Baseline Status (ECRs) (2)" xfId="773" xr:uid="{00000000-0005-0000-0000-000003030000}"/>
    <cellStyle name="H_Déf_8.4 Courbe dépenses CPR-PPS_99-3 Formal IVV status (2)" xfId="774" xr:uid="{00000000-0005-0000-0000-000004030000}"/>
    <cellStyle name="H_Déf_8.4 Courbe dépenses CPR-PPS_MAP-F-DAE-025-00-D" xfId="775" xr:uid="{00000000-0005-0000-0000-000005030000}"/>
    <cellStyle name="H_Déf_8.4 Courbe dépenses CPR-PPS_MAP-F-DAE-025-00-D 2" xfId="776" xr:uid="{00000000-0005-0000-0000-000006030000}"/>
    <cellStyle name="H_Déf_8.4 Courbe dépenses CPR-PPS_MAP-F-DAE-025-00-D 2 2" xfId="777" xr:uid="{00000000-0005-0000-0000-000007030000}"/>
    <cellStyle name="H_Déf_8.4 Courbe dépenses CPR-PPS_MAP-S76-AVS-2010-04.new-xls" xfId="778" xr:uid="{00000000-0005-0000-0000-000008030000}"/>
    <cellStyle name="H_Déf_8.4 Courbe dépenses CPR-PPS_Nettoyage_fichier" xfId="779" xr:uid="{00000000-0005-0000-0000-000009030000}"/>
    <cellStyle name="H_Déf_8.4 Courbe dépenses CPR-PPS_Nettoyage_fichier 2" xfId="780" xr:uid="{00000000-0005-0000-0000-00000A030000}"/>
    <cellStyle name="H_Déf_8.4 Courbe dépenses CPR-PPS_Nettoyage_fichier 2 2" xfId="781" xr:uid="{00000000-0005-0000-0000-00000B030000}"/>
    <cellStyle name="H_Déf_8.4 Courbe dépenses CPR-PPS_TdB 30_04_2010 TASFR00580937AJ-1 THTH" xfId="782" xr:uid="{00000000-0005-0000-0000-00000C030000}"/>
    <cellStyle name="H_Déf_8.4 Courbe dépenses CPR-PPS_TdB 30_04_2010 TASFR00580937AJ-1 THTH 2" xfId="783" xr:uid="{00000000-0005-0000-0000-00000D030000}"/>
    <cellStyle name="H_Déf_8.4 Courbe dépenses CPR-PPS_tdb MAP CAM ATR42 NAV 08-00531-03" xfId="784" xr:uid="{00000000-0005-0000-0000-00000E030000}"/>
    <cellStyle name="H_Déf_8.4 Courbe dépenses CPR-PPS_TdB-S76-CIS-2010-03 V38 Recup" xfId="785" xr:uid="{00000000-0005-0000-0000-00000F030000}"/>
    <cellStyle name="H_Déf_8.5 Situation financière" xfId="786" xr:uid="{00000000-0005-0000-0000-000010030000}"/>
    <cellStyle name="H_Déf_8.5 Situation financière 2" xfId="787" xr:uid="{00000000-0005-0000-0000-000011030000}"/>
    <cellStyle name="H_Déf_8.5 Situation financière 2 2" xfId="788" xr:uid="{00000000-0005-0000-0000-000012030000}"/>
    <cellStyle name="H_Déf_8.5 Situation financière_1 - Fiche descriptive" xfId="789" xr:uid="{00000000-0005-0000-0000-000013030000}"/>
    <cellStyle name="H_Déf_8.5 Situation financière_5-Charges MO" xfId="790" xr:uid="{00000000-0005-0000-0000-000014030000}"/>
    <cellStyle name="H_Déf_8.5 Situation financière_7 - Recommandations AQ" xfId="791" xr:uid="{00000000-0005-0000-0000-000015030000}"/>
    <cellStyle name="H_Déf_8.5 Situation financière_99-2 Baseline Status (ECRs) (2)" xfId="792" xr:uid="{00000000-0005-0000-0000-000016030000}"/>
    <cellStyle name="H_Déf_8.5 Situation financière_99-3 Formal IVV status (2)" xfId="793" xr:uid="{00000000-0005-0000-0000-000017030000}"/>
    <cellStyle name="H_Déf_8.5 Situation financière_MAP-F-DAE-025-00-D" xfId="794" xr:uid="{00000000-0005-0000-0000-000018030000}"/>
    <cellStyle name="H_Déf_8.5 Situation financière_MAP-F-DAE-025-00-D 2" xfId="795" xr:uid="{00000000-0005-0000-0000-000019030000}"/>
    <cellStyle name="H_Déf_8.5 Situation financière_MAP-F-DAE-025-00-D 2 2" xfId="796" xr:uid="{00000000-0005-0000-0000-00001A030000}"/>
    <cellStyle name="H_Déf_8.5 Situation financière_MAP-S76-AVS-2010-04.new-xls" xfId="797" xr:uid="{00000000-0005-0000-0000-00001B030000}"/>
    <cellStyle name="H_Déf_8.5 Situation financière_Nettoyage_fichier" xfId="798" xr:uid="{00000000-0005-0000-0000-00001C030000}"/>
    <cellStyle name="H_Déf_8.5 Situation financière_Nettoyage_fichier 2" xfId="799" xr:uid="{00000000-0005-0000-0000-00001D030000}"/>
    <cellStyle name="H_Déf_8.5 Situation financière_Nettoyage_fichier 2 2" xfId="800" xr:uid="{00000000-0005-0000-0000-00001E030000}"/>
    <cellStyle name="H_Déf_8.5 Situation financière_TdB 30_04_2010 TASFR00580937AJ-1 THTH" xfId="801" xr:uid="{00000000-0005-0000-0000-00001F030000}"/>
    <cellStyle name="H_Déf_8.5 Situation financière_TdB 30_04_2010 TASFR00580937AJ-1 THTH 2" xfId="802" xr:uid="{00000000-0005-0000-0000-000020030000}"/>
    <cellStyle name="H_Déf_8.5 Situation financière_tdb MAP CAM ATR42 NAV 08-00531-03" xfId="803" xr:uid="{00000000-0005-0000-0000-000021030000}"/>
    <cellStyle name="H_Déf_8.5 Situation financière_TdB-S76-CIS-2010-03 V38 Recup" xfId="804" xr:uid="{00000000-0005-0000-0000-000022030000}"/>
    <cellStyle name="H_Déf_8.6 Rentabilité à terminaison" xfId="805" xr:uid="{00000000-0005-0000-0000-000023030000}"/>
    <cellStyle name="H_Déf_8.6 Rentabilité à terminaison 2" xfId="806" xr:uid="{00000000-0005-0000-0000-000024030000}"/>
    <cellStyle name="H_Déf_8.6 Rentabilité à terminaison 2 2" xfId="807" xr:uid="{00000000-0005-0000-0000-000025030000}"/>
    <cellStyle name="H_Déf_8.6 Rentabilité à terminaison_1 - Fiche descriptive" xfId="808" xr:uid="{00000000-0005-0000-0000-000026030000}"/>
    <cellStyle name="H_Déf_8.6 Rentabilité à terminaison_5-Charges MO" xfId="809" xr:uid="{00000000-0005-0000-0000-000027030000}"/>
    <cellStyle name="H_Déf_8.6 Rentabilité à terminaison_7 - Recommandations AQ" xfId="810" xr:uid="{00000000-0005-0000-0000-000028030000}"/>
    <cellStyle name="H_Déf_8.6 Rentabilité à terminaison_99-2 Baseline Status (ECRs) (2)" xfId="811" xr:uid="{00000000-0005-0000-0000-000029030000}"/>
    <cellStyle name="H_Déf_8.6 Rentabilité à terminaison_99-3 Formal IVV status (2)" xfId="812" xr:uid="{00000000-0005-0000-0000-00002A030000}"/>
    <cellStyle name="H_Déf_8.6 Rentabilité à terminaison_MAP-F-DAE-025-00-D" xfId="813" xr:uid="{00000000-0005-0000-0000-00002B030000}"/>
    <cellStyle name="H_Déf_8.6 Rentabilité à terminaison_MAP-F-DAE-025-00-D 2" xfId="814" xr:uid="{00000000-0005-0000-0000-00002C030000}"/>
    <cellStyle name="H_Déf_8.6 Rentabilité à terminaison_MAP-F-DAE-025-00-D 2 2" xfId="815" xr:uid="{00000000-0005-0000-0000-00002D030000}"/>
    <cellStyle name="H_Déf_8.6 Rentabilité à terminaison_MAP-S76-AVS-2010-04.new-xls" xfId="816" xr:uid="{00000000-0005-0000-0000-00002E030000}"/>
    <cellStyle name="H_Déf_8.6 Rentabilité à terminaison_Nettoyage_fichier" xfId="817" xr:uid="{00000000-0005-0000-0000-00002F030000}"/>
    <cellStyle name="H_Déf_8.6 Rentabilité à terminaison_Nettoyage_fichier 2" xfId="818" xr:uid="{00000000-0005-0000-0000-000030030000}"/>
    <cellStyle name="H_Déf_8.6 Rentabilité à terminaison_Nettoyage_fichier 2 2" xfId="819" xr:uid="{00000000-0005-0000-0000-000031030000}"/>
    <cellStyle name="H_Déf_8.6 Rentabilité à terminaison_TdB 30_04_2010 TASFR00580937AJ-1 THTH" xfId="820" xr:uid="{00000000-0005-0000-0000-000032030000}"/>
    <cellStyle name="H_Déf_8.6 Rentabilité à terminaison_TdB 30_04_2010 TASFR00580937AJ-1 THTH 2" xfId="821" xr:uid="{00000000-0005-0000-0000-000033030000}"/>
    <cellStyle name="H_Déf_8.6 Rentabilité à terminaison_tdb MAP CAM ATR42 NAV 08-00531-03" xfId="822" xr:uid="{00000000-0005-0000-0000-000034030000}"/>
    <cellStyle name="H_Déf_8.6 Rentabilité à terminaison_TdB-S76-CIS-2010-03 V38 Recup" xfId="823" xr:uid="{00000000-0005-0000-0000-000035030000}"/>
    <cellStyle name="H_Déf_9 Administration" xfId="824" xr:uid="{00000000-0005-0000-0000-000036030000}"/>
    <cellStyle name="H_Déf_9 Administration_8.1 COP-CEP" xfId="825" xr:uid="{00000000-0005-0000-0000-000037030000}"/>
    <cellStyle name="H_Déf_Copie de 2005_06_23_TdB RRJ-DG FINAL" xfId="826" xr:uid="{00000000-0005-0000-0000-000038030000}"/>
    <cellStyle name="H_Déf_Copie de 2005_06_23_TdB RRJ-DG FINAL 2" xfId="827" xr:uid="{00000000-0005-0000-0000-000039030000}"/>
    <cellStyle name="H_Déf_Copie de 2005_06_23_TdB RRJ-DG FINAL 2 2" xfId="828" xr:uid="{00000000-0005-0000-0000-00003A030000}"/>
    <cellStyle name="H_Déf_Copie de 2005_06_23_TdB RRJ-DG FINAL_1 - Fiche descriptive" xfId="829" xr:uid="{00000000-0005-0000-0000-00003B030000}"/>
    <cellStyle name="H_Déf_Copie de 2005_06_23_TdB RRJ-DG FINAL_5-Charges MO" xfId="830" xr:uid="{00000000-0005-0000-0000-00003C030000}"/>
    <cellStyle name="H_Déf_Copie de 2005_06_23_TdB RRJ-DG FINAL_7 - Recommandations AQ" xfId="831" xr:uid="{00000000-0005-0000-0000-00003D030000}"/>
    <cellStyle name="H_Déf_Copie de 2005_06_23_TdB RRJ-DG FINAL_99-2 Baseline Status (ECRs) (2)" xfId="832" xr:uid="{00000000-0005-0000-0000-00003E030000}"/>
    <cellStyle name="H_Déf_Copie de 2005_06_23_TdB RRJ-DG FINAL_99-3 Formal IVV status (2)" xfId="833" xr:uid="{00000000-0005-0000-0000-00003F030000}"/>
    <cellStyle name="H_Déf_Copie de 2005_06_23_TdB RRJ-DG FINAL_MAP-F-DAE-025-00-D" xfId="834" xr:uid="{00000000-0005-0000-0000-000040030000}"/>
    <cellStyle name="H_Déf_Copie de 2005_06_23_TdB RRJ-DG FINAL_MAP-F-DAE-025-00-D 2" xfId="835" xr:uid="{00000000-0005-0000-0000-000041030000}"/>
    <cellStyle name="H_Déf_Copie de 2005_06_23_TdB RRJ-DG FINAL_MAP-F-DAE-025-00-D 2 2" xfId="836" xr:uid="{00000000-0005-0000-0000-000042030000}"/>
    <cellStyle name="H_Déf_Copie de 2005_06_23_TdB RRJ-DG FINAL_MAP-S76-AVS-2010-04.new-xls" xfId="837" xr:uid="{00000000-0005-0000-0000-000043030000}"/>
    <cellStyle name="H_Déf_Copie de 2005_06_23_TdB RRJ-DG FINAL_Nettoyage_fichier" xfId="838" xr:uid="{00000000-0005-0000-0000-000044030000}"/>
    <cellStyle name="H_Déf_Copie de 2005_06_23_TdB RRJ-DG FINAL_Nettoyage_fichier 2" xfId="839" xr:uid="{00000000-0005-0000-0000-000045030000}"/>
    <cellStyle name="H_Déf_Copie de 2005_06_23_TdB RRJ-DG FINAL_Nettoyage_fichier 2 2" xfId="840" xr:uid="{00000000-0005-0000-0000-000046030000}"/>
    <cellStyle name="H_Déf_Copie de 2005_06_23_TdB RRJ-DG FINAL_TdB 30_04_2010 TASFR00580937AJ-1 THTH" xfId="841" xr:uid="{00000000-0005-0000-0000-000047030000}"/>
    <cellStyle name="H_Déf_Copie de 2005_06_23_TdB RRJ-DG FINAL_TdB 30_04_2010 TASFR00580937AJ-1 THTH 2" xfId="842" xr:uid="{00000000-0005-0000-0000-000048030000}"/>
    <cellStyle name="H_Déf_Copie de 2005_06_23_TdB RRJ-DG FINAL_tdb MAP CAM ATR42 NAV 08-00531-03" xfId="843" xr:uid="{00000000-0005-0000-0000-000049030000}"/>
    <cellStyle name="H_Déf_Copie de 2005_06_23_TdB RRJ-DG FINAL_TdB-S76-CIS-2010-03 V38 Recup" xfId="844" xr:uid="{00000000-0005-0000-0000-00004A030000}"/>
    <cellStyle name="H_Déf_DOR C130 map-f-dae-008-fr NAV-08-003164-02 Octobre 2008" xfId="845" xr:uid="{00000000-0005-0000-0000-00004B030000}"/>
    <cellStyle name="H_Déf_DOR FdLIndus RDR -A_V2" xfId="846" xr:uid="{00000000-0005-0000-0000-00004C030000}"/>
    <cellStyle name="H_Déf_DOR Integ EAA RC - NRC" xfId="847" xr:uid="{00000000-0005-0000-0000-00004D030000}"/>
    <cellStyle name="H_Déf_DOR map-f-dae-008-fr NAV-08-003255-01 Aout 2008" xfId="848" xr:uid="{00000000-0005-0000-0000-00004E030000}"/>
    <cellStyle name="H_Déf_DOR Meltem3-ir00" xfId="849" xr:uid="{00000000-0005-0000-0000-00004F030000}"/>
    <cellStyle name="H_Déf_DOR RPU-PBU FREMM-SNA 0605 partie I2M SAN-2" xfId="850" xr:uid="{00000000-0005-0000-0000-000050030000}"/>
    <cellStyle name="H_Déf_DOR RPU-PBU FREMM-SNA partie I2M SAN-3 080702" xfId="851" xr:uid="{00000000-0005-0000-0000-000051030000}"/>
    <cellStyle name="H_Déf_DOR SYNTHESE Fremm" xfId="852" xr:uid="{00000000-0005-0000-0000-000052030000}"/>
    <cellStyle name="H_Déf_DOR_1erSerie" xfId="853" xr:uid="{00000000-0005-0000-0000-000053030000}"/>
    <cellStyle name="H_Déf_DOR_EAA7" xfId="854" xr:uid="{00000000-0005-0000-0000-000054030000}"/>
    <cellStyle name="H_Déf_DOR_EAA7_jv08" xfId="855" xr:uid="{00000000-0005-0000-0000-000055030000}"/>
    <cellStyle name="H_Déf_DOR_EAA7_nov07" xfId="856" xr:uid="{00000000-0005-0000-0000-000056030000}"/>
    <cellStyle name="H_Déf_DOR_EAA7_nov08" xfId="857" xr:uid="{00000000-0005-0000-0000-000057030000}"/>
    <cellStyle name="H_Déf_DOR_EPS-synthese_EPS-IS et EPTS-Mars 09" xfId="858" xr:uid="{00000000-0005-0000-0000-000058030000}"/>
    <cellStyle name="H_Déf_DOR_EPTS-synthese programme-Mai 08" xfId="859" xr:uid="{00000000-0005-0000-0000-000059030000}"/>
    <cellStyle name="H_Déf_DOR_EPTS-synthese-Juillet 08" xfId="860" xr:uid="{00000000-0005-0000-0000-00005A030000}"/>
    <cellStyle name="H_Déf_DOR_EPTS-synthese-Juin 08" xfId="861" xr:uid="{00000000-0005-0000-0000-00005B030000}"/>
    <cellStyle name="H_Déf_DOR_EPTS-synthese-Mai 08" xfId="862" xr:uid="{00000000-0005-0000-0000-00005C030000}"/>
    <cellStyle name="H_Déf_DOR_EPTS-synthese-Octobre 08" xfId="863" xr:uid="{00000000-0005-0000-0000-00005D030000}"/>
    <cellStyle name="H_Déf_DOR_EPTS-synthese-Septembre 08" xfId="864" xr:uid="{00000000-0005-0000-0000-00005E030000}"/>
    <cellStyle name="H_Déf_DOR_ETS-synthese_EPS-IS et EPTS-Janvier 09" xfId="865" xr:uid="{00000000-0005-0000-0000-00005F030000}"/>
    <cellStyle name="H_Déf_DOR_indusRdR_nov08" xfId="866" xr:uid="{00000000-0005-0000-0000-000060030000}"/>
    <cellStyle name="H_Déf_DOR_indusRdR_STR" xfId="867" xr:uid="{00000000-0005-0000-0000-000061030000}"/>
    <cellStyle name="H_Déf_DOR_indusRdR_STR_jv08" xfId="868" xr:uid="{00000000-0005-0000-0000-000062030000}"/>
    <cellStyle name="H_Déf_DOR_TASFR00584242-" xfId="869" xr:uid="{00000000-0005-0000-0000-000063030000}"/>
    <cellStyle name="H_Déf_DORV5.1-2.5-EWS-Jan 08_280108" xfId="870" xr:uid="{00000000-0005-0000-0000-000064030000}"/>
    <cellStyle name="H_Déf_IBPM gAC limite 2 feuilles" xfId="871" xr:uid="{00000000-0005-0000-0000-000065030000}"/>
    <cellStyle name="H_Déf_IBPM gAC limite 2 feuilles 2" xfId="872" xr:uid="{00000000-0005-0000-0000-000066030000}"/>
    <cellStyle name="H_Déf_IBPM gAC limite 2 feuilles 2 2" xfId="873" xr:uid="{00000000-0005-0000-0000-000067030000}"/>
    <cellStyle name="H_Déf_IBPM gAC limite 2 feuilles_1 - Fiche descriptive" xfId="874" xr:uid="{00000000-0005-0000-0000-000068030000}"/>
    <cellStyle name="H_Déf_IBPM gAC limite 2 feuilles_5-Charges MO" xfId="875" xr:uid="{00000000-0005-0000-0000-000069030000}"/>
    <cellStyle name="H_Déf_IBPM gAC limite 2 feuilles_7 - Recommandations AQ" xfId="876" xr:uid="{00000000-0005-0000-0000-00006A030000}"/>
    <cellStyle name="H_Déf_IBPM gAC limite 2 feuilles_99-2 Baseline Status (ECRs) (2)" xfId="877" xr:uid="{00000000-0005-0000-0000-00006B030000}"/>
    <cellStyle name="H_Déf_IBPM gAC limite 2 feuilles_99-3 Formal IVV status (2)" xfId="878" xr:uid="{00000000-0005-0000-0000-00006C030000}"/>
    <cellStyle name="H_Déf_IBPM gAC limite 2 feuilles_MAP-F-DAE-025-00-D" xfId="879" xr:uid="{00000000-0005-0000-0000-00006D030000}"/>
    <cellStyle name="H_Déf_IBPM gAC limite 2 feuilles_MAP-F-DAE-025-00-D 2" xfId="880" xr:uid="{00000000-0005-0000-0000-00006E030000}"/>
    <cellStyle name="H_Déf_IBPM gAC limite 2 feuilles_MAP-F-DAE-025-00-D 2 2" xfId="881" xr:uid="{00000000-0005-0000-0000-00006F030000}"/>
    <cellStyle name="H_Déf_IBPM gAC limite 2 feuilles_MAP-S76-AVS-2010-04.new-xls" xfId="882" xr:uid="{00000000-0005-0000-0000-000070030000}"/>
    <cellStyle name="H_Déf_IBPM gAC limite 2 feuilles_Nettoyage_fichier" xfId="883" xr:uid="{00000000-0005-0000-0000-000071030000}"/>
    <cellStyle name="H_Déf_IBPM gAC limite 2 feuilles_Nettoyage_fichier 2" xfId="884" xr:uid="{00000000-0005-0000-0000-000072030000}"/>
    <cellStyle name="H_Déf_IBPM gAC limite 2 feuilles_Nettoyage_fichier 2 2" xfId="885" xr:uid="{00000000-0005-0000-0000-000073030000}"/>
    <cellStyle name="H_Déf_IBPM gAC limite 2 feuilles_TdB 30_04_2010 TASFR00580937AJ-1 THTH" xfId="886" xr:uid="{00000000-0005-0000-0000-000074030000}"/>
    <cellStyle name="H_Déf_IBPM gAC limite 2 feuilles_TdB 30_04_2010 TASFR00580937AJ-1 THTH 2" xfId="887" xr:uid="{00000000-0005-0000-0000-000075030000}"/>
    <cellStyle name="H_Déf_IBPM gAC limite 2 feuilles_TdB-S76-CIS-2010-03 V38 Recup" xfId="888" xr:uid="{00000000-0005-0000-0000-000076030000}"/>
    <cellStyle name="H_Déf_LINKS_CLEANUP_17" xfId="889" xr:uid="{00000000-0005-0000-0000-000077030000}"/>
    <cellStyle name="H_Déf_Log Risk" xfId="890" xr:uid="{00000000-0005-0000-0000-000078030000}"/>
    <cellStyle name="H_Déf_MAP-F-DAE-005-XX_08" xfId="891" xr:uid="{00000000-0005-0000-0000-000079030000}"/>
    <cellStyle name="H_Déf_MAP-F-DAE-008-F_03 (DOR_V5_2)_PertMaster" xfId="892" xr:uid="{00000000-0005-0000-0000-00007A030000}"/>
    <cellStyle name="H_Déf_Onglets_R_O_TDB_New" xfId="893" xr:uid="{00000000-0005-0000-0000-00007B030000}"/>
    <cellStyle name="H_Déf_P3E_DAE_DASHBOARD_MODULE_V2_12" xfId="894" xr:uid="{00000000-0005-0000-0000-00007C030000}"/>
    <cellStyle name="H_Déf_Page de garde" xfId="895" xr:uid="{00000000-0005-0000-0000-00007D030000}"/>
    <cellStyle name="H_Déf_Page de garde_ATA_08_4098_DIS-TdB_MAS FSTA _sept_11_ind00" xfId="896" xr:uid="{00000000-0005-0000-0000-00007E030000}"/>
    <cellStyle name="H_Déf_RRJ WP4.2 Progress Report-2006-06 IR 04" xfId="897" xr:uid="{00000000-0005-0000-0000-00007F030000}"/>
    <cellStyle name="H_Déf_RRJ WP4.2 Progress Report-2006-07 IR 00" xfId="898" xr:uid="{00000000-0005-0000-0000-000080030000}"/>
    <cellStyle name="H_Déf_TdB_FMS2_2006_11_28_MRTT part 1.XLS Graphique 7" xfId="899" xr:uid="{00000000-0005-0000-0000-000081030000}"/>
    <cellStyle name="H_Déf_TdB_FMS2_2006_11_28_MRTT part 1.XLS Graphique 7 2" xfId="900" xr:uid="{00000000-0005-0000-0000-000082030000}"/>
    <cellStyle name="H_Déf_TdB_FMS2_2006_11_28_MRTT part 1.XLS Graphique 7 2 2" xfId="901" xr:uid="{00000000-0005-0000-0000-000083030000}"/>
    <cellStyle name="H_Déf_TdB_FMS2_2006_11_28_MRTT part 1.XLS Graphique 7_1 - Fiche descriptive" xfId="902" xr:uid="{00000000-0005-0000-0000-000084030000}"/>
    <cellStyle name="H_Déf_TdB_FMS2_2006_11_28_MRTT part 1.XLS Graphique 7_5-Charges MO" xfId="903" xr:uid="{00000000-0005-0000-0000-000085030000}"/>
    <cellStyle name="H_Déf_TdB_FMS2_2006_11_28_MRTT part 1.XLS Graphique 7_7 - Recommandations AQ" xfId="904" xr:uid="{00000000-0005-0000-0000-000086030000}"/>
    <cellStyle name="H_Déf_TdB_FMS2_2006_11_28_MRTT part 1.XLS Graphique 7_99-2 Baseline Status (ECRs) (2)" xfId="905" xr:uid="{00000000-0005-0000-0000-000087030000}"/>
    <cellStyle name="H_Déf_TdB_FMS2_2006_11_28_MRTT part 1.XLS Graphique 7_99-3 Formal IVV status (2)" xfId="906" xr:uid="{00000000-0005-0000-0000-000088030000}"/>
    <cellStyle name="H_Déf_TdB_FMS2_2006_11_28_MRTT part 1.XLS Graphique 7_MAP-F-DAE-025-00-D" xfId="907" xr:uid="{00000000-0005-0000-0000-000089030000}"/>
    <cellStyle name="H_Déf_TdB_FMS2_2006_11_28_MRTT part 1.XLS Graphique 7_MAP-F-DAE-025-00-D 2" xfId="908" xr:uid="{00000000-0005-0000-0000-00008A030000}"/>
    <cellStyle name="H_Déf_TdB_FMS2_2006_11_28_MRTT part 1.XLS Graphique 7_MAP-F-DAE-025-00-D 2 2" xfId="909" xr:uid="{00000000-0005-0000-0000-00008B030000}"/>
    <cellStyle name="H_Déf_TdB_FMS2_2006_11_28_MRTT part 1.XLS Graphique 7_MAP-S76-AVS-2010-04.new-xls" xfId="910" xr:uid="{00000000-0005-0000-0000-00008C030000}"/>
    <cellStyle name="H_Déf_TdB_FMS2_2006_11_28_MRTT part 1.XLS Graphique 7_Nettoyage_fichier" xfId="911" xr:uid="{00000000-0005-0000-0000-00008D030000}"/>
    <cellStyle name="H_Déf_TdB_FMS2_2006_11_28_MRTT part 1.XLS Graphique 7_Nettoyage_fichier 2" xfId="912" xr:uid="{00000000-0005-0000-0000-00008E030000}"/>
    <cellStyle name="H_Déf_TdB_FMS2_2006_11_28_MRTT part 1.XLS Graphique 7_Nettoyage_fichier 2 2" xfId="913" xr:uid="{00000000-0005-0000-0000-00008F030000}"/>
    <cellStyle name="H_Déf_TdB_FMS2_2006_11_28_MRTT part 1.XLS Graphique 7_TdB 30_04_2010 TASFR00580937AJ-1 THTH" xfId="914" xr:uid="{00000000-0005-0000-0000-000090030000}"/>
    <cellStyle name="H_Déf_TdB_FMS2_2006_11_28_MRTT part 1.XLS Graphique 7_TdB 30_04_2010 TASFR00580937AJ-1 THTH 2" xfId="915" xr:uid="{00000000-0005-0000-0000-000091030000}"/>
    <cellStyle name="H_Déf_TdB_FMS2_2006_11_28_MRTT part 1.XLS Graphique 7_TdB-S76-CIS-2010-03 V38 Recup" xfId="916" xr:uid="{00000000-0005-0000-0000-000092030000}"/>
    <cellStyle name="Heading" xfId="917" xr:uid="{00000000-0005-0000-0000-000093030000}"/>
    <cellStyle name="Heading 1" xfId="918" xr:uid="{00000000-0005-0000-0000-000094030000}"/>
    <cellStyle name="Heading 2" xfId="919" xr:uid="{00000000-0005-0000-0000-000095030000}"/>
    <cellStyle name="Heading 3" xfId="920" xr:uid="{00000000-0005-0000-0000-000096030000}"/>
    <cellStyle name="Heading 4" xfId="921" xr:uid="{00000000-0005-0000-0000-000097030000}"/>
    <cellStyle name="Heading1" xfId="922" xr:uid="{00000000-0005-0000-0000-000098030000}"/>
    <cellStyle name="Here" xfId="923" xr:uid="{00000000-0005-0000-0000-000099030000}"/>
    <cellStyle name="Here 2" xfId="924" xr:uid="{00000000-0005-0000-0000-00009A030000}"/>
    <cellStyle name="Here 2 2" xfId="925" xr:uid="{00000000-0005-0000-0000-00009B030000}"/>
    <cellStyle name="Here_1 - Fiche descriptive" xfId="926" xr:uid="{00000000-0005-0000-0000-00009C030000}"/>
    <cellStyle name="Hyperlink" xfId="927" xr:uid="{00000000-0005-0000-0000-00009D030000}"/>
    <cellStyle name="Hyperlink 2" xfId="928" xr:uid="{00000000-0005-0000-0000-00009E030000}"/>
    <cellStyle name="Hyperlink 2 2" xfId="929" xr:uid="{00000000-0005-0000-0000-00009F030000}"/>
    <cellStyle name="Hyperlink_1 - Fiche descriptive" xfId="930" xr:uid="{00000000-0005-0000-0000-0000A0030000}"/>
    <cellStyle name="Input" xfId="931" xr:uid="{00000000-0005-0000-0000-0000A1030000}"/>
    <cellStyle name="Insatisfaisant 2" xfId="932" xr:uid="{00000000-0005-0000-0000-0000A2030000}"/>
    <cellStyle name="item" xfId="933" xr:uid="{00000000-0005-0000-0000-0000A3030000}"/>
    <cellStyle name="item 2" xfId="934" xr:uid="{00000000-0005-0000-0000-0000A4030000}"/>
    <cellStyle name="item 2 2" xfId="935" xr:uid="{00000000-0005-0000-0000-0000A5030000}"/>
    <cellStyle name="item 3" xfId="936" xr:uid="{00000000-0005-0000-0000-0000A6030000}"/>
    <cellStyle name="item_1 - Fiche descriptive" xfId="937" xr:uid="{00000000-0005-0000-0000-0000A7030000}"/>
    <cellStyle name="keuros" xfId="938" xr:uid="{00000000-0005-0000-0000-0000A8030000}"/>
    <cellStyle name="l1" xfId="939" xr:uid="{00000000-0005-0000-0000-0000A9030000}"/>
    <cellStyle name="l1 2" xfId="940" xr:uid="{00000000-0005-0000-0000-0000AA030000}"/>
    <cellStyle name="l1_1 - Fiche descriptive" xfId="941" xr:uid="{00000000-0005-0000-0000-0000AB030000}"/>
    <cellStyle name="l2" xfId="942" xr:uid="{00000000-0005-0000-0000-0000AC030000}"/>
    <cellStyle name="l3" xfId="943" xr:uid="{00000000-0005-0000-0000-0000AD030000}"/>
    <cellStyle name="l4" xfId="944" xr:uid="{00000000-0005-0000-0000-0000AE030000}"/>
    <cellStyle name="l4 2" xfId="945" xr:uid="{00000000-0005-0000-0000-0000AF030000}"/>
    <cellStyle name="l4 2 2" xfId="946" xr:uid="{00000000-0005-0000-0000-0000B0030000}"/>
    <cellStyle name="l4_1 - Fiche descriptive" xfId="947" xr:uid="{00000000-0005-0000-0000-0000B1030000}"/>
    <cellStyle name="l5" xfId="948" xr:uid="{00000000-0005-0000-0000-0000B2030000}"/>
    <cellStyle name="l5 2" xfId="949" xr:uid="{00000000-0005-0000-0000-0000B3030000}"/>
    <cellStyle name="l5 2 2" xfId="950" xr:uid="{00000000-0005-0000-0000-0000B4030000}"/>
    <cellStyle name="l5_1 - Fiche descriptive" xfId="951" xr:uid="{00000000-0005-0000-0000-0000B5030000}"/>
    <cellStyle name="Lien hypertexte 2" xfId="954" xr:uid="{00000000-0005-0000-0000-0000B6030000}"/>
    <cellStyle name="Lien hypertexte 2 2" xfId="955" xr:uid="{00000000-0005-0000-0000-0000B7030000}"/>
    <cellStyle name="Lien hypertexte 3" xfId="956" xr:uid="{00000000-0005-0000-0000-0000B8030000}"/>
    <cellStyle name="Lien hypertexte 3 2" xfId="957" xr:uid="{00000000-0005-0000-0000-0000B9030000}"/>
    <cellStyle name="Lien hypertexte 4" xfId="958" xr:uid="{00000000-0005-0000-0000-0000BA030000}"/>
    <cellStyle name="Lien hypertexte 5" xfId="959" xr:uid="{00000000-0005-0000-0000-0000BB030000}"/>
    <cellStyle name="Lien hypertexte 6" xfId="960" xr:uid="{00000000-0005-0000-0000-0000BC030000}"/>
    <cellStyle name="Lienhypertexte" xfId="952" xr:uid="{00000000-0005-0000-0000-0000BD030000}"/>
    <cellStyle name="Lienhypertexte 2" xfId="953" xr:uid="{00000000-0005-0000-0000-0000BE030000}"/>
    <cellStyle name="Linked Cell" xfId="961" xr:uid="{00000000-0005-0000-0000-0000BF030000}"/>
    <cellStyle name="Masqué" xfId="962" xr:uid="{00000000-0005-0000-0000-0000C0030000}"/>
    <cellStyle name="Masqué 2" xfId="963" xr:uid="{00000000-0005-0000-0000-0000C1030000}"/>
    <cellStyle name="Masqué 2 2" xfId="964" xr:uid="{00000000-0005-0000-0000-0000C2030000}"/>
    <cellStyle name="Masqué 3" xfId="965" xr:uid="{00000000-0005-0000-0000-0000C3030000}"/>
    <cellStyle name="Masqué 3 2" xfId="966" xr:uid="{00000000-0005-0000-0000-0000C4030000}"/>
    <cellStyle name="Masqué 4" xfId="967" xr:uid="{00000000-0005-0000-0000-0000C5030000}"/>
    <cellStyle name="Masqué_1 - Fiche descriptive" xfId="968" xr:uid="{00000000-0005-0000-0000-0000C6030000}"/>
    <cellStyle name="money" xfId="969" xr:uid="{00000000-0005-0000-0000-0000C7030000}"/>
    <cellStyle name="money 2" xfId="970" xr:uid="{00000000-0005-0000-0000-0000C8030000}"/>
    <cellStyle name="money 2 2" xfId="971" xr:uid="{00000000-0005-0000-0000-0000C9030000}"/>
    <cellStyle name="money 3" xfId="972" xr:uid="{00000000-0005-0000-0000-0000CA030000}"/>
    <cellStyle name="money_1 - Fiche descriptive" xfId="973" xr:uid="{00000000-0005-0000-0000-0000CB030000}"/>
    <cellStyle name="Neutral" xfId="974" xr:uid="{00000000-0005-0000-0000-0000CC030000}"/>
    <cellStyle name="Neutre 2" xfId="975" xr:uid="{00000000-0005-0000-0000-0000CD030000}"/>
    <cellStyle name="NEW_equipement" xfId="976" xr:uid="{00000000-0005-0000-0000-0000CE030000}"/>
    <cellStyle name="Niveau_1" xfId="977" xr:uid="{00000000-0005-0000-0000-0000CF030000}"/>
    <cellStyle name="Noeud" xfId="978" xr:uid="{00000000-0005-0000-0000-0000D0030000}"/>
    <cellStyle name="Nom Doc" xfId="979" xr:uid="{00000000-0005-0000-0000-0000D1030000}"/>
    <cellStyle name="nombre" xfId="980" xr:uid="{00000000-0005-0000-0000-0000D2030000}"/>
    <cellStyle name="nombre 2" xfId="981" xr:uid="{00000000-0005-0000-0000-0000D3030000}"/>
    <cellStyle name="nombre_1 - Fiche descriptive" xfId="982" xr:uid="{00000000-0005-0000-0000-0000D4030000}"/>
    <cellStyle name="Noms" xfId="983" xr:uid="{00000000-0005-0000-0000-0000D5030000}"/>
    <cellStyle name="Non défini" xfId="984" xr:uid="{00000000-0005-0000-0000-0000D6030000}"/>
    <cellStyle name="Non défini 2" xfId="985" xr:uid="{00000000-0005-0000-0000-0000D7030000}"/>
    <cellStyle name="Non défini 2 2" xfId="986" xr:uid="{00000000-0005-0000-0000-0000D8030000}"/>
    <cellStyle name="Non défini_1 - Fiche descriptive" xfId="987" xr:uid="{00000000-0005-0000-0000-0000D9030000}"/>
    <cellStyle name="Non modifiable" xfId="988" xr:uid="{00000000-0005-0000-0000-0000DA030000}"/>
    <cellStyle name="Non modifiable 2" xfId="989" xr:uid="{00000000-0005-0000-0000-0000DB030000}"/>
    <cellStyle name="Non modifiable 2 2" xfId="990" xr:uid="{00000000-0005-0000-0000-0000DC030000}"/>
    <cellStyle name="Non modifiable 3" xfId="991" xr:uid="{00000000-0005-0000-0000-0000DD030000}"/>
    <cellStyle name="Non modifiable 3 2" xfId="992" xr:uid="{00000000-0005-0000-0000-0000DE030000}"/>
    <cellStyle name="Non modifiable 4" xfId="993" xr:uid="{00000000-0005-0000-0000-0000DF030000}"/>
    <cellStyle name="Normal" xfId="0" builtinId="0" customBuiltin="1"/>
    <cellStyle name="Normal 2" xfId="994" xr:uid="{00000000-0005-0000-0000-0000E1030000}"/>
    <cellStyle name="Normal 2 2" xfId="995" xr:uid="{00000000-0005-0000-0000-0000E2030000}"/>
    <cellStyle name="Normal 2 2 2" xfId="996" xr:uid="{00000000-0005-0000-0000-0000E3030000}"/>
    <cellStyle name="Normal 2 3" xfId="997" xr:uid="{00000000-0005-0000-0000-0000E4030000}"/>
    <cellStyle name="Normal 3" xfId="998" xr:uid="{00000000-0005-0000-0000-0000E5030000}"/>
    <cellStyle name="Normal 3 2" xfId="999" xr:uid="{00000000-0005-0000-0000-0000E6030000}"/>
    <cellStyle name="Normal 4" xfId="1000" xr:uid="{00000000-0005-0000-0000-0000E7030000}"/>
    <cellStyle name="Normal 5" xfId="1001" xr:uid="{00000000-0005-0000-0000-0000E8030000}"/>
    <cellStyle name="Normal 97" xfId="1002" xr:uid="{00000000-0005-0000-0000-0000E9030000}"/>
    <cellStyle name="Normal_2 - Evènements clés 2" xfId="1003" xr:uid="{00000000-0005-0000-0000-0000EA030000}"/>
    <cellStyle name="Normal_87201044-MGPR-GRP-EN-Draft002-Project_reporting_template_b_20110121" xfId="1004" xr:uid="{00000000-0005-0000-0000-0000EB030000}"/>
    <cellStyle name="Normal_87201044-MGPR-GRP-EN-Draft002-Project_reporting_template_b_20110121 2" xfId="1005" xr:uid="{00000000-0005-0000-0000-0000EC030000}"/>
    <cellStyle name="Normal_Maquette_TDB4" xfId="1006" xr:uid="{00000000-0005-0000-0000-0000ED030000}"/>
    <cellStyle name="Normal_Maquette_TDB4 2" xfId="1007" xr:uid="{00000000-0005-0000-0000-0000EE030000}"/>
    <cellStyle name="Normal_Project reporting template-87201044-MGPR-GRP-EN- 2" xfId="1008" xr:uid="{00000000-0005-0000-0000-0000EF030000}"/>
    <cellStyle name="Normal_Solution_Monitoring_Dashboard_File 2" xfId="1009" xr:uid="{00000000-0005-0000-0000-0000F0030000}"/>
    <cellStyle name="obsolete" xfId="1010" xr:uid="{00000000-0005-0000-0000-0000F1030000}"/>
    <cellStyle name="one" xfId="1011" xr:uid="{00000000-0005-0000-0000-0000F2030000}"/>
    <cellStyle name="Output" xfId="1012" xr:uid="{00000000-0005-0000-0000-0000F3030000}"/>
    <cellStyle name="pepin" xfId="1013" xr:uid="{00000000-0005-0000-0000-0000F4030000}"/>
    <cellStyle name="pepin 2" xfId="1014" xr:uid="{00000000-0005-0000-0000-0000F5030000}"/>
    <cellStyle name="pepin_1 - Fiche descriptive" xfId="1015" xr:uid="{00000000-0005-0000-0000-0000F6030000}"/>
    <cellStyle name="Percent_ARRC-654-PRP V2.1 ARRC Programme Review Pack" xfId="1016" xr:uid="{00000000-0005-0000-0000-0000F7030000}"/>
    <cellStyle name="Pound" xfId="1017" xr:uid="{00000000-0005-0000-0000-0000F8030000}"/>
    <cellStyle name="Pound 2" xfId="1018" xr:uid="{00000000-0005-0000-0000-0000F9030000}"/>
    <cellStyle name="Pound 2 2" xfId="1019" xr:uid="{00000000-0005-0000-0000-0000FA030000}"/>
    <cellStyle name="Pound 3" xfId="1020" xr:uid="{00000000-0005-0000-0000-0000FB030000}"/>
    <cellStyle name="Pound_1 - Fiche descriptive" xfId="1021" xr:uid="{00000000-0005-0000-0000-0000FC030000}"/>
    <cellStyle name="Pound12" xfId="1022" xr:uid="{00000000-0005-0000-0000-0000FD030000}"/>
    <cellStyle name="Pourcentage 2" xfId="1023" xr:uid="{00000000-0005-0000-0000-0000FE030000}"/>
    <cellStyle name="Pourcentage 2 2" xfId="1024" xr:uid="{00000000-0005-0000-0000-0000FF030000}"/>
    <cellStyle name="Pourcentage 3" xfId="1025" xr:uid="{00000000-0005-0000-0000-000000040000}"/>
    <cellStyle name="Pourcentage 4" xfId="1026" xr:uid="{00000000-0005-0000-0000-000001040000}"/>
    <cellStyle name="Pourcentage 5" xfId="1027" xr:uid="{00000000-0005-0000-0000-000002040000}"/>
    <cellStyle name="Pourcentage 5 2" xfId="1028" xr:uid="{00000000-0005-0000-0000-000003040000}"/>
    <cellStyle name="Pourcentage entier" xfId="1029" xr:uid="{00000000-0005-0000-0000-000004040000}"/>
    <cellStyle name="PSChar" xfId="1030" xr:uid="{00000000-0005-0000-0000-000005040000}"/>
    <cellStyle name="PSChar 2" xfId="1031" xr:uid="{00000000-0005-0000-0000-000006040000}"/>
    <cellStyle name="PSChar 2 2" xfId="1032" xr:uid="{00000000-0005-0000-0000-000007040000}"/>
    <cellStyle name="PSDate" xfId="1033" xr:uid="{00000000-0005-0000-0000-000008040000}"/>
    <cellStyle name="PSDate 2" xfId="1034" xr:uid="{00000000-0005-0000-0000-000009040000}"/>
    <cellStyle name="PSDate 2 2" xfId="1035" xr:uid="{00000000-0005-0000-0000-00000A040000}"/>
    <cellStyle name="PSDec" xfId="1036" xr:uid="{00000000-0005-0000-0000-00000B040000}"/>
    <cellStyle name="PSDec 2" xfId="1037" xr:uid="{00000000-0005-0000-0000-00000C040000}"/>
    <cellStyle name="PSDec 2 2" xfId="1038" xr:uid="{00000000-0005-0000-0000-00000D040000}"/>
    <cellStyle name="PSHeading" xfId="1039" xr:uid="{00000000-0005-0000-0000-00000E040000}"/>
    <cellStyle name="PSHeading 2" xfId="1040" xr:uid="{00000000-0005-0000-0000-00000F040000}"/>
    <cellStyle name="PSHeading 2 2" xfId="1041" xr:uid="{00000000-0005-0000-0000-000010040000}"/>
    <cellStyle name="PSHeading_1 - Fiche descriptive" xfId="1042" xr:uid="{00000000-0005-0000-0000-000011040000}"/>
    <cellStyle name="PSInt" xfId="1043" xr:uid="{00000000-0005-0000-0000-000012040000}"/>
    <cellStyle name="PSInt 2" xfId="1044" xr:uid="{00000000-0005-0000-0000-000013040000}"/>
    <cellStyle name="PSInt 2 2" xfId="1045" xr:uid="{00000000-0005-0000-0000-000014040000}"/>
    <cellStyle name="PSSpacer" xfId="1046" xr:uid="{00000000-0005-0000-0000-000015040000}"/>
    <cellStyle name="PSSpacer 2" xfId="1047" xr:uid="{00000000-0005-0000-0000-000016040000}"/>
    <cellStyle name="PSSpacer 2 2" xfId="1048" xr:uid="{00000000-0005-0000-0000-000017040000}"/>
    <cellStyle name="Qty" xfId="1049" xr:uid="{00000000-0005-0000-0000-000018040000}"/>
    <cellStyle name="Qty 2" xfId="1050" xr:uid="{00000000-0005-0000-0000-000019040000}"/>
    <cellStyle name="Qty 2 2" xfId="1051" xr:uid="{00000000-0005-0000-0000-00001A040000}"/>
    <cellStyle name="Qty 3" xfId="1052" xr:uid="{00000000-0005-0000-0000-00001B040000}"/>
    <cellStyle name="Qty_1 - Fiche descriptive" xfId="1053" xr:uid="{00000000-0005-0000-0000-00001C040000}"/>
    <cellStyle name="Réduction" xfId="1054" xr:uid="{00000000-0005-0000-0000-00001D040000}"/>
    <cellStyle name="Result" xfId="1055" xr:uid="{00000000-0005-0000-0000-00001E040000}"/>
    <cellStyle name="Result2" xfId="1056" xr:uid="{00000000-0005-0000-0000-00001F040000}"/>
    <cellStyle name="SAPBEXaggData" xfId="1057" xr:uid="{00000000-0005-0000-0000-000020040000}"/>
    <cellStyle name="SAPBEXaggData 2" xfId="1058" xr:uid="{00000000-0005-0000-0000-000021040000}"/>
    <cellStyle name="SAPBEXaggData 2 2" xfId="1059" xr:uid="{00000000-0005-0000-0000-000022040000}"/>
    <cellStyle name="SAPBEXaggData_1 - Fiche descriptive" xfId="1060" xr:uid="{00000000-0005-0000-0000-000023040000}"/>
    <cellStyle name="SAPBEXaggDataEmph" xfId="1061" xr:uid="{00000000-0005-0000-0000-000024040000}"/>
    <cellStyle name="SAPBEXaggDataEmph 2" xfId="1062" xr:uid="{00000000-0005-0000-0000-000025040000}"/>
    <cellStyle name="SAPBEXaggDataEmph 2 2" xfId="1063" xr:uid="{00000000-0005-0000-0000-000026040000}"/>
    <cellStyle name="SAPBEXaggDataEmph_1 - Fiche descriptive" xfId="1064" xr:uid="{00000000-0005-0000-0000-000027040000}"/>
    <cellStyle name="SAPBEXaggItem" xfId="1065" xr:uid="{00000000-0005-0000-0000-000028040000}"/>
    <cellStyle name="SAPBEXaggItem 2" xfId="1066" xr:uid="{00000000-0005-0000-0000-000029040000}"/>
    <cellStyle name="SAPBEXaggItem 2 2" xfId="1067" xr:uid="{00000000-0005-0000-0000-00002A040000}"/>
    <cellStyle name="SAPBEXaggItem_1 - Fiche descriptive" xfId="1068" xr:uid="{00000000-0005-0000-0000-00002B040000}"/>
    <cellStyle name="SAPBEXchaText" xfId="1069" xr:uid="{00000000-0005-0000-0000-00002C040000}"/>
    <cellStyle name="SAPBEXchaText 2" xfId="1070" xr:uid="{00000000-0005-0000-0000-00002D040000}"/>
    <cellStyle name="SAPBEXchaText 2 2" xfId="1071" xr:uid="{00000000-0005-0000-0000-00002E040000}"/>
    <cellStyle name="SAPBEXchaText_1 - Fiche descriptive" xfId="1072" xr:uid="{00000000-0005-0000-0000-00002F040000}"/>
    <cellStyle name="SAPBEXexcBad7" xfId="1073" xr:uid="{00000000-0005-0000-0000-000030040000}"/>
    <cellStyle name="SAPBEXexcBad7 2" xfId="1074" xr:uid="{00000000-0005-0000-0000-000031040000}"/>
    <cellStyle name="SAPBEXexcBad7 2 2" xfId="1075" xr:uid="{00000000-0005-0000-0000-000032040000}"/>
    <cellStyle name="SAPBEXexcBad7_1 - Fiche descriptive" xfId="1076" xr:uid="{00000000-0005-0000-0000-000033040000}"/>
    <cellStyle name="SAPBEXexcBad8" xfId="1077" xr:uid="{00000000-0005-0000-0000-000034040000}"/>
    <cellStyle name="SAPBEXexcBad8 2" xfId="1078" xr:uid="{00000000-0005-0000-0000-000035040000}"/>
    <cellStyle name="SAPBEXexcBad8 2 2" xfId="1079" xr:uid="{00000000-0005-0000-0000-000036040000}"/>
    <cellStyle name="SAPBEXexcBad8_1 - Fiche descriptive" xfId="1080" xr:uid="{00000000-0005-0000-0000-000037040000}"/>
    <cellStyle name="SAPBEXexcBad9" xfId="1081" xr:uid="{00000000-0005-0000-0000-000038040000}"/>
    <cellStyle name="SAPBEXexcBad9 2" xfId="1082" xr:uid="{00000000-0005-0000-0000-000039040000}"/>
    <cellStyle name="SAPBEXexcBad9 2 2" xfId="1083" xr:uid="{00000000-0005-0000-0000-00003A040000}"/>
    <cellStyle name="SAPBEXexcBad9_1 - Fiche descriptive" xfId="1084" xr:uid="{00000000-0005-0000-0000-00003B040000}"/>
    <cellStyle name="SAPBEXexcCritical4" xfId="1085" xr:uid="{00000000-0005-0000-0000-00003C040000}"/>
    <cellStyle name="SAPBEXexcCritical4 2" xfId="1086" xr:uid="{00000000-0005-0000-0000-00003D040000}"/>
    <cellStyle name="SAPBEXexcCritical4 2 2" xfId="1087" xr:uid="{00000000-0005-0000-0000-00003E040000}"/>
    <cellStyle name="SAPBEXexcCritical4_1 - Fiche descriptive" xfId="1088" xr:uid="{00000000-0005-0000-0000-00003F040000}"/>
    <cellStyle name="SAPBEXexcCritical5" xfId="1089" xr:uid="{00000000-0005-0000-0000-000040040000}"/>
    <cellStyle name="SAPBEXexcCritical5 2" xfId="1090" xr:uid="{00000000-0005-0000-0000-000041040000}"/>
    <cellStyle name="SAPBEXexcCritical5 2 2" xfId="1091" xr:uid="{00000000-0005-0000-0000-000042040000}"/>
    <cellStyle name="SAPBEXexcCritical5_1 - Fiche descriptive" xfId="1092" xr:uid="{00000000-0005-0000-0000-000043040000}"/>
    <cellStyle name="SAPBEXexcCritical6" xfId="1093" xr:uid="{00000000-0005-0000-0000-000044040000}"/>
    <cellStyle name="SAPBEXexcCritical6 2" xfId="1094" xr:uid="{00000000-0005-0000-0000-000045040000}"/>
    <cellStyle name="SAPBEXexcCritical6 2 2" xfId="1095" xr:uid="{00000000-0005-0000-0000-000046040000}"/>
    <cellStyle name="SAPBEXexcCritical6_1 - Fiche descriptive" xfId="1096" xr:uid="{00000000-0005-0000-0000-000047040000}"/>
    <cellStyle name="SAPBEXexcGood1" xfId="1097" xr:uid="{00000000-0005-0000-0000-000048040000}"/>
    <cellStyle name="SAPBEXexcGood1 2" xfId="1098" xr:uid="{00000000-0005-0000-0000-000049040000}"/>
    <cellStyle name="SAPBEXexcGood1 2 2" xfId="1099" xr:uid="{00000000-0005-0000-0000-00004A040000}"/>
    <cellStyle name="SAPBEXexcGood1_1 - Fiche descriptive" xfId="1100" xr:uid="{00000000-0005-0000-0000-00004B040000}"/>
    <cellStyle name="SAPBEXexcGood2" xfId="1101" xr:uid="{00000000-0005-0000-0000-00004C040000}"/>
    <cellStyle name="SAPBEXexcGood2 2" xfId="1102" xr:uid="{00000000-0005-0000-0000-00004D040000}"/>
    <cellStyle name="SAPBEXexcGood2 2 2" xfId="1103" xr:uid="{00000000-0005-0000-0000-00004E040000}"/>
    <cellStyle name="SAPBEXexcGood2_1 - Fiche descriptive" xfId="1104" xr:uid="{00000000-0005-0000-0000-00004F040000}"/>
    <cellStyle name="SAPBEXexcGood3" xfId="1105" xr:uid="{00000000-0005-0000-0000-000050040000}"/>
    <cellStyle name="SAPBEXexcGood3 2" xfId="1106" xr:uid="{00000000-0005-0000-0000-000051040000}"/>
    <cellStyle name="SAPBEXexcGood3 2 2" xfId="1107" xr:uid="{00000000-0005-0000-0000-000052040000}"/>
    <cellStyle name="SAPBEXexcGood3_1 - Fiche descriptive" xfId="1108" xr:uid="{00000000-0005-0000-0000-000053040000}"/>
    <cellStyle name="SAPBEXfilterDrill" xfId="1109" xr:uid="{00000000-0005-0000-0000-000054040000}"/>
    <cellStyle name="SAPBEXfilterDrill 2" xfId="1110" xr:uid="{00000000-0005-0000-0000-000055040000}"/>
    <cellStyle name="SAPBEXfilterDrill 2 2" xfId="1111" xr:uid="{00000000-0005-0000-0000-000056040000}"/>
    <cellStyle name="SAPBEXfilterDrill_1 - Fiche descriptive" xfId="1112" xr:uid="{00000000-0005-0000-0000-000057040000}"/>
    <cellStyle name="SAPBEXfilterItem" xfId="1113" xr:uid="{00000000-0005-0000-0000-000058040000}"/>
    <cellStyle name="SAPBEXfilterItem 2" xfId="1114" xr:uid="{00000000-0005-0000-0000-000059040000}"/>
    <cellStyle name="SAPBEXfilterItem 2 2" xfId="1115" xr:uid="{00000000-0005-0000-0000-00005A040000}"/>
    <cellStyle name="SAPBEXfilterItem_1 - Fiche descriptive" xfId="1116" xr:uid="{00000000-0005-0000-0000-00005B040000}"/>
    <cellStyle name="SAPBEXfilterText" xfId="1117" xr:uid="{00000000-0005-0000-0000-00005C040000}"/>
    <cellStyle name="SAPBEXfilterText 2" xfId="1118" xr:uid="{00000000-0005-0000-0000-00005D040000}"/>
    <cellStyle name="SAPBEXfilterText 2 2" xfId="1119" xr:uid="{00000000-0005-0000-0000-00005E040000}"/>
    <cellStyle name="SAPBEXfilterText_1 - Fiche descriptive" xfId="1120" xr:uid="{00000000-0005-0000-0000-00005F040000}"/>
    <cellStyle name="SAPBEXformats" xfId="1121" xr:uid="{00000000-0005-0000-0000-000060040000}"/>
    <cellStyle name="SAPBEXformats 2" xfId="1122" xr:uid="{00000000-0005-0000-0000-000061040000}"/>
    <cellStyle name="SAPBEXformats 2 2" xfId="1123" xr:uid="{00000000-0005-0000-0000-000062040000}"/>
    <cellStyle name="SAPBEXformats_1 - Fiche descriptive" xfId="1124" xr:uid="{00000000-0005-0000-0000-000063040000}"/>
    <cellStyle name="SAPBEXheaderItem" xfId="1125" xr:uid="{00000000-0005-0000-0000-000064040000}"/>
    <cellStyle name="SAPBEXheaderItem 2" xfId="1126" xr:uid="{00000000-0005-0000-0000-000065040000}"/>
    <cellStyle name="SAPBEXheaderItem 2 2" xfId="1127" xr:uid="{00000000-0005-0000-0000-000066040000}"/>
    <cellStyle name="SAPBEXheaderItem_1 - Fiche descriptive" xfId="1128" xr:uid="{00000000-0005-0000-0000-000067040000}"/>
    <cellStyle name="SAPBEXheaderText" xfId="1129" xr:uid="{00000000-0005-0000-0000-000068040000}"/>
    <cellStyle name="SAPBEXheaderText 2" xfId="1130" xr:uid="{00000000-0005-0000-0000-000069040000}"/>
    <cellStyle name="SAPBEXheaderText 2 2" xfId="1131" xr:uid="{00000000-0005-0000-0000-00006A040000}"/>
    <cellStyle name="SAPBEXheaderText_1 - Fiche descriptive" xfId="1132" xr:uid="{00000000-0005-0000-0000-00006B040000}"/>
    <cellStyle name="SAPBEXresData" xfId="1133" xr:uid="{00000000-0005-0000-0000-00006C040000}"/>
    <cellStyle name="SAPBEXresData 2" xfId="1134" xr:uid="{00000000-0005-0000-0000-00006D040000}"/>
    <cellStyle name="SAPBEXresData 2 2" xfId="1135" xr:uid="{00000000-0005-0000-0000-00006E040000}"/>
    <cellStyle name="SAPBEXresData_1 - Fiche descriptive" xfId="1136" xr:uid="{00000000-0005-0000-0000-00006F040000}"/>
    <cellStyle name="SAPBEXresDataEmph" xfId="1137" xr:uid="{00000000-0005-0000-0000-000070040000}"/>
    <cellStyle name="SAPBEXresDataEmph 2" xfId="1138" xr:uid="{00000000-0005-0000-0000-000071040000}"/>
    <cellStyle name="SAPBEXresDataEmph 2 2" xfId="1139" xr:uid="{00000000-0005-0000-0000-000072040000}"/>
    <cellStyle name="SAPBEXresDataEmph_1 - Fiche descriptive" xfId="1140" xr:uid="{00000000-0005-0000-0000-000073040000}"/>
    <cellStyle name="SAPBEXresItem" xfId="1141" xr:uid="{00000000-0005-0000-0000-000074040000}"/>
    <cellStyle name="SAPBEXresItem 2" xfId="1142" xr:uid="{00000000-0005-0000-0000-000075040000}"/>
    <cellStyle name="SAPBEXresItem 2 2" xfId="1143" xr:uid="{00000000-0005-0000-0000-000076040000}"/>
    <cellStyle name="SAPBEXresItem_1 - Fiche descriptive" xfId="1144" xr:uid="{00000000-0005-0000-0000-000077040000}"/>
    <cellStyle name="SAPBEXstdData" xfId="1145" xr:uid="{00000000-0005-0000-0000-000078040000}"/>
    <cellStyle name="SAPBEXstdDataEmph" xfId="1146" xr:uid="{00000000-0005-0000-0000-000079040000}"/>
    <cellStyle name="SAPBEXstdDataEmph 2" xfId="1147" xr:uid="{00000000-0005-0000-0000-00007A040000}"/>
    <cellStyle name="SAPBEXstdDataEmph 2 2" xfId="1148" xr:uid="{00000000-0005-0000-0000-00007B040000}"/>
    <cellStyle name="SAPBEXstdDataEmph_1 - Fiche descriptive" xfId="1149" xr:uid="{00000000-0005-0000-0000-00007C040000}"/>
    <cellStyle name="SAPBEXstdItem" xfId="1150" xr:uid="{00000000-0005-0000-0000-00007D040000}"/>
    <cellStyle name="SAPBEXstdItem 2" xfId="1151" xr:uid="{00000000-0005-0000-0000-00007E040000}"/>
    <cellStyle name="SAPBEXstdItem 2 2" xfId="1152" xr:uid="{00000000-0005-0000-0000-00007F040000}"/>
    <cellStyle name="SAPBEXstdItem_1 - Fiche descriptive" xfId="1153" xr:uid="{00000000-0005-0000-0000-000080040000}"/>
    <cellStyle name="SAPBEXtitle" xfId="1154" xr:uid="{00000000-0005-0000-0000-000081040000}"/>
    <cellStyle name="SAPBEXtitle 2" xfId="1155" xr:uid="{00000000-0005-0000-0000-000082040000}"/>
    <cellStyle name="SAPBEXtitle 2 2" xfId="1156" xr:uid="{00000000-0005-0000-0000-000083040000}"/>
    <cellStyle name="SAPBEXtitle_1 - Fiche descriptive" xfId="1157" xr:uid="{00000000-0005-0000-0000-000084040000}"/>
    <cellStyle name="SAPBEXundefined" xfId="1158" xr:uid="{00000000-0005-0000-0000-000085040000}"/>
    <cellStyle name="SAPBEXundefined 2" xfId="1159" xr:uid="{00000000-0005-0000-0000-000086040000}"/>
    <cellStyle name="SAPBEXundefined 2 2" xfId="1160" xr:uid="{00000000-0005-0000-0000-000087040000}"/>
    <cellStyle name="SAPBEXundefined_1 - Fiche descriptive" xfId="1161" xr:uid="{00000000-0005-0000-0000-000088040000}"/>
    <cellStyle name="Satisfaisant 2" xfId="1162" xr:uid="{00000000-0005-0000-0000-000089040000}"/>
    <cellStyle name="Sortie 2" xfId="1163" xr:uid="{00000000-0005-0000-0000-00008A040000}"/>
    <cellStyle name="StationEach" xfId="1164" xr:uid="{00000000-0005-0000-0000-00008B040000}"/>
    <cellStyle name="StationTot" xfId="1165" xr:uid="{00000000-0005-0000-0000-00008C040000}"/>
    <cellStyle name="Style 1" xfId="1166" xr:uid="{00000000-0005-0000-0000-00008D040000}"/>
    <cellStyle name="Style 1 2" xfId="1167" xr:uid="{00000000-0005-0000-0000-00008E040000}"/>
    <cellStyle name="StyleJour" xfId="1168" xr:uid="{00000000-0005-0000-0000-00008F040000}"/>
    <cellStyle name="StyleJour 2" xfId="1169" xr:uid="{00000000-0005-0000-0000-000090040000}"/>
    <cellStyle name="StyleJour 2 2" xfId="1170" xr:uid="{00000000-0005-0000-0000-000091040000}"/>
    <cellStyle name="StyleJour 3" xfId="1171" xr:uid="{00000000-0005-0000-0000-000092040000}"/>
    <cellStyle name="StyleJour_1 - Fiche descriptive" xfId="1172" xr:uid="{00000000-0005-0000-0000-000093040000}"/>
    <cellStyle name="styleTitreHorizontal" xfId="1173" xr:uid="{00000000-0005-0000-0000-000094040000}"/>
    <cellStyle name="styleTitreHorizontal 2" xfId="1174" xr:uid="{00000000-0005-0000-0000-000095040000}"/>
    <cellStyle name="styleTitreHorizontal_1 - Fiche descriptive" xfId="1175" xr:uid="{00000000-0005-0000-0000-000096040000}"/>
    <cellStyle name="styleTitreVertical" xfId="1176" xr:uid="{00000000-0005-0000-0000-000097040000}"/>
    <cellStyle name="styleTitreVertical 2" xfId="1177" xr:uid="{00000000-0005-0000-0000-000098040000}"/>
    <cellStyle name="styleTitreVertical_1 - Fiche descriptive" xfId="1178" xr:uid="{00000000-0005-0000-0000-000099040000}"/>
    <cellStyle name="SubTot" xfId="1179" xr:uid="{00000000-0005-0000-0000-00009A040000}"/>
    <cellStyle name="Subtoteqsheet" xfId="1180" xr:uid="{00000000-0005-0000-0000-00009B040000}"/>
    <cellStyle name="Subtoteqsheet 2" xfId="1181" xr:uid="{00000000-0005-0000-0000-00009C040000}"/>
    <cellStyle name="temp" xfId="1182" xr:uid="{00000000-0005-0000-0000-00009D040000}"/>
    <cellStyle name="Times" xfId="1183" xr:uid="{00000000-0005-0000-0000-00009E040000}"/>
    <cellStyle name="Title" xfId="1184" xr:uid="{00000000-0005-0000-0000-00009F040000}"/>
    <cellStyle name="Titre 1" xfId="1" builtinId="16" customBuiltin="1"/>
    <cellStyle name="titre ital 32" xfId="1185" xr:uid="{00000000-0005-0000-0000-0000A1040000}"/>
    <cellStyle name="TitreSérie" xfId="1186" xr:uid="{00000000-0005-0000-0000-0000A2040000}"/>
    <cellStyle name="TitreSérie 2" xfId="1187" xr:uid="{00000000-0005-0000-0000-0000A3040000}"/>
    <cellStyle name="TitreSérie 3" xfId="1188" xr:uid="{00000000-0005-0000-0000-0000A4040000}"/>
    <cellStyle name="TitreSérie 3 2" xfId="1189" xr:uid="{00000000-0005-0000-0000-0000A5040000}"/>
    <cellStyle name="TitreSérie 4" xfId="1190" xr:uid="{00000000-0005-0000-0000-0000A6040000}"/>
    <cellStyle name="TitreSérie 5" xfId="1191" xr:uid="{00000000-0005-0000-0000-0000A7040000}"/>
    <cellStyle name="TitreSérie_1 - Fiche descriptive" xfId="1192" xr:uid="{00000000-0005-0000-0000-0000A8040000}"/>
    <cellStyle name="TypeDonnée" xfId="1193" xr:uid="{00000000-0005-0000-0000-0000A9040000}"/>
    <cellStyle name="TypeDonnée 2" xfId="1194" xr:uid="{00000000-0005-0000-0000-0000AA040000}"/>
    <cellStyle name="TypeDonnée 2 2" xfId="1195" xr:uid="{00000000-0005-0000-0000-0000AB040000}"/>
    <cellStyle name="TypeDonnée 3" xfId="1196" xr:uid="{00000000-0005-0000-0000-0000AC040000}"/>
    <cellStyle name="TypeDonnée 3 2" xfId="1197" xr:uid="{00000000-0005-0000-0000-0000AD040000}"/>
    <cellStyle name="TypeDonnée 4" xfId="1198" xr:uid="{00000000-0005-0000-0000-0000AE040000}"/>
    <cellStyle name="TypeDonnée_1 - Fiche descriptive" xfId="1199" xr:uid="{00000000-0005-0000-0000-0000AF040000}"/>
    <cellStyle name="Variation" xfId="1200" xr:uid="{00000000-0005-0000-0000-0000B0040000}"/>
    <cellStyle name="Variation 2" xfId="1201" xr:uid="{00000000-0005-0000-0000-0000B1040000}"/>
    <cellStyle name="Variation 2 2" xfId="1202" xr:uid="{00000000-0005-0000-0000-0000B2040000}"/>
    <cellStyle name="Variation 3" xfId="1203" xr:uid="{00000000-0005-0000-0000-0000B3040000}"/>
    <cellStyle name="Variation 3 2" xfId="1204" xr:uid="{00000000-0005-0000-0000-0000B4040000}"/>
    <cellStyle name="Variation 4" xfId="1205" xr:uid="{00000000-0005-0000-0000-0000B5040000}"/>
    <cellStyle name="Variation_1 - Fiche descriptive" xfId="1206" xr:uid="{00000000-0005-0000-0000-0000B6040000}"/>
    <cellStyle name="Vérification 2" xfId="1207" xr:uid="{00000000-0005-0000-0000-0000B7040000}"/>
    <cellStyle name="Warning Text" xfId="1208" xr:uid="{00000000-0005-0000-0000-0000B8040000}"/>
    <cellStyle name="Обычный_2.1 GANTT" xfId="1209" xr:uid="{00000000-0005-0000-0000-0000B9040000}"/>
    <cellStyle name="標準_Application List with Client Dependencies DSL" xfId="1210" xr:uid="{00000000-0005-0000-0000-0000BA040000}"/>
  </cellStyles>
  <dxfs count="9">
    <dxf>
      <font>
        <b/>
        <i val="0"/>
      </font>
      <fill>
        <patternFill patternType="solid">
          <fgColor rgb="FFDFDFDF"/>
          <bgColor rgb="FFDFDFDF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CC99"/>
          <bgColor rgb="FFFFCC99"/>
        </patternFill>
      </fill>
    </dxf>
    <dxf>
      <font>
        <b/>
        <i val="0"/>
      </font>
      <fill>
        <patternFill patternType="solid">
          <fgColor rgb="FFDFDFDF"/>
          <bgColor rgb="FFDFDFDF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CC99"/>
          <bgColor rgb="FFFFCC99"/>
        </patternFill>
      </fill>
    </dxf>
    <dxf>
      <font>
        <b/>
        <i val="0"/>
      </font>
      <fill>
        <patternFill patternType="solid">
          <fgColor rgb="FFDFDFDF"/>
          <bgColor rgb="FFDFDFDF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CC99"/>
          <bgColor rgb="FFFFCC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worksheet" Target="worksheets/sheet13.xml"/><Relationship Id="rId1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worksheet" Target="worksheets/sheet12.xml"/><Relationship Id="rId17" Type="http://purl.oclc.org/ooxml/officeDocument/relationships/sharedStrings" Target="sharedStrings.xml"/><Relationship Id="rId2" Type="http://purl.oclc.org/ooxml/officeDocument/relationships/worksheet" Target="worksheets/sheet2.xml"/><Relationship Id="rId16" Type="http://purl.oclc.org/ooxml/officeDocument/relationships/styles" Target="styles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5" Type="http://purl.oclc.org/ooxml/officeDocument/relationships/worksheet" Target="worksheets/sheet5.xml"/><Relationship Id="rId15" Type="http://purl.oclc.org/ooxml/officeDocument/relationships/theme" Target="theme/theme1.xml"/><Relationship Id="rId10" Type="http://purl.oclc.org/ooxml/officeDocument/relationships/worksheet" Target="worksheets/sheet10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worksheet" Target="worksheets/sheet14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Anonymous_Sheet_DB__8" displayName="__Anonymous_Sheet_DB__8" ref="A7:H10" totalsRowShown="0">
  <tableColumns count="8">
    <tableColumn id="1" xr3:uid="{00000000-0010-0000-0000-000001000000}" name="Colonne1"/>
    <tableColumn id="2" xr3:uid="{00000000-0010-0000-0000-000002000000}" name="Colonne2"/>
    <tableColumn id="3" xr3:uid="{00000000-0010-0000-0000-000003000000}" name="Colonne3"/>
    <tableColumn id="4" xr3:uid="{00000000-0010-0000-0000-000004000000}" name="Colonne4"/>
    <tableColumn id="5" xr3:uid="{00000000-0010-0000-0000-000005000000}" name="Colonne5"/>
    <tableColumn id="6" xr3:uid="{00000000-0010-0000-0000-000006000000}" name="Colonne6"/>
    <tableColumn id="7" xr3:uid="{00000000-0010-0000-0000-000007000000}" name="Colonne7"/>
    <tableColumn id="8" xr3:uid="{00000000-0010-0000-0000-000008000000}" name="Colonne8"/>
  </tableColumns>
  <tableStyleInfo showFirstColumn="0" showLastColumn="0" showRowStripes="1" showColumnStripes="0"/>
</table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5"/>
  <sheetViews>
    <sheetView workbookViewId="0"/>
  </sheetViews>
  <sheetFormatPr baseColWidth="10" defaultRowHeight="16"/>
  <cols>
    <col min="1" max="1" width="2" style="1" customWidth="1"/>
    <col min="2" max="2" width="14.140625" style="1" customWidth="1"/>
    <col min="3" max="3" width="36.42578125" style="1" customWidth="1"/>
    <col min="4" max="4" width="1" style="1" customWidth="1"/>
    <col min="5" max="13" width="13.140625" style="1" customWidth="1"/>
    <col min="14" max="14" width="19.28515625" style="1" customWidth="1"/>
    <col min="15" max="1024" width="14.140625" style="1" customWidth="1"/>
  </cols>
  <sheetData>
    <row r="1" spans="2:16" ht="18">
      <c r="B1" s="2"/>
      <c r="C1" s="3"/>
      <c r="D1" s="3"/>
      <c r="E1" s="3"/>
      <c r="F1" s="3"/>
      <c r="G1" s="3"/>
      <c r="H1" s="3"/>
      <c r="I1" s="3"/>
      <c r="J1" s="3"/>
      <c r="K1" s="3"/>
      <c r="L1" s="187" t="s">
        <v>0</v>
      </c>
      <c r="M1" s="187"/>
      <c r="N1" s="187"/>
      <c r="P1" s="4"/>
    </row>
    <row r="2" spans="2:16" ht="12.75" customHeight="1">
      <c r="B2" s="5"/>
      <c r="C2" s="6"/>
      <c r="D2" s="6"/>
      <c r="E2" s="6"/>
      <c r="F2" s="6"/>
      <c r="G2" s="6"/>
      <c r="H2" s="6"/>
      <c r="I2" s="6"/>
      <c r="J2" s="6"/>
      <c r="K2" s="6"/>
      <c r="L2" s="188" t="d">
        <v>2019-01-20</v>
      </c>
      <c r="M2" s="188"/>
      <c r="N2" s="188"/>
    </row>
    <row r="3" spans="2:16" ht="12.75" customHeight="1">
      <c r="B3" s="7"/>
      <c r="C3" s="8"/>
      <c r="D3" s="8"/>
      <c r="E3" s="8"/>
      <c r="F3" s="8"/>
      <c r="G3" s="8"/>
      <c r="H3" s="8"/>
      <c r="I3" s="8"/>
      <c r="J3" s="8"/>
      <c r="K3" s="8"/>
      <c r="L3" s="189" t="s">
        <v>1</v>
      </c>
      <c r="M3" s="189"/>
      <c r="N3" s="189"/>
      <c r="P3" s="4"/>
    </row>
    <row r="4" spans="2:16" ht="12.75" customHeight="1">
      <c r="P4" s="4"/>
    </row>
    <row r="5" spans="2:16" ht="23">
      <c r="B5" s="185" t="s">
        <v>2</v>
      </c>
      <c r="C5" s="185"/>
      <c r="D5" s="9"/>
      <c r="E5" s="190" t="s">
        <v>3</v>
      </c>
      <c r="F5" s="190"/>
      <c r="G5" s="190"/>
      <c r="H5" s="190"/>
      <c r="I5" s="190"/>
      <c r="J5" s="190"/>
      <c r="K5" s="190"/>
      <c r="L5" s="190"/>
      <c r="M5" s="190"/>
      <c r="N5" s="190"/>
    </row>
    <row r="6" spans="2:16" ht="12" customHeight="1">
      <c r="B6" s="10"/>
      <c r="C6" s="11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</row>
    <row r="7" spans="2:16" ht="18">
      <c r="B7" s="185" t="s">
        <v>4</v>
      </c>
      <c r="C7" s="185"/>
      <c r="D7" s="9"/>
      <c r="E7" s="191" t="s">
        <v>5</v>
      </c>
      <c r="F7" s="191"/>
      <c r="G7" s="191"/>
      <c r="H7" s="191"/>
      <c r="I7" s="191"/>
      <c r="J7" s="191"/>
      <c r="K7" s="191"/>
      <c r="L7" s="191"/>
      <c r="M7" s="191"/>
      <c r="N7" s="191"/>
    </row>
    <row r="8" spans="2:16" ht="9.5" customHeight="1">
      <c r="B8" s="14"/>
      <c r="C8" s="15"/>
      <c r="D8" s="9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2:16" ht="54.5" customHeight="1">
      <c r="B9" s="183" t="s">
        <v>6</v>
      </c>
      <c r="C9" s="183"/>
      <c r="D9" s="9"/>
      <c r="E9" s="184" t="s">
        <v>7</v>
      </c>
      <c r="F9" s="184"/>
      <c r="G9" s="184"/>
      <c r="H9" s="184"/>
      <c r="I9" s="184"/>
      <c r="J9" s="184"/>
      <c r="K9" s="184"/>
      <c r="L9" s="184"/>
      <c r="M9" s="184"/>
      <c r="N9" s="184"/>
    </row>
    <row r="10" spans="2:16" ht="11" customHeight="1">
      <c r="B10" s="14"/>
      <c r="C10" s="15"/>
      <c r="D10" s="9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2:16" ht="61.25" customHeight="1">
      <c r="B11" s="185" t="s">
        <v>8</v>
      </c>
      <c r="C11" s="185"/>
      <c r="D11" s="9"/>
      <c r="E11" s="184" t="s">
        <v>9</v>
      </c>
      <c r="F11" s="184"/>
      <c r="G11" s="184"/>
      <c r="H11" s="184"/>
      <c r="I11" s="184"/>
      <c r="J11" s="184"/>
      <c r="K11" s="184"/>
      <c r="L11" s="184"/>
      <c r="M11" s="184"/>
      <c r="N11" s="184"/>
    </row>
    <row r="12" spans="2:16" ht="11" customHeight="1">
      <c r="B12" s="14"/>
      <c r="C12" s="15"/>
      <c r="D12" s="9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2:16" ht="122" customHeight="1">
      <c r="B13" s="185" t="s">
        <v>10</v>
      </c>
      <c r="C13" s="185"/>
      <c r="D13" s="9"/>
      <c r="E13" s="186" t="s">
        <v>11</v>
      </c>
      <c r="F13" s="186"/>
      <c r="G13" s="186"/>
      <c r="H13" s="186"/>
      <c r="I13" s="186"/>
      <c r="J13" s="186"/>
      <c r="K13" s="186"/>
      <c r="L13" s="186"/>
      <c r="M13" s="186"/>
      <c r="N13" s="186"/>
    </row>
    <row r="14" spans="2:16" ht="73.5" customHeight="1">
      <c r="B14" s="17"/>
      <c r="C14" s="17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</row>
    <row r="15" spans="2:16" ht="18.75" customHeight="1"/>
    <row r="25" spans="19:19">
      <c r="S25" s="20"/>
    </row>
  </sheetData>
  <mergeCells count="13">
    <mergeCell ref="B7:C7"/>
    <mergeCell ref="E7:N7"/>
    <mergeCell ref="L1:N1"/>
    <mergeCell ref="L2:N2"/>
    <mergeCell ref="L3:N3"/>
    <mergeCell ref="B5:C5"/>
    <mergeCell ref="E5:N5"/>
    <mergeCell ref="B9:C9"/>
    <mergeCell ref="E9:N9"/>
    <mergeCell ref="B11:C11"/>
    <mergeCell ref="E11:N11"/>
    <mergeCell ref="B13:C13"/>
    <mergeCell ref="E13:N13"/>
  </mergeCells>
  <pageMargins left="0.23622047244094488" right="0.23622047244094488" top="0.62992125984251968" bottom="0.62992125984251968" header="0.23622047244094488" footer="0.23622047244094488"/>
  <pageSetup paperSize="0" fitToWidth="0" fitToHeight="0" orientation="landscape" horizontalDpi="0" verticalDpi="0" copies="0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57"/>
  <sheetViews>
    <sheetView tabSelected="1" workbookViewId="0"/>
  </sheetViews>
  <sheetFormatPr baseColWidth="10" defaultRowHeight="16" outlineLevelRow="2"/>
  <cols>
    <col min="1" max="1" width="24.28515625" style="23" customWidth="1"/>
    <col min="2" max="2" width="14.140625" style="23" customWidth="1"/>
    <col min="3" max="3" width="18.140625" style="23" customWidth="1"/>
    <col min="4" max="4" width="15" style="23" customWidth="1"/>
    <col min="5" max="5" width="105.140625" style="29" customWidth="1"/>
    <col min="6" max="6" width="35.140625" style="29" customWidth="1"/>
    <col min="7" max="7" width="21.140625" style="29" customWidth="1"/>
    <col min="8" max="8" width="26.7109375" style="29" customWidth="1"/>
    <col min="9" max="9" width="32.7109375" style="23" customWidth="1"/>
    <col min="10" max="1024" width="14.140625" style="23" customWidth="1"/>
  </cols>
  <sheetData>
    <row r="1" spans="1:15" ht="13.5" customHeight="1">
      <c r="A1" s="21"/>
      <c r="B1" s="22"/>
      <c r="C1" s="22"/>
      <c r="D1" s="22"/>
      <c r="E1" s="22"/>
      <c r="F1" s="22"/>
      <c r="G1" s="192" t="str">
        <f>'1a-Identification Projet'!$L1</f>
        <v>Référence TDA62</v>
      </c>
      <c r="H1" s="192"/>
    </row>
    <row r="2" spans="1:15" ht="12.75" customHeight="1">
      <c r="A2" s="24"/>
      <c r="B2" s="25"/>
      <c r="C2" s="25"/>
      <c r="D2" s="25"/>
      <c r="E2" s="25"/>
      <c r="F2" s="25"/>
      <c r="G2" s="193" t="d">
        <f>'1a-Identification Projet'!$L2</f>
        <v>2019-01-20</v>
      </c>
      <c r="H2" s="193"/>
    </row>
    <row r="3" spans="1:15" ht="16.5" customHeight="1">
      <c r="A3" s="26"/>
      <c r="B3" s="27"/>
      <c r="C3" s="27"/>
      <c r="D3" s="27"/>
      <c r="E3" s="27"/>
      <c r="F3" s="27"/>
      <c r="G3" s="194" t="str">
        <f>'1a-Identification Projet'!$L3</f>
        <v>L2 DIFS</v>
      </c>
      <c r="H3" s="194"/>
    </row>
    <row r="4" spans="1:15" ht="12.75" customHeight="1">
      <c r="B4" s="28"/>
      <c r="C4" s="28"/>
      <c r="D4" s="28"/>
    </row>
    <row r="5" spans="1:15" ht="14.25" customHeight="1"/>
    <row r="6" spans="1:15">
      <c r="A6" s="30" t="s">
        <v>12</v>
      </c>
    </row>
    <row r="7" spans="1:15" ht="90.5" customHeight="1">
      <c r="A7" s="195" t="s">
        <v>13</v>
      </c>
      <c r="B7" s="195"/>
      <c r="C7" s="195"/>
      <c r="D7" s="195"/>
      <c r="E7" s="195"/>
      <c r="F7" s="195"/>
      <c r="G7" s="195"/>
      <c r="H7" s="195"/>
    </row>
    <row r="8" spans="1:15" ht="15" customHeight="1">
      <c r="A8" s="30" t="s">
        <v>14</v>
      </c>
      <c r="B8" s="31"/>
      <c r="C8" s="31"/>
      <c r="D8" s="31"/>
      <c r="E8" s="32"/>
      <c r="F8" s="32"/>
      <c r="G8" s="32"/>
      <c r="H8" s="32"/>
    </row>
    <row r="9" spans="1:15" ht="24">
      <c r="A9" s="33" t="s">
        <v>15</v>
      </c>
      <c r="B9" s="33" t="s">
        <v>16</v>
      </c>
      <c r="C9" s="33" t="s">
        <v>17</v>
      </c>
      <c r="D9" s="33" t="s">
        <v>18</v>
      </c>
      <c r="E9" s="34" t="s">
        <v>19</v>
      </c>
      <c r="F9" s="34" t="s">
        <v>20</v>
      </c>
      <c r="G9" s="35" t="s">
        <v>21</v>
      </c>
      <c r="H9" s="36"/>
    </row>
    <row r="10" spans="1:15">
      <c r="A10" s="37" t="s">
        <v>22</v>
      </c>
      <c r="B10" s="37" t="s">
        <v>23</v>
      </c>
      <c r="C10" s="37" t="s">
        <v>24</v>
      </c>
      <c r="D10" s="37" t="s">
        <v>25</v>
      </c>
      <c r="E10" s="38" t="s">
        <v>26</v>
      </c>
      <c r="F10" s="38" t="s">
        <v>27</v>
      </c>
      <c r="G10" s="39"/>
      <c r="H10" s="40"/>
    </row>
    <row r="11" spans="1:15">
      <c r="A11" s="37" t="s">
        <v>22</v>
      </c>
      <c r="B11" s="37" t="s">
        <v>28</v>
      </c>
      <c r="C11" s="37" t="s">
        <v>29</v>
      </c>
      <c r="D11" s="37" t="s">
        <v>25</v>
      </c>
      <c r="E11" s="38" t="s">
        <v>30</v>
      </c>
      <c r="F11" s="38" t="s">
        <v>27</v>
      </c>
      <c r="G11" s="39"/>
      <c r="H11" s="40"/>
    </row>
    <row r="12" spans="1:15" outlineLevel="2">
      <c r="A12" s="37" t="s">
        <v>22</v>
      </c>
      <c r="B12" s="37" t="s">
        <v>31</v>
      </c>
      <c r="C12" s="37" t="s">
        <v>32</v>
      </c>
      <c r="D12" s="37" t="s">
        <v>25</v>
      </c>
      <c r="E12" s="38" t="s">
        <v>33</v>
      </c>
      <c r="F12" s="38" t="s">
        <v>27</v>
      </c>
      <c r="G12" s="39"/>
      <c r="H12" s="40"/>
    </row>
    <row r="13" spans="1:15" outlineLevel="2">
      <c r="A13" s="37" t="s">
        <v>22</v>
      </c>
      <c r="B13" s="37" t="s">
        <v>34</v>
      </c>
      <c r="C13" s="37" t="s">
        <v>35</v>
      </c>
      <c r="D13" s="37" t="s">
        <v>25</v>
      </c>
      <c r="E13" s="38" t="s">
        <v>36</v>
      </c>
      <c r="F13" s="38" t="s">
        <v>27</v>
      </c>
      <c r="G13" s="39"/>
      <c r="H13" s="40"/>
      <c r="I13" s="29"/>
      <c r="J13" s="29"/>
      <c r="K13" s="29"/>
      <c r="L13" s="29"/>
      <c r="M13" s="29"/>
      <c r="N13" s="29"/>
      <c r="O13" s="29"/>
    </row>
    <row r="14" spans="1:15" s="29" customFormat="1" outlineLevel="2">
      <c r="A14" s="37" t="s">
        <v>22</v>
      </c>
      <c r="B14" s="37" t="s">
        <v>37</v>
      </c>
      <c r="C14" s="37" t="s">
        <v>38</v>
      </c>
      <c r="D14" s="37" t="s">
        <v>25</v>
      </c>
      <c r="E14" s="38" t="s">
        <v>39</v>
      </c>
      <c r="F14" s="38" t="s">
        <v>27</v>
      </c>
      <c r="G14" s="39"/>
      <c r="H14" s="40"/>
    </row>
    <row r="15" spans="1:15" s="29" customFormat="1" outlineLevel="2">
      <c r="A15" s="37" t="s">
        <v>22</v>
      </c>
      <c r="B15" s="37" t="s">
        <v>40</v>
      </c>
      <c r="C15" s="37" t="s">
        <v>41</v>
      </c>
      <c r="D15" s="37" t="s">
        <v>25</v>
      </c>
      <c r="E15" s="38" t="s">
        <v>42</v>
      </c>
      <c r="F15" s="38" t="s">
        <v>27</v>
      </c>
      <c r="G15" s="39"/>
      <c r="H15" s="40"/>
    </row>
    <row r="16" spans="1:15" outlineLevel="2">
      <c r="A16" s="37" t="s">
        <v>22</v>
      </c>
      <c r="B16" s="37" t="s">
        <v>43</v>
      </c>
      <c r="C16" s="37" t="s">
        <v>44</v>
      </c>
      <c r="D16" s="37" t="s">
        <v>25</v>
      </c>
      <c r="E16" s="38" t="s">
        <v>45</v>
      </c>
      <c r="F16" s="38" t="s">
        <v>27</v>
      </c>
      <c r="G16" s="39"/>
      <c r="H16" s="40"/>
    </row>
    <row r="17" spans="1:8" outlineLevel="2">
      <c r="A17" s="37" t="s">
        <v>22</v>
      </c>
      <c r="B17" s="37" t="s">
        <v>46</v>
      </c>
      <c r="C17" s="37" t="s">
        <v>47</v>
      </c>
      <c r="D17" s="37" t="s">
        <v>25</v>
      </c>
      <c r="E17" s="38" t="s">
        <v>48</v>
      </c>
      <c r="F17" s="38" t="s">
        <v>27</v>
      </c>
      <c r="G17" s="39"/>
      <c r="H17" s="40"/>
    </row>
    <row r="18" spans="1:8" outlineLevel="2">
      <c r="A18" s="37" t="s">
        <v>22</v>
      </c>
      <c r="B18" s="37" t="s">
        <v>49</v>
      </c>
      <c r="C18" s="37" t="s">
        <v>50</v>
      </c>
      <c r="D18" s="37" t="s">
        <v>25</v>
      </c>
      <c r="E18" s="38" t="s">
        <v>51</v>
      </c>
      <c r="F18" s="38" t="s">
        <v>27</v>
      </c>
      <c r="G18" s="39"/>
      <c r="H18" s="40"/>
    </row>
    <row r="19" spans="1:8" outlineLevel="2">
      <c r="A19" s="37" t="s">
        <v>22</v>
      </c>
      <c r="B19" s="37" t="s">
        <v>52</v>
      </c>
      <c r="C19" s="37" t="s">
        <v>53</v>
      </c>
      <c r="D19" s="37" t="s">
        <v>25</v>
      </c>
      <c r="E19" s="38" t="s">
        <v>54</v>
      </c>
      <c r="F19" s="38" t="s">
        <v>27</v>
      </c>
      <c r="G19" s="39"/>
      <c r="H19" s="40"/>
    </row>
    <row r="20" spans="1:8" outlineLevel="2">
      <c r="A20" s="37" t="s">
        <v>55</v>
      </c>
      <c r="B20" s="37" t="s">
        <v>56</v>
      </c>
      <c r="C20" s="37" t="s">
        <v>57</v>
      </c>
      <c r="D20" s="37" t="s">
        <v>25</v>
      </c>
      <c r="E20" s="38" t="s">
        <v>58</v>
      </c>
      <c r="F20" s="38" t="s">
        <v>59</v>
      </c>
      <c r="G20" s="39"/>
      <c r="H20" s="40"/>
    </row>
    <row r="21" spans="1:8" outlineLevel="2">
      <c r="A21" s="37" t="s">
        <v>55</v>
      </c>
      <c r="B21" s="37" t="s">
        <v>60</v>
      </c>
      <c r="C21" s="37" t="s">
        <v>61</v>
      </c>
      <c r="D21" s="37" t="s">
        <v>25</v>
      </c>
      <c r="E21" s="38" t="s">
        <v>62</v>
      </c>
      <c r="F21" s="38" t="s">
        <v>63</v>
      </c>
      <c r="G21" s="39"/>
      <c r="H21" s="40"/>
    </row>
    <row r="22" spans="1:8" outlineLevel="2">
      <c r="A22" s="37" t="s">
        <v>55</v>
      </c>
      <c r="B22" s="37" t="s">
        <v>64</v>
      </c>
      <c r="C22" s="37" t="s">
        <v>65</v>
      </c>
      <c r="D22" s="37" t="s">
        <v>25</v>
      </c>
      <c r="E22" s="38" t="s">
        <v>66</v>
      </c>
      <c r="F22" s="38" t="s">
        <v>63</v>
      </c>
      <c r="G22" s="39"/>
      <c r="H22" s="40"/>
    </row>
    <row r="23" spans="1:8" outlineLevel="2">
      <c r="A23" s="37" t="s">
        <v>55</v>
      </c>
      <c r="B23" s="37" t="s">
        <v>67</v>
      </c>
      <c r="C23" s="37" t="s">
        <v>68</v>
      </c>
      <c r="D23" s="37" t="s">
        <v>25</v>
      </c>
      <c r="E23" s="38" t="s">
        <v>69</v>
      </c>
      <c r="F23" s="38" t="s">
        <v>63</v>
      </c>
      <c r="G23" s="39"/>
      <c r="H23" s="40"/>
    </row>
    <row r="24" spans="1:8" outlineLevel="2">
      <c r="A24" s="37" t="s">
        <v>55</v>
      </c>
      <c r="B24" s="37" t="s">
        <v>70</v>
      </c>
      <c r="C24" s="37" t="s">
        <v>71</v>
      </c>
      <c r="D24" s="37" t="s">
        <v>25</v>
      </c>
      <c r="E24" s="38" t="s">
        <v>72</v>
      </c>
      <c r="F24" s="38" t="s">
        <v>63</v>
      </c>
      <c r="G24" s="39"/>
      <c r="H24" s="40"/>
    </row>
    <row r="25" spans="1:8" outlineLevel="2">
      <c r="A25" s="37" t="s">
        <v>55</v>
      </c>
      <c r="B25" s="37" t="s">
        <v>73</v>
      </c>
      <c r="C25" s="37" t="s">
        <v>74</v>
      </c>
      <c r="D25" s="37" t="s">
        <v>75</v>
      </c>
      <c r="E25" s="38" t="s">
        <v>76</v>
      </c>
      <c r="F25" s="38"/>
      <c r="G25" s="39"/>
      <c r="H25" s="40"/>
    </row>
    <row r="26" spans="1:8" outlineLevel="2">
      <c r="A26" s="37" t="s">
        <v>55</v>
      </c>
      <c r="B26" s="37" t="s">
        <v>77</v>
      </c>
      <c r="C26" s="37" t="s">
        <v>78</v>
      </c>
      <c r="D26" s="37" t="s">
        <v>75</v>
      </c>
      <c r="E26" s="38" t="s">
        <v>79</v>
      </c>
      <c r="F26" s="38"/>
      <c r="G26" s="39"/>
      <c r="H26" s="40"/>
    </row>
    <row r="27" spans="1:8" outlineLevel="2">
      <c r="A27" s="37" t="s">
        <v>55</v>
      </c>
      <c r="B27" s="37" t="s">
        <v>80</v>
      </c>
      <c r="C27" s="37" t="s">
        <v>81</v>
      </c>
      <c r="D27" s="37" t="s">
        <v>75</v>
      </c>
      <c r="E27" s="38" t="s">
        <v>82</v>
      </c>
      <c r="F27" s="38"/>
      <c r="G27" s="39"/>
      <c r="H27" s="40"/>
    </row>
    <row r="28" spans="1:8" outlineLevel="2">
      <c r="A28" s="37" t="s">
        <v>55</v>
      </c>
      <c r="B28" s="37" t="s">
        <v>83</v>
      </c>
      <c r="C28" s="37" t="s">
        <v>84</v>
      </c>
      <c r="D28" s="37" t="s">
        <v>75</v>
      </c>
      <c r="E28" s="38" t="s">
        <v>85</v>
      </c>
      <c r="F28" s="38"/>
      <c r="G28" s="39"/>
      <c r="H28" s="40"/>
    </row>
    <row r="29" spans="1:8" outlineLevel="2">
      <c r="A29" s="37" t="s">
        <v>55</v>
      </c>
      <c r="B29" s="37" t="s">
        <v>86</v>
      </c>
      <c r="C29" s="37" t="s">
        <v>87</v>
      </c>
      <c r="D29" s="37" t="s">
        <v>25</v>
      </c>
      <c r="E29" s="38" t="s">
        <v>88</v>
      </c>
      <c r="F29" s="38" t="s">
        <v>63</v>
      </c>
      <c r="G29" s="39"/>
      <c r="H29" s="40"/>
    </row>
    <row r="30" spans="1:8" outlineLevel="2">
      <c r="A30" s="37" t="s">
        <v>55</v>
      </c>
      <c r="B30" s="37" t="s">
        <v>89</v>
      </c>
      <c r="C30" s="37" t="s">
        <v>90</v>
      </c>
      <c r="D30" s="37" t="s">
        <v>25</v>
      </c>
      <c r="E30" s="38" t="s">
        <v>91</v>
      </c>
      <c r="F30" s="38" t="s">
        <v>63</v>
      </c>
      <c r="G30" s="39"/>
      <c r="H30" s="40"/>
    </row>
    <row r="31" spans="1:8" outlineLevel="2">
      <c r="A31" s="37" t="s">
        <v>55</v>
      </c>
      <c r="B31" s="37" t="s">
        <v>92</v>
      </c>
      <c r="C31" s="37" t="s">
        <v>93</v>
      </c>
      <c r="D31" s="37" t="s">
        <v>25</v>
      </c>
      <c r="E31" s="38" t="s">
        <v>94</v>
      </c>
      <c r="F31" s="38" t="s">
        <v>63</v>
      </c>
      <c r="G31" s="39"/>
      <c r="H31" s="40"/>
    </row>
    <row r="32" spans="1:8" outlineLevel="2">
      <c r="A32" s="37" t="s">
        <v>55</v>
      </c>
      <c r="B32" s="37" t="s">
        <v>95</v>
      </c>
      <c r="C32" s="37" t="s">
        <v>96</v>
      </c>
      <c r="D32" s="37" t="s">
        <v>25</v>
      </c>
      <c r="E32" s="38" t="s">
        <v>97</v>
      </c>
      <c r="F32" s="38" t="s">
        <v>63</v>
      </c>
      <c r="G32" s="39"/>
      <c r="H32" s="40"/>
    </row>
    <row r="33" spans="2:8" outlineLevel="2">
      <c r="B33"/>
      <c r="C33"/>
      <c r="D33"/>
      <c r="E33"/>
      <c r="F33"/>
      <c r="G33"/>
      <c r="H33"/>
    </row>
    <row r="34" spans="2:8" outlineLevel="2">
      <c r="B34"/>
      <c r="C34"/>
      <c r="D34"/>
      <c r="E34"/>
      <c r="F34"/>
      <c r="G34"/>
      <c r="H34"/>
    </row>
    <row r="35" spans="2:8" outlineLevel="2">
      <c r="B35"/>
      <c r="C35"/>
      <c r="D35"/>
      <c r="E35"/>
      <c r="F35"/>
      <c r="G35"/>
      <c r="H35"/>
    </row>
    <row r="36" spans="2:8" outlineLevel="2"/>
    <row r="56" spans="5:5">
      <c r="E56"/>
    </row>
    <row r="57" spans="5:5">
      <c r="E57"/>
    </row>
  </sheetData>
  <mergeCells count="4">
    <mergeCell ref="G1:H1"/>
    <mergeCell ref="G2:H2"/>
    <mergeCell ref="G3:H3"/>
    <mergeCell ref="A7:H7"/>
  </mergeCells>
  <printOptions horizontalCentered="1"/>
  <pageMargins left="0.23622047244094488" right="0.23622047244094488" top="0.62992125984251968" bottom="0.62992125984251968" header="0.23622047244094488" footer="0.23622047244094488"/>
  <pageSetup paperSize="0" fitToWidth="0" fitToHeight="0" orientation="landscape" horizontalDpi="0" verticalDpi="0" copies="0"/>
  <headerFooter alignWithMargins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40"/>
  <sheetViews>
    <sheetView workbookViewId="0"/>
  </sheetViews>
  <sheetFormatPr baseColWidth="10" defaultRowHeight="16"/>
  <cols>
    <col min="1" max="1" width="2" style="23" customWidth="1"/>
    <col min="2" max="1024" width="14.140625" style="23" customWidth="1"/>
  </cols>
  <sheetData>
    <row r="1" spans="1:13" ht="18">
      <c r="A1" s="41"/>
      <c r="B1" s="42"/>
      <c r="C1" s="43"/>
      <c r="D1" s="43"/>
      <c r="E1" s="43"/>
      <c r="F1" s="43"/>
      <c r="G1" s="43"/>
      <c r="H1" s="43"/>
      <c r="I1" s="43"/>
      <c r="J1" s="43"/>
      <c r="K1" s="196" t="str">
        <f>'1a-Identification Projet'!$L$1</f>
        <v>Référence TDA62</v>
      </c>
      <c r="L1" s="196"/>
      <c r="M1" s="196"/>
    </row>
    <row r="2" spans="1:13" s="41" customFormat="1" ht="12.75" customHeight="1">
      <c r="B2" s="44"/>
      <c r="C2" s="45"/>
      <c r="D2" s="45"/>
      <c r="E2" s="45"/>
      <c r="F2" s="45"/>
      <c r="G2" s="45"/>
      <c r="H2" s="45"/>
      <c r="I2" s="45"/>
      <c r="J2" s="45"/>
      <c r="K2" s="197" t="d">
        <f>'1a-Identification Projet'!$L$2</f>
        <v>2019-01-20</v>
      </c>
      <c r="L2" s="197"/>
      <c r="M2" s="197"/>
    </row>
    <row r="3" spans="1:13" ht="12.75" customHeight="1">
      <c r="A3" s="41"/>
      <c r="B3" s="46"/>
      <c r="C3" s="47"/>
      <c r="D3" s="47"/>
      <c r="E3" s="47"/>
      <c r="F3" s="47"/>
      <c r="G3" s="47"/>
      <c r="H3" s="47"/>
      <c r="I3" s="47"/>
      <c r="J3" s="47"/>
      <c r="K3" s="198" t="str">
        <f>'1a-Identification Projet'!$L$3</f>
        <v>L2 DIFS</v>
      </c>
      <c r="L3" s="198"/>
      <c r="M3" s="198"/>
    </row>
    <row r="4" spans="1:13" ht="12.75" customHeight="1">
      <c r="D4" s="48"/>
      <c r="E4" s="48"/>
      <c r="F4" s="48"/>
      <c r="G4" s="48"/>
      <c r="H4" s="48"/>
      <c r="I4" s="48"/>
      <c r="J4" s="48"/>
      <c r="K4" s="49"/>
      <c r="L4" s="49"/>
    </row>
    <row r="5" spans="1:13" ht="13.5" customHeight="1">
      <c r="D5" s="48"/>
      <c r="E5" s="48"/>
      <c r="F5" s="48"/>
      <c r="G5" s="48"/>
      <c r="H5" s="48"/>
      <c r="I5" s="48"/>
      <c r="J5" s="48"/>
      <c r="K5" s="49"/>
      <c r="L5" s="49"/>
    </row>
    <row r="6" spans="1:13" ht="13.5" customHeight="1">
      <c r="D6" s="48"/>
      <c r="E6" s="48"/>
      <c r="F6" s="48"/>
      <c r="G6" s="48"/>
      <c r="H6" s="48"/>
      <c r="I6" s="48"/>
      <c r="J6" s="48"/>
      <c r="K6" s="49"/>
      <c r="L6" s="49"/>
    </row>
    <row r="7" spans="1:13" ht="13.5" customHeight="1">
      <c r="A7" s="50"/>
      <c r="B7" s="50"/>
      <c r="C7" s="50"/>
      <c r="D7" s="48"/>
      <c r="E7" s="48"/>
      <c r="F7" s="48"/>
      <c r="G7" s="48"/>
      <c r="H7" s="48"/>
      <c r="I7" s="48"/>
      <c r="J7" s="48"/>
      <c r="K7" s="49"/>
      <c r="L7" s="49"/>
      <c r="M7" s="50"/>
    </row>
    <row r="8" spans="1:13" s="50" customFormat="1" ht="13.5" customHeight="1">
      <c r="D8" s="48"/>
      <c r="E8" s="48"/>
      <c r="F8" s="48"/>
      <c r="G8" s="48"/>
      <c r="H8" s="48"/>
      <c r="I8" s="48"/>
      <c r="J8" s="48"/>
      <c r="K8" s="49"/>
      <c r="L8" s="49"/>
    </row>
    <row r="9" spans="1:13" s="50" customFormat="1" ht="13.5" customHeight="1">
      <c r="D9" s="48"/>
      <c r="E9" s="48"/>
      <c r="F9" s="48"/>
      <c r="G9" s="48"/>
      <c r="H9" s="48"/>
      <c r="I9" s="48"/>
      <c r="J9" s="48"/>
      <c r="K9" s="49"/>
      <c r="L9" s="49"/>
    </row>
    <row r="10" spans="1:13" s="50" customFormat="1" ht="13.5" customHeight="1">
      <c r="D10" s="48"/>
      <c r="E10" s="48"/>
      <c r="F10" s="48"/>
      <c r="G10" s="48"/>
      <c r="H10" s="48"/>
      <c r="I10" s="48"/>
      <c r="J10" s="48"/>
      <c r="K10" s="49"/>
      <c r="L10" s="49"/>
    </row>
    <row r="11" spans="1:13" s="50" customFormat="1" ht="13.5" customHeight="1">
      <c r="D11" s="48"/>
      <c r="E11" s="48"/>
      <c r="F11" s="48"/>
      <c r="G11" s="48"/>
      <c r="H11" s="48"/>
      <c r="I11" s="48"/>
      <c r="J11" s="48"/>
      <c r="K11" s="49"/>
      <c r="L11" s="49"/>
    </row>
    <row r="12" spans="1:13" s="50" customFormat="1" ht="13.5" customHeight="1">
      <c r="D12" s="48"/>
      <c r="E12" s="48"/>
      <c r="F12" s="48"/>
      <c r="G12" s="48"/>
      <c r="H12" s="48"/>
      <c r="I12" s="48"/>
      <c r="J12" s="48"/>
      <c r="K12" s="49"/>
      <c r="L12" s="49"/>
    </row>
    <row r="13" spans="1:13" s="50" customFormat="1" ht="13.5" customHeight="1">
      <c r="D13" s="48"/>
      <c r="E13" s="48"/>
      <c r="F13" s="48"/>
      <c r="G13" s="48"/>
      <c r="H13" s="48"/>
      <c r="I13" s="48"/>
      <c r="J13" s="48"/>
      <c r="K13" s="49"/>
      <c r="L13" s="49"/>
    </row>
    <row r="14" spans="1:13" s="50" customFormat="1" ht="13.5" customHeight="1">
      <c r="D14" s="48"/>
      <c r="E14" s="48"/>
      <c r="F14" s="48"/>
      <c r="G14" s="48"/>
      <c r="H14" s="48"/>
      <c r="I14" s="48"/>
      <c r="J14" s="48"/>
      <c r="K14" s="49"/>
      <c r="L14" s="49"/>
    </row>
    <row r="15" spans="1:13" s="50" customFormat="1" ht="13.5" customHeight="1">
      <c r="D15" s="48"/>
      <c r="E15" s="48"/>
      <c r="F15" s="48"/>
      <c r="G15" s="48"/>
      <c r="H15" s="48"/>
      <c r="I15" s="48"/>
      <c r="J15" s="48"/>
      <c r="K15" s="49"/>
      <c r="L15" s="49"/>
    </row>
    <row r="16" spans="1:13" s="50" customFormat="1" ht="13.5" customHeight="1">
      <c r="D16" s="48"/>
      <c r="E16" s="48"/>
      <c r="F16" s="48"/>
      <c r="G16" s="48"/>
      <c r="H16" s="48"/>
      <c r="I16" s="48"/>
      <c r="J16" s="48"/>
      <c r="K16" s="49"/>
      <c r="L16" s="49"/>
    </row>
    <row r="17" spans="4:12" s="50" customFormat="1" ht="13.5" customHeight="1">
      <c r="D17" s="48"/>
      <c r="E17" s="48"/>
      <c r="F17" s="48"/>
      <c r="G17" s="48"/>
      <c r="H17" s="48"/>
      <c r="I17" s="48"/>
      <c r="J17" s="48"/>
      <c r="K17" s="49"/>
      <c r="L17" s="49"/>
    </row>
    <row r="18" spans="4:12" s="50" customFormat="1" ht="13.5" customHeight="1">
      <c r="D18" s="48"/>
      <c r="E18" s="48"/>
      <c r="F18" s="48"/>
      <c r="G18" s="48"/>
      <c r="H18" s="48"/>
      <c r="I18" s="48"/>
      <c r="J18" s="48"/>
      <c r="K18" s="49"/>
      <c r="L18" s="49"/>
    </row>
    <row r="19" spans="4:12" s="50" customFormat="1" ht="13.5" customHeight="1">
      <c r="D19" s="48"/>
      <c r="E19" s="48"/>
      <c r="F19" s="48"/>
      <c r="G19" s="48"/>
      <c r="H19" s="48"/>
      <c r="I19" s="48"/>
      <c r="J19" s="48"/>
      <c r="K19" s="49"/>
      <c r="L19" s="49"/>
    </row>
    <row r="20" spans="4:12" s="50" customFormat="1" ht="13.5" customHeight="1">
      <c r="D20" s="48"/>
      <c r="E20" s="48"/>
      <c r="F20" s="48"/>
      <c r="G20" s="48"/>
      <c r="H20" s="48"/>
      <c r="I20" s="48"/>
      <c r="J20" s="48"/>
      <c r="K20" s="49"/>
      <c r="L20" s="49"/>
    </row>
    <row r="21" spans="4:12" s="50" customFormat="1" ht="13.5" customHeight="1">
      <c r="D21" s="48"/>
      <c r="E21" s="48"/>
      <c r="F21" s="48"/>
      <c r="G21" s="48"/>
      <c r="H21" s="48"/>
      <c r="I21" s="48"/>
      <c r="J21" s="48"/>
      <c r="K21" s="49"/>
      <c r="L21" s="49"/>
    </row>
    <row r="22" spans="4:12" s="50" customFormat="1" ht="13.5" customHeight="1">
      <c r="D22" s="48"/>
      <c r="E22" s="48"/>
      <c r="F22" s="48"/>
      <c r="G22" s="48"/>
      <c r="H22" s="48"/>
      <c r="I22" s="48"/>
      <c r="J22" s="48"/>
      <c r="K22" s="49"/>
      <c r="L22" s="49"/>
    </row>
    <row r="23" spans="4:12" s="50" customFormat="1" ht="13.5" customHeight="1">
      <c r="D23" s="48"/>
      <c r="E23" s="48"/>
      <c r="F23" s="48"/>
      <c r="G23" s="48"/>
      <c r="H23" s="48"/>
      <c r="I23" s="48"/>
      <c r="J23" s="48"/>
      <c r="K23" s="49"/>
      <c r="L23" s="49"/>
    </row>
    <row r="24" spans="4:12" s="50" customFormat="1" ht="13.5" customHeight="1">
      <c r="D24" s="48"/>
      <c r="E24" s="48"/>
      <c r="F24" s="48"/>
      <c r="G24" s="48"/>
      <c r="H24" s="48"/>
      <c r="I24" s="48"/>
      <c r="J24" s="48"/>
      <c r="K24" s="49"/>
      <c r="L24" s="49"/>
    </row>
    <row r="25" spans="4:12" s="50" customFormat="1" ht="13.5" customHeight="1">
      <c r="D25" s="48"/>
      <c r="E25" s="48"/>
      <c r="F25" s="48"/>
      <c r="G25" s="48"/>
      <c r="H25" s="48"/>
      <c r="I25" s="48"/>
      <c r="J25" s="48"/>
      <c r="K25" s="49"/>
      <c r="L25" s="49"/>
    </row>
    <row r="26" spans="4:12" s="50" customFormat="1" ht="13.5" customHeight="1">
      <c r="D26" s="48"/>
      <c r="E26" s="48"/>
      <c r="F26" s="48"/>
      <c r="G26" s="48"/>
      <c r="H26" s="48"/>
      <c r="I26" s="48"/>
      <c r="J26" s="48"/>
      <c r="K26" s="49"/>
      <c r="L26" s="49"/>
    </row>
    <row r="27" spans="4:12" s="50" customFormat="1" ht="13.5" customHeight="1">
      <c r="D27" s="48"/>
      <c r="E27" s="48"/>
      <c r="F27" s="48"/>
      <c r="G27" s="48"/>
      <c r="H27" s="48"/>
      <c r="I27" s="48"/>
      <c r="J27" s="48"/>
      <c r="K27" s="49"/>
      <c r="L27" s="49"/>
    </row>
    <row r="28" spans="4:12" s="50" customFormat="1" ht="13.5" customHeight="1">
      <c r="D28" s="48"/>
      <c r="E28" s="48"/>
      <c r="F28" s="48"/>
      <c r="G28" s="48"/>
      <c r="H28" s="48"/>
      <c r="I28" s="48"/>
      <c r="J28" s="48"/>
      <c r="K28" s="49"/>
      <c r="L28" s="49"/>
    </row>
    <row r="29" spans="4:12" s="50" customFormat="1" ht="13.5" customHeight="1">
      <c r="D29" s="48"/>
      <c r="E29" s="48"/>
      <c r="F29" s="48"/>
      <c r="G29" s="48"/>
      <c r="H29" s="48"/>
      <c r="I29" s="48"/>
      <c r="J29" s="48"/>
      <c r="K29" s="49"/>
      <c r="L29" s="49"/>
    </row>
    <row r="30" spans="4:12" s="50" customFormat="1" ht="13.5" customHeight="1">
      <c r="D30" s="48"/>
      <c r="E30" s="48"/>
      <c r="F30" s="48"/>
      <c r="G30" s="48"/>
      <c r="H30" s="48"/>
      <c r="I30" s="48"/>
      <c r="J30" s="48"/>
      <c r="K30" s="49"/>
      <c r="L30" s="49"/>
    </row>
    <row r="31" spans="4:12" s="50" customFormat="1" ht="13.5" customHeight="1">
      <c r="D31" s="48"/>
      <c r="E31" s="48"/>
      <c r="F31" s="48"/>
      <c r="G31" s="48"/>
      <c r="H31" s="48"/>
      <c r="I31" s="48"/>
      <c r="J31" s="48"/>
      <c r="K31" s="49"/>
      <c r="L31" s="49"/>
    </row>
    <row r="32" spans="4:12" s="50" customFormat="1" ht="13.5" customHeight="1">
      <c r="D32" s="48"/>
      <c r="E32" s="48"/>
      <c r="F32" s="48"/>
      <c r="G32" s="48"/>
      <c r="H32" s="48"/>
      <c r="I32" s="48"/>
      <c r="J32" s="48"/>
      <c r="K32" s="49"/>
      <c r="L32" s="49"/>
    </row>
    <row r="33" spans="1:12" s="50" customFormat="1" ht="13.5" customHeight="1">
      <c r="D33" s="48"/>
      <c r="E33" s="48"/>
      <c r="F33" s="48"/>
      <c r="G33" s="48"/>
      <c r="H33" s="48"/>
      <c r="I33" s="48"/>
      <c r="J33" s="48"/>
      <c r="K33" s="49"/>
      <c r="L33" s="49"/>
    </row>
    <row r="34" spans="1:12" s="50" customFormat="1" ht="13.5" customHeight="1">
      <c r="D34" s="48"/>
      <c r="E34" s="48"/>
      <c r="F34" s="48"/>
      <c r="G34" s="48"/>
      <c r="H34" s="48"/>
      <c r="I34" s="48"/>
      <c r="J34" s="48"/>
      <c r="K34" s="49"/>
      <c r="L34" s="49"/>
    </row>
    <row r="35" spans="1:12" s="50" customFormat="1" ht="13.5" customHeight="1">
      <c r="D35" s="48"/>
      <c r="E35" s="48"/>
      <c r="F35" s="48"/>
      <c r="G35" s="48"/>
      <c r="H35" s="48"/>
      <c r="I35" s="48"/>
      <c r="J35" s="48"/>
      <c r="K35" s="49"/>
      <c r="L35" s="49"/>
    </row>
    <row r="36" spans="1:12" s="50" customFormat="1" ht="13.5" customHeight="1">
      <c r="D36" s="48"/>
      <c r="E36" s="48"/>
      <c r="F36" s="48"/>
      <c r="G36" s="48"/>
      <c r="H36" s="48"/>
      <c r="I36" s="48"/>
      <c r="J36" s="48"/>
      <c r="K36" s="49"/>
      <c r="L36" s="49"/>
    </row>
    <row r="37" spans="1:12" s="50" customFormat="1" ht="13.5" customHeight="1">
      <c r="D37" s="48"/>
      <c r="E37" s="48"/>
      <c r="F37" s="48"/>
      <c r="G37" s="48"/>
      <c r="H37" s="48"/>
      <c r="I37" s="48"/>
      <c r="J37" s="48"/>
      <c r="K37" s="49"/>
      <c r="L37" s="49"/>
    </row>
    <row r="38" spans="1:12" s="50" customFormat="1" ht="13.5" customHeight="1">
      <c r="D38" s="48"/>
      <c r="E38" s="48"/>
      <c r="F38" s="48"/>
      <c r="G38" s="48"/>
      <c r="H38" s="48"/>
      <c r="I38" s="48"/>
      <c r="J38" s="48"/>
      <c r="K38" s="49"/>
      <c r="L38" s="49"/>
    </row>
    <row r="39" spans="1:12" ht="13.5" customHeight="1"/>
    <row r="40" spans="1:12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</row>
  </sheetData>
  <mergeCells count="3">
    <mergeCell ref="K1:M1"/>
    <mergeCell ref="K2:M2"/>
    <mergeCell ref="K3:M3"/>
  </mergeCells>
  <pageMargins left="0.23622047244094488" right="0.23622047244094488" top="0.62992125984251968" bottom="0.62992125984251968" header="0.23622047244094488" footer="0.23622047244094488"/>
  <pageSetup paperSize="0" fitToWidth="0" fitToHeight="0" orientation="landscape" horizontalDpi="0" verticalDpi="0" copies="0"/>
  <headerFooter alignWithMargins="0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40"/>
  <sheetViews>
    <sheetView workbookViewId="0"/>
  </sheetViews>
  <sheetFormatPr baseColWidth="10" defaultRowHeight="16"/>
  <cols>
    <col min="1" max="1" width="2" style="23" customWidth="1"/>
    <col min="2" max="1024" width="14.140625" style="23" customWidth="1"/>
  </cols>
  <sheetData>
    <row r="1" spans="1:13" ht="18">
      <c r="A1" s="41"/>
      <c r="B1" s="42"/>
      <c r="C1" s="43"/>
      <c r="D1" s="43"/>
      <c r="E1" s="43"/>
      <c r="F1" s="43"/>
      <c r="G1" s="43"/>
      <c r="H1" s="43"/>
      <c r="I1" s="43"/>
      <c r="J1" s="43"/>
      <c r="K1" s="196" t="str">
        <f>'1a-Identification Projet'!$L$1</f>
        <v>Référence TDA62</v>
      </c>
      <c r="L1" s="196"/>
      <c r="M1" s="196"/>
    </row>
    <row r="2" spans="1:13" s="41" customFormat="1" ht="12.75" customHeight="1">
      <c r="B2" s="44"/>
      <c r="C2" s="45"/>
      <c r="D2" s="45"/>
      <c r="E2" s="45"/>
      <c r="F2" s="45"/>
      <c r="G2" s="45"/>
      <c r="H2" s="45"/>
      <c r="I2" s="45"/>
      <c r="J2" s="45"/>
      <c r="K2" s="197" t="d">
        <f>'1a-Identification Projet'!$L$2</f>
        <v>2019-01-20</v>
      </c>
      <c r="L2" s="197"/>
      <c r="M2" s="197"/>
    </row>
    <row r="3" spans="1:13" ht="12.75" customHeight="1">
      <c r="A3" s="41"/>
      <c r="B3" s="46"/>
      <c r="C3" s="47"/>
      <c r="D3" s="47"/>
      <c r="E3" s="47"/>
      <c r="F3" s="47"/>
      <c r="G3" s="47"/>
      <c r="H3" s="47"/>
      <c r="I3" s="47"/>
      <c r="J3" s="47"/>
      <c r="K3" s="198" t="str">
        <f>'1a-Identification Projet'!$L$3</f>
        <v>L2 DIFS</v>
      </c>
      <c r="L3" s="198"/>
      <c r="M3" s="198"/>
    </row>
    <row r="4" spans="1:13" ht="12.75" customHeight="1">
      <c r="D4" s="48"/>
      <c r="E4" s="48"/>
      <c r="F4" s="48"/>
      <c r="G4" s="48"/>
      <c r="H4" s="48"/>
      <c r="I4" s="48"/>
      <c r="J4" s="48"/>
      <c r="K4" s="49"/>
      <c r="L4" s="49"/>
    </row>
    <row r="5" spans="1:13" ht="13.5" customHeight="1">
      <c r="D5" s="48"/>
      <c r="E5" s="48"/>
      <c r="F5" s="48"/>
      <c r="G5" s="48"/>
      <c r="H5" s="48"/>
      <c r="I5" s="48"/>
      <c r="J5" s="48"/>
      <c r="K5" s="49"/>
      <c r="L5" s="49"/>
    </row>
    <row r="6" spans="1:13" ht="13.5" customHeight="1">
      <c r="D6" s="48"/>
      <c r="E6" s="48"/>
      <c r="F6" s="48"/>
      <c r="G6" s="48"/>
      <c r="H6" s="48"/>
      <c r="I6" s="48"/>
      <c r="J6" s="48"/>
      <c r="K6" s="49"/>
      <c r="L6" s="49"/>
    </row>
    <row r="7" spans="1:13" ht="13.5" customHeight="1">
      <c r="A7" s="50"/>
      <c r="B7" s="50"/>
      <c r="C7" s="50"/>
      <c r="D7" s="48"/>
      <c r="E7" s="48"/>
      <c r="F7" s="48"/>
      <c r="G7" s="48"/>
      <c r="H7" s="48"/>
      <c r="I7" s="48"/>
      <c r="J7" s="48"/>
      <c r="K7" s="49"/>
      <c r="L7" s="49"/>
      <c r="M7" s="50"/>
    </row>
    <row r="8" spans="1:13" s="50" customFormat="1" ht="13.5" customHeight="1">
      <c r="D8" s="48"/>
      <c r="E8" s="48"/>
      <c r="F8" s="48"/>
      <c r="G8" s="48"/>
      <c r="H8" s="48"/>
      <c r="I8" s="48"/>
      <c r="J8" s="48"/>
      <c r="K8" s="49"/>
      <c r="L8" s="49"/>
    </row>
    <row r="9" spans="1:13" s="50" customFormat="1" ht="13.5" customHeight="1">
      <c r="D9" s="48"/>
      <c r="E9" s="48"/>
      <c r="F9" s="48"/>
      <c r="G9" s="48"/>
      <c r="H9" s="48"/>
      <c r="I9" s="48"/>
      <c r="J9" s="48"/>
      <c r="K9" s="49"/>
      <c r="L9" s="49"/>
    </row>
    <row r="10" spans="1:13" s="50" customFormat="1" ht="13.5" customHeight="1">
      <c r="D10" s="48"/>
      <c r="E10" s="48"/>
      <c r="F10" s="48"/>
      <c r="G10" s="48"/>
      <c r="H10" s="48"/>
      <c r="I10" s="48"/>
      <c r="J10" s="48"/>
      <c r="K10" s="49"/>
      <c r="L10" s="49"/>
    </row>
    <row r="11" spans="1:13" s="50" customFormat="1" ht="13.5" customHeight="1">
      <c r="D11" s="48"/>
      <c r="E11" s="48"/>
      <c r="F11" s="48"/>
      <c r="G11" s="48"/>
      <c r="H11" s="48"/>
      <c r="I11" s="48"/>
      <c r="J11" s="48"/>
      <c r="K11" s="49"/>
      <c r="L11" s="49"/>
    </row>
    <row r="12" spans="1:13" s="50" customFormat="1" ht="13.5" customHeight="1">
      <c r="D12" s="48"/>
      <c r="E12" s="48"/>
      <c r="F12" s="48"/>
      <c r="G12" s="48"/>
      <c r="H12" s="48"/>
      <c r="I12" s="48"/>
      <c r="J12" s="48"/>
      <c r="K12" s="49"/>
      <c r="L12" s="49"/>
    </row>
    <row r="13" spans="1:13" s="50" customFormat="1" ht="13.5" customHeight="1">
      <c r="D13" s="48"/>
      <c r="E13" s="48"/>
      <c r="F13" s="48"/>
      <c r="G13" s="48"/>
      <c r="H13" s="48"/>
      <c r="I13" s="48"/>
      <c r="J13" s="48"/>
      <c r="K13" s="49"/>
      <c r="L13" s="49"/>
    </row>
    <row r="14" spans="1:13" s="50" customFormat="1" ht="13.5" customHeight="1">
      <c r="D14" s="48"/>
      <c r="E14" s="48"/>
      <c r="F14" s="48"/>
      <c r="G14" s="48"/>
      <c r="H14" s="48"/>
      <c r="I14" s="48"/>
      <c r="J14" s="48"/>
      <c r="K14" s="49"/>
      <c r="L14" s="49"/>
    </row>
    <row r="15" spans="1:13" s="50" customFormat="1" ht="13.5" customHeight="1">
      <c r="D15" s="48"/>
      <c r="E15" s="48"/>
      <c r="F15" s="48"/>
      <c r="G15" s="48"/>
      <c r="H15" s="48"/>
      <c r="I15" s="48"/>
      <c r="J15" s="48"/>
      <c r="K15" s="49"/>
      <c r="L15" s="49"/>
    </row>
    <row r="16" spans="1:13" s="50" customFormat="1" ht="13.5" customHeight="1">
      <c r="D16" s="48"/>
      <c r="E16" s="48"/>
      <c r="F16" s="48"/>
      <c r="G16" s="48"/>
      <c r="H16" s="48"/>
      <c r="I16" s="48"/>
      <c r="J16" s="48"/>
      <c r="K16" s="49"/>
      <c r="L16" s="49"/>
    </row>
    <row r="17" spans="4:12" s="50" customFormat="1" ht="13.5" customHeight="1">
      <c r="D17" s="48"/>
      <c r="E17" s="48"/>
      <c r="F17" s="48"/>
      <c r="G17" s="48"/>
      <c r="H17" s="48"/>
      <c r="I17" s="48"/>
      <c r="J17" s="48"/>
      <c r="K17" s="49"/>
      <c r="L17" s="49"/>
    </row>
    <row r="18" spans="4:12" s="50" customFormat="1" ht="13.5" customHeight="1">
      <c r="D18" s="48"/>
      <c r="E18" s="48"/>
      <c r="F18" s="48"/>
      <c r="G18" s="48"/>
      <c r="H18" s="48"/>
      <c r="I18" s="48"/>
      <c r="J18" s="48"/>
      <c r="K18" s="49"/>
      <c r="L18" s="49"/>
    </row>
    <row r="19" spans="4:12" s="50" customFormat="1" ht="13.5" customHeight="1">
      <c r="D19" s="48"/>
      <c r="E19" s="48"/>
      <c r="F19" s="48"/>
      <c r="G19" s="48"/>
      <c r="H19" s="48"/>
      <c r="I19" s="48"/>
      <c r="J19" s="48"/>
      <c r="K19" s="49"/>
      <c r="L19" s="49"/>
    </row>
    <row r="20" spans="4:12" s="50" customFormat="1" ht="13.5" customHeight="1">
      <c r="D20" s="48"/>
      <c r="E20" s="48"/>
      <c r="F20" s="48"/>
      <c r="G20" s="48"/>
      <c r="H20" s="48"/>
      <c r="I20" s="48"/>
      <c r="J20" s="48"/>
      <c r="K20" s="49"/>
      <c r="L20" s="49"/>
    </row>
    <row r="21" spans="4:12" s="50" customFormat="1" ht="13.5" customHeight="1">
      <c r="D21" s="48"/>
      <c r="E21" s="48"/>
      <c r="F21" s="48"/>
      <c r="G21" s="48"/>
      <c r="H21" s="48"/>
      <c r="I21" s="48"/>
      <c r="J21" s="48"/>
      <c r="K21" s="49"/>
      <c r="L21" s="49"/>
    </row>
    <row r="22" spans="4:12" s="50" customFormat="1" ht="13.5" customHeight="1">
      <c r="D22" s="48"/>
      <c r="E22" s="48"/>
      <c r="F22" s="48"/>
      <c r="G22" s="48"/>
      <c r="H22" s="48"/>
      <c r="I22" s="48"/>
      <c r="J22" s="48"/>
      <c r="K22" s="49"/>
      <c r="L22" s="49"/>
    </row>
    <row r="23" spans="4:12" s="50" customFormat="1" ht="13.5" customHeight="1">
      <c r="D23" s="48"/>
      <c r="E23" s="48"/>
      <c r="F23" s="48"/>
      <c r="G23" s="48"/>
      <c r="H23" s="48"/>
      <c r="I23" s="48"/>
      <c r="J23" s="48"/>
      <c r="K23" s="49"/>
      <c r="L23" s="49"/>
    </row>
    <row r="24" spans="4:12" s="50" customFormat="1" ht="13.5" customHeight="1">
      <c r="D24" s="48"/>
      <c r="E24" s="48"/>
      <c r="F24" s="48"/>
      <c r="G24" s="48"/>
      <c r="H24" s="48"/>
      <c r="I24" s="48"/>
      <c r="J24" s="48"/>
      <c r="K24" s="49"/>
      <c r="L24" s="49"/>
    </row>
    <row r="25" spans="4:12" s="50" customFormat="1" ht="13.5" customHeight="1">
      <c r="D25" s="48"/>
      <c r="E25" s="48"/>
      <c r="F25" s="48"/>
      <c r="G25" s="48"/>
      <c r="H25" s="48"/>
      <c r="I25" s="48"/>
      <c r="J25" s="48"/>
      <c r="K25" s="49"/>
      <c r="L25" s="49"/>
    </row>
    <row r="26" spans="4:12" s="50" customFormat="1" ht="13.5" customHeight="1">
      <c r="D26" s="48"/>
      <c r="E26" s="48"/>
      <c r="F26" s="48"/>
      <c r="G26" s="48"/>
      <c r="H26" s="48"/>
      <c r="I26" s="48"/>
      <c r="J26" s="48"/>
      <c r="K26" s="49"/>
      <c r="L26" s="49"/>
    </row>
    <row r="27" spans="4:12" s="50" customFormat="1" ht="13.5" customHeight="1">
      <c r="D27" s="48"/>
      <c r="E27" s="48"/>
      <c r="F27" s="48"/>
      <c r="G27" s="48"/>
      <c r="H27" s="48"/>
      <c r="I27" s="48"/>
      <c r="J27" s="48"/>
      <c r="K27" s="49"/>
      <c r="L27" s="49"/>
    </row>
    <row r="28" spans="4:12" s="50" customFormat="1" ht="13.5" customHeight="1">
      <c r="D28" s="48"/>
      <c r="E28" s="48"/>
      <c r="F28" s="48"/>
      <c r="G28" s="48"/>
      <c r="H28" s="48"/>
      <c r="I28" s="48"/>
      <c r="J28" s="48"/>
      <c r="K28" s="49"/>
      <c r="L28" s="49"/>
    </row>
    <row r="29" spans="4:12" s="50" customFormat="1" ht="13.5" customHeight="1">
      <c r="D29" s="48"/>
      <c r="E29" s="48"/>
      <c r="F29" s="48"/>
      <c r="G29" s="48"/>
      <c r="H29" s="48"/>
      <c r="I29" s="48"/>
      <c r="J29" s="48"/>
      <c r="K29" s="49"/>
      <c r="L29" s="49"/>
    </row>
    <row r="30" spans="4:12" s="50" customFormat="1" ht="13.5" customHeight="1">
      <c r="D30" s="48"/>
      <c r="E30" s="48"/>
      <c r="F30" s="48"/>
      <c r="G30" s="48"/>
      <c r="H30" s="48"/>
      <c r="I30" s="48"/>
      <c r="J30" s="48"/>
      <c r="K30" s="49"/>
      <c r="L30" s="49"/>
    </row>
    <row r="31" spans="4:12" s="50" customFormat="1" ht="13.5" customHeight="1">
      <c r="D31" s="48"/>
      <c r="E31" s="48"/>
      <c r="F31" s="48"/>
      <c r="G31" s="48"/>
      <c r="H31" s="48"/>
      <c r="I31" s="48"/>
      <c r="J31" s="48"/>
      <c r="K31" s="49"/>
      <c r="L31" s="49"/>
    </row>
    <row r="32" spans="4:12" s="50" customFormat="1" ht="13.5" customHeight="1">
      <c r="D32" s="48"/>
      <c r="E32" s="48"/>
      <c r="F32" s="48"/>
      <c r="G32" s="48"/>
      <c r="H32" s="48"/>
      <c r="I32" s="48"/>
      <c r="J32" s="48"/>
      <c r="K32" s="49"/>
      <c r="L32" s="49"/>
    </row>
    <row r="33" spans="1:12" s="50" customFormat="1" ht="13.5" customHeight="1">
      <c r="D33" s="48"/>
      <c r="E33" s="48"/>
      <c r="F33" s="48"/>
      <c r="G33" s="48"/>
      <c r="H33" s="48"/>
      <c r="I33" s="48"/>
      <c r="J33" s="48"/>
      <c r="K33" s="49"/>
      <c r="L33" s="49"/>
    </row>
    <row r="34" spans="1:12" s="50" customFormat="1" ht="13.5" customHeight="1">
      <c r="D34" s="48"/>
      <c r="E34" s="48"/>
      <c r="F34" s="48"/>
      <c r="G34" s="48"/>
      <c r="H34" s="48"/>
      <c r="I34" s="48"/>
      <c r="J34" s="48"/>
      <c r="K34" s="49"/>
      <c r="L34" s="49"/>
    </row>
    <row r="35" spans="1:12" s="50" customFormat="1" ht="13.5" customHeight="1">
      <c r="D35" s="48"/>
      <c r="E35" s="48"/>
      <c r="F35" s="48"/>
      <c r="G35" s="48"/>
      <c r="H35" s="48"/>
      <c r="I35" s="48"/>
      <c r="J35" s="48"/>
      <c r="K35" s="49"/>
      <c r="L35" s="49"/>
    </row>
    <row r="36" spans="1:12" s="50" customFormat="1" ht="13.5" customHeight="1">
      <c r="D36" s="48"/>
      <c r="E36" s="48"/>
      <c r="F36" s="48"/>
      <c r="G36" s="48"/>
      <c r="H36" s="48"/>
      <c r="I36" s="48"/>
      <c r="J36" s="48"/>
      <c r="K36" s="49"/>
      <c r="L36" s="49"/>
    </row>
    <row r="37" spans="1:12" s="50" customFormat="1" ht="13.5" customHeight="1">
      <c r="D37" s="48"/>
      <c r="E37" s="48"/>
      <c r="F37" s="48"/>
      <c r="G37" s="48"/>
      <c r="H37" s="48"/>
      <c r="I37" s="48"/>
      <c r="J37" s="48"/>
      <c r="K37" s="49"/>
      <c r="L37" s="49"/>
    </row>
    <row r="38" spans="1:12" s="50" customFormat="1" ht="13.5" customHeight="1">
      <c r="D38" s="48"/>
      <c r="E38" s="48"/>
      <c r="F38" s="48"/>
      <c r="G38" s="48"/>
      <c r="H38" s="48"/>
      <c r="I38" s="48"/>
      <c r="J38" s="48"/>
      <c r="K38" s="49"/>
      <c r="L38" s="49"/>
    </row>
    <row r="39" spans="1:12" ht="13.5" customHeight="1"/>
    <row r="40" spans="1:12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</row>
  </sheetData>
  <mergeCells count="3">
    <mergeCell ref="K1:M1"/>
    <mergeCell ref="K2:M2"/>
    <mergeCell ref="K3:M3"/>
  </mergeCells>
  <pageMargins left="0.23622047244094488" right="0.23622047244094488" top="0.62992125984251968" bottom="0.62992125984251968" header="0.23622047244094488" footer="0.23622047244094488"/>
  <pageSetup paperSize="0" fitToWidth="0" fitToHeight="0" orientation="landscape" horizontalDpi="0" verticalDpi="0" copies="0"/>
  <headerFooter alignWithMargins="0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38"/>
  <sheetViews>
    <sheetView workbookViewId="0"/>
  </sheetViews>
  <sheetFormatPr baseColWidth="10" defaultRowHeight="16"/>
  <cols>
    <col min="1" max="1" width="2" style="23" customWidth="1"/>
    <col min="2" max="1024" width="14.140625" style="23" customWidth="1"/>
  </cols>
  <sheetData>
    <row r="1" spans="1:13" ht="18">
      <c r="A1" s="41"/>
      <c r="B1" s="42"/>
      <c r="C1" s="43"/>
      <c r="D1" s="43"/>
      <c r="E1" s="43"/>
      <c r="F1" s="43"/>
      <c r="G1" s="43"/>
      <c r="H1" s="43"/>
      <c r="I1" s="43"/>
      <c r="J1" s="43"/>
      <c r="K1" s="196" t="str">
        <f>'1a-Identification Projet'!$L$1</f>
        <v>Référence TDA62</v>
      </c>
      <c r="L1" s="196"/>
      <c r="M1" s="196"/>
    </row>
    <row r="2" spans="1:13" s="41" customFormat="1" ht="12.75" customHeight="1">
      <c r="B2" s="44"/>
      <c r="C2" s="45"/>
      <c r="D2" s="45"/>
      <c r="E2" s="45"/>
      <c r="F2" s="45"/>
      <c r="G2" s="45"/>
      <c r="H2" s="45"/>
      <c r="I2" s="45"/>
      <c r="J2" s="45"/>
      <c r="K2" s="197" t="d">
        <f>'1a-Identification Projet'!$L$2</f>
        <v>2019-01-20</v>
      </c>
      <c r="L2" s="197"/>
      <c r="M2" s="197"/>
    </row>
    <row r="3" spans="1:13" ht="12.75" customHeight="1">
      <c r="A3" s="41"/>
      <c r="B3" s="46"/>
      <c r="C3" s="47"/>
      <c r="D3" s="47"/>
      <c r="E3" s="47"/>
      <c r="F3" s="47"/>
      <c r="G3" s="47"/>
      <c r="H3" s="47"/>
      <c r="I3" s="47"/>
      <c r="J3" s="47"/>
      <c r="K3" s="198" t="str">
        <f>'1a-Identification Projet'!$L$3</f>
        <v>L2 DIFS</v>
      </c>
      <c r="L3" s="198"/>
      <c r="M3" s="198"/>
    </row>
    <row r="4" spans="1:13" ht="12.75" customHeight="1">
      <c r="D4" s="48"/>
      <c r="E4" s="48"/>
      <c r="F4" s="48"/>
      <c r="G4" s="48"/>
      <c r="H4" s="48"/>
      <c r="I4" s="48"/>
      <c r="J4" s="48"/>
      <c r="K4" s="49"/>
      <c r="L4" s="49"/>
    </row>
    <row r="5" spans="1:13" ht="13.5" customHeight="1">
      <c r="A5" s="50"/>
      <c r="B5" s="50"/>
      <c r="C5" s="50"/>
      <c r="D5" s="48"/>
      <c r="E5" s="48"/>
      <c r="F5" s="48"/>
      <c r="G5" s="48"/>
      <c r="H5" s="48"/>
      <c r="I5" s="48"/>
      <c r="J5" s="48"/>
      <c r="K5" s="49"/>
      <c r="L5" s="49"/>
      <c r="M5" s="50"/>
    </row>
    <row r="6" spans="1:13" s="50" customFormat="1" ht="13.5" customHeight="1">
      <c r="D6" s="48"/>
      <c r="E6" s="48"/>
      <c r="F6" s="48"/>
      <c r="G6" s="48"/>
      <c r="H6" s="48"/>
      <c r="I6" s="48"/>
      <c r="J6" s="48"/>
      <c r="K6" s="49"/>
      <c r="L6" s="49"/>
    </row>
    <row r="7" spans="1:13" s="50" customFormat="1" ht="13.5" customHeight="1">
      <c r="D7" s="48"/>
      <c r="E7" s="48"/>
      <c r="F7" s="48"/>
      <c r="G7" s="48"/>
      <c r="H7" s="48"/>
      <c r="I7" s="48"/>
      <c r="J7" s="48"/>
      <c r="K7" s="49"/>
      <c r="L7" s="49"/>
    </row>
    <row r="8" spans="1:13" s="50" customFormat="1" ht="13.5" customHeight="1">
      <c r="D8" s="48"/>
      <c r="E8" s="48"/>
      <c r="F8" s="48"/>
      <c r="G8" s="48"/>
      <c r="H8" s="48"/>
      <c r="I8" s="48"/>
      <c r="J8" s="48"/>
      <c r="K8" s="49"/>
      <c r="L8" s="49"/>
    </row>
    <row r="9" spans="1:13" s="50" customFormat="1" ht="13.5" customHeight="1">
      <c r="D9" s="48"/>
      <c r="E9" s="48"/>
      <c r="F9" s="48"/>
      <c r="G9" s="48"/>
      <c r="H9" s="48"/>
      <c r="I9" s="48"/>
      <c r="J9" s="48"/>
      <c r="K9" s="49"/>
      <c r="L9" s="49"/>
    </row>
    <row r="10" spans="1:13" s="50" customFormat="1" ht="13.5" customHeight="1">
      <c r="D10" s="48"/>
      <c r="E10" s="48"/>
      <c r="F10" s="48"/>
      <c r="G10" s="48"/>
      <c r="H10" s="48"/>
      <c r="I10" s="48"/>
      <c r="J10" s="48"/>
      <c r="K10" s="49"/>
      <c r="L10" s="49"/>
    </row>
    <row r="11" spans="1:13" s="50" customFormat="1" ht="13.5" customHeight="1">
      <c r="D11" s="48"/>
      <c r="E11" s="48"/>
      <c r="F11" s="48"/>
      <c r="G11" s="48"/>
      <c r="H11" s="48"/>
      <c r="I11" s="48"/>
      <c r="J11" s="48"/>
      <c r="K11" s="49"/>
      <c r="L11" s="49"/>
    </row>
    <row r="12" spans="1:13" s="50" customFormat="1" ht="13.5" customHeight="1">
      <c r="D12" s="48"/>
      <c r="E12" s="48"/>
      <c r="F12" s="48"/>
      <c r="G12" s="48"/>
      <c r="H12" s="48"/>
      <c r="I12" s="48"/>
      <c r="J12" s="48"/>
      <c r="K12" s="49"/>
      <c r="L12" s="49"/>
    </row>
    <row r="13" spans="1:13" s="50" customFormat="1" ht="13.5" customHeight="1">
      <c r="D13" s="48"/>
      <c r="E13" s="48"/>
      <c r="F13" s="48"/>
      <c r="G13" s="48"/>
      <c r="H13" s="48"/>
      <c r="I13" s="48"/>
      <c r="J13" s="48"/>
      <c r="K13" s="49"/>
      <c r="L13" s="49"/>
    </row>
    <row r="14" spans="1:13" s="50" customFormat="1" ht="13.5" customHeight="1">
      <c r="D14" s="48"/>
      <c r="E14" s="48"/>
      <c r="F14" s="48"/>
      <c r="G14" s="48"/>
      <c r="H14" s="48"/>
      <c r="I14" s="48"/>
      <c r="J14" s="48"/>
      <c r="K14" s="49"/>
      <c r="L14" s="49"/>
    </row>
    <row r="15" spans="1:13" s="50" customFormat="1" ht="13.5" customHeight="1">
      <c r="D15" s="48"/>
      <c r="E15" s="48"/>
      <c r="F15" s="48"/>
      <c r="G15" s="48"/>
      <c r="H15" s="48"/>
      <c r="I15" s="48"/>
      <c r="J15" s="48"/>
      <c r="K15" s="49"/>
      <c r="L15" s="49"/>
    </row>
    <row r="16" spans="1:13" s="50" customFormat="1" ht="13.5" customHeight="1">
      <c r="D16" s="48"/>
      <c r="E16" s="48"/>
      <c r="F16" s="48"/>
      <c r="G16" s="48"/>
      <c r="H16" s="48"/>
      <c r="I16" s="48"/>
      <c r="J16" s="48"/>
      <c r="K16" s="49"/>
      <c r="L16" s="49"/>
    </row>
    <row r="17" spans="1:12" s="50" customFormat="1" ht="13.5" customHeight="1">
      <c r="D17" s="48"/>
      <c r="E17" s="48"/>
      <c r="F17" s="48"/>
      <c r="G17" s="48"/>
      <c r="H17" s="48"/>
      <c r="I17" s="48"/>
      <c r="J17" s="48"/>
      <c r="K17" s="49"/>
      <c r="L17" s="49"/>
    </row>
    <row r="18" spans="1:12" s="50" customFormat="1" ht="13.5" customHeight="1">
      <c r="D18" s="48"/>
      <c r="E18" s="48"/>
      <c r="F18" s="48"/>
      <c r="G18" s="48"/>
      <c r="H18" s="48"/>
      <c r="I18" s="48"/>
      <c r="J18" s="48"/>
      <c r="K18" s="49"/>
      <c r="L18" s="49"/>
    </row>
    <row r="19" spans="1:12" s="50" customFormat="1" ht="13.5" customHeight="1">
      <c r="D19" s="48"/>
      <c r="E19" s="48"/>
      <c r="F19" s="48"/>
      <c r="G19" s="48"/>
      <c r="H19" s="48"/>
      <c r="I19" s="48"/>
      <c r="J19" s="48"/>
      <c r="K19" s="49"/>
      <c r="L19" s="49"/>
    </row>
    <row r="20" spans="1:12" s="50" customFormat="1" ht="13.5" customHeight="1">
      <c r="D20" s="48"/>
      <c r="E20" s="48"/>
      <c r="F20" s="48"/>
      <c r="G20" s="48"/>
      <c r="H20" s="48"/>
      <c r="I20" s="48"/>
      <c r="J20" s="48"/>
      <c r="K20" s="49"/>
      <c r="L20" s="49"/>
    </row>
    <row r="21" spans="1:12" s="50" customFormat="1" ht="13.5" customHeight="1">
      <c r="D21" s="48"/>
      <c r="E21" s="48"/>
      <c r="F21" s="48"/>
      <c r="G21" s="48"/>
      <c r="H21" s="48"/>
      <c r="I21" s="48"/>
      <c r="J21" s="48"/>
      <c r="K21" s="49"/>
      <c r="L21" s="49"/>
    </row>
    <row r="22" spans="1:12" s="50" customFormat="1" ht="13.5" customHeight="1">
      <c r="D22" s="48"/>
      <c r="E22" s="48"/>
      <c r="F22" s="48"/>
      <c r="G22" s="48"/>
      <c r="H22" s="48"/>
      <c r="I22" s="48"/>
      <c r="J22" s="48"/>
      <c r="K22" s="49"/>
      <c r="L22" s="49"/>
    </row>
    <row r="23" spans="1:12" s="50" customFormat="1" ht="13.5" customHeight="1">
      <c r="D23" s="48"/>
      <c r="E23" s="48"/>
      <c r="F23" s="48"/>
      <c r="G23" s="48"/>
      <c r="H23" s="48"/>
      <c r="I23" s="48"/>
      <c r="J23" s="48"/>
      <c r="K23" s="49"/>
      <c r="L23" s="49"/>
    </row>
    <row r="24" spans="1:12" s="50" customFormat="1" ht="13.5" customHeight="1">
      <c r="D24" s="48"/>
      <c r="E24" s="48"/>
      <c r="F24" s="48"/>
      <c r="G24" s="48"/>
      <c r="H24" s="48"/>
      <c r="I24" s="48"/>
      <c r="J24" s="48"/>
      <c r="K24" s="49"/>
      <c r="L24" s="49"/>
    </row>
    <row r="25" spans="1:12" s="50" customFormat="1" ht="13.5" customHeight="1">
      <c r="D25" s="48"/>
      <c r="E25" s="48"/>
      <c r="F25" s="48"/>
      <c r="G25" s="48"/>
      <c r="H25" s="48"/>
      <c r="I25" s="48"/>
      <c r="J25" s="48"/>
      <c r="K25" s="49"/>
      <c r="L25" s="49"/>
    </row>
    <row r="26" spans="1:12" s="50" customFormat="1" ht="13.5" customHeight="1">
      <c r="D26" s="48"/>
      <c r="E26" s="48"/>
      <c r="F26" s="48"/>
      <c r="G26" s="48"/>
      <c r="H26" s="48"/>
      <c r="I26" s="48"/>
      <c r="J26" s="48"/>
      <c r="K26" s="49"/>
      <c r="L26" s="49"/>
    </row>
    <row r="27" spans="1:12" s="50" customFormat="1" ht="13.5" customHeight="1">
      <c r="D27" s="48"/>
      <c r="E27" s="48"/>
      <c r="F27" s="48"/>
      <c r="G27" s="48"/>
      <c r="H27" s="48"/>
      <c r="I27" s="48"/>
      <c r="J27" s="48"/>
      <c r="K27" s="49"/>
      <c r="L27" s="49"/>
    </row>
    <row r="28" spans="1:12" ht="13.5" customHeight="1">
      <c r="A28" s="50"/>
      <c r="B28" s="50"/>
      <c r="C28" s="199" t="s">
        <v>98</v>
      </c>
      <c r="D28" s="199"/>
      <c r="E28" s="199"/>
      <c r="F28" s="52" t="s">
        <v>99</v>
      </c>
      <c r="G28" s="52" t="s">
        <v>100</v>
      </c>
      <c r="H28" s="52" t="s">
        <v>101</v>
      </c>
      <c r="I28" s="52" t="s">
        <v>102</v>
      </c>
      <c r="K28" s="49"/>
      <c r="L28" s="49"/>
    </row>
    <row r="29" spans="1:12" ht="29.25" customHeight="1">
      <c r="A29" s="50"/>
      <c r="B29" s="50"/>
      <c r="C29" s="53" t="s">
        <v>103</v>
      </c>
      <c r="D29" s="54"/>
      <c r="E29" s="55"/>
      <c r="F29" s="56" t="s">
        <v>104</v>
      </c>
      <c r="G29" s="56" t="s">
        <v>105</v>
      </c>
      <c r="H29" s="56"/>
      <c r="I29" s="56"/>
      <c r="J29" s="48"/>
      <c r="K29" s="49"/>
      <c r="L29" s="49"/>
    </row>
    <row r="30" spans="1:12" ht="13.5" customHeight="1">
      <c r="A30" s="50"/>
      <c r="B30" s="50"/>
      <c r="C30" s="53" t="s">
        <v>106</v>
      </c>
      <c r="D30" s="54"/>
      <c r="E30" s="55"/>
      <c r="F30" s="56" t="s">
        <v>104</v>
      </c>
      <c r="G30" s="56"/>
      <c r="H30" s="56"/>
      <c r="I30" s="56"/>
      <c r="J30" s="48"/>
      <c r="K30" s="49"/>
      <c r="L30" s="49"/>
    </row>
    <row r="31" spans="1:12" ht="13.5" customHeight="1">
      <c r="A31" s="50"/>
      <c r="B31" s="50"/>
      <c r="C31" s="53" t="s">
        <v>107</v>
      </c>
      <c r="D31" s="54"/>
      <c r="E31" s="55"/>
      <c r="F31" s="56" t="s">
        <v>108</v>
      </c>
      <c r="G31" s="56" t="s">
        <v>104</v>
      </c>
      <c r="H31" s="56"/>
      <c r="I31" s="56"/>
      <c r="J31" s="48"/>
      <c r="K31" s="49"/>
      <c r="L31" s="49"/>
    </row>
    <row r="32" spans="1:12" ht="13.5" customHeight="1">
      <c r="A32" s="50"/>
      <c r="B32" s="50"/>
      <c r="C32" s="53" t="s">
        <v>109</v>
      </c>
      <c r="D32" s="54"/>
      <c r="E32" s="55"/>
      <c r="F32" s="56"/>
      <c r="G32" s="56" t="s">
        <v>108</v>
      </c>
      <c r="H32" s="56" t="s">
        <v>104</v>
      </c>
      <c r="I32" s="56" t="s">
        <v>105</v>
      </c>
      <c r="J32" s="48"/>
      <c r="K32" s="49"/>
      <c r="L32" s="49"/>
    </row>
    <row r="33" spans="1:12" ht="13.5" customHeight="1">
      <c r="A33" s="50"/>
      <c r="B33" s="50"/>
      <c r="C33" s="53" t="s">
        <v>110</v>
      </c>
      <c r="D33" s="54"/>
      <c r="E33" s="55"/>
      <c r="F33" s="56"/>
      <c r="G33" s="56" t="s">
        <v>108</v>
      </c>
      <c r="H33" s="56"/>
      <c r="I33" s="56" t="s">
        <v>104</v>
      </c>
      <c r="J33" s="48"/>
      <c r="K33" s="49"/>
      <c r="L33" s="49"/>
    </row>
    <row r="34" spans="1:12" ht="13.5" customHeight="1">
      <c r="C34" s="53" t="s">
        <v>111</v>
      </c>
      <c r="D34" s="54"/>
      <c r="E34" s="55"/>
      <c r="F34" s="56"/>
      <c r="G34" s="56" t="s">
        <v>108</v>
      </c>
      <c r="H34" s="56"/>
      <c r="I34" s="56" t="s">
        <v>104</v>
      </c>
    </row>
    <row r="35" spans="1:12">
      <c r="A35" s="51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</row>
    <row r="36" spans="1:12">
      <c r="C36" s="23" t="s">
        <v>112</v>
      </c>
    </row>
    <row r="37" spans="1:12">
      <c r="C37" s="23" t="s">
        <v>113</v>
      </c>
    </row>
    <row r="38" spans="1:12">
      <c r="C38" s="23" t="s">
        <v>114</v>
      </c>
    </row>
  </sheetData>
  <mergeCells count="4">
    <mergeCell ref="K1:M1"/>
    <mergeCell ref="K2:M2"/>
    <mergeCell ref="K3:M3"/>
    <mergeCell ref="C28:E28"/>
  </mergeCells>
  <pageMargins left="0.23622047244094488" right="0.23622047244094488" top="0.62992125984251968" bottom="0.62992125984251968" header="0.23622047244094488" footer="0.23622047244094488"/>
  <pageSetup paperSize="0" fitToWidth="0" fitToHeight="0" orientation="landscape" horizontalDpi="0" verticalDpi="0" copies="0"/>
  <headerFooter alignWithMargins="0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27"/>
  <sheetViews>
    <sheetView workbookViewId="0"/>
  </sheetViews>
  <sheetFormatPr baseColWidth="10" defaultRowHeight="16"/>
  <cols>
    <col min="1" max="1" width="2" style="23" customWidth="1"/>
    <col min="2" max="2" width="17.7109375" style="23" customWidth="1"/>
    <col min="3" max="3" width="35.85546875" style="23" customWidth="1"/>
    <col min="4" max="5" width="21" style="23" customWidth="1"/>
    <col min="6" max="6" width="20" style="23" customWidth="1"/>
    <col min="7" max="8" width="14.140625" style="23" customWidth="1"/>
    <col min="9" max="10" width="21" style="23" customWidth="1"/>
    <col min="11" max="12" width="14.140625" style="23" customWidth="1"/>
    <col min="13" max="13" width="21.140625" style="23" customWidth="1"/>
    <col min="14" max="1024" width="14.140625" style="23" customWidth="1"/>
  </cols>
  <sheetData>
    <row r="1" spans="1:13" ht="18">
      <c r="A1" s="41"/>
      <c r="B1" s="42"/>
      <c r="C1" s="43"/>
      <c r="D1" s="43"/>
      <c r="E1" s="43"/>
      <c r="F1" s="43"/>
      <c r="G1" s="43"/>
      <c r="H1" s="43"/>
      <c r="I1" s="43"/>
      <c r="J1" s="43"/>
      <c r="K1" s="196" t="str">
        <f>'1a-Identification Projet'!$L$1</f>
        <v>Référence TDA62</v>
      </c>
      <c r="L1" s="196"/>
      <c r="M1" s="196"/>
    </row>
    <row r="2" spans="1:13" s="41" customFormat="1" ht="12.75" customHeight="1">
      <c r="B2" s="44"/>
      <c r="C2" s="45"/>
      <c r="D2" s="45"/>
      <c r="E2" s="45"/>
      <c r="F2" s="45"/>
      <c r="G2" s="45"/>
      <c r="H2" s="45"/>
      <c r="I2" s="45"/>
      <c r="J2" s="45"/>
      <c r="K2" s="197" t="d">
        <f>'1a-Identification Projet'!$L$2</f>
        <v>2019-01-20</v>
      </c>
      <c r="L2" s="197"/>
      <c r="M2" s="197"/>
    </row>
    <row r="3" spans="1:13" ht="12.75" customHeight="1">
      <c r="A3" s="41"/>
      <c r="B3" s="46"/>
      <c r="C3" s="47"/>
      <c r="D3" s="47"/>
      <c r="E3" s="47"/>
      <c r="F3" s="47"/>
      <c r="G3" s="47"/>
      <c r="H3" s="47"/>
      <c r="I3" s="47"/>
      <c r="J3" s="47"/>
      <c r="K3" s="198" t="str">
        <f>'1a-Identification Projet'!$L$3</f>
        <v>L2 DIFS</v>
      </c>
      <c r="L3" s="198"/>
      <c r="M3" s="198"/>
    </row>
    <row r="4" spans="1:13" ht="12.75" customHeight="1">
      <c r="D4" s="48"/>
      <c r="E4" s="48"/>
      <c r="F4" s="48"/>
      <c r="G4" s="48"/>
      <c r="H4" s="48"/>
      <c r="I4" s="48"/>
      <c r="J4" s="48"/>
      <c r="K4" s="49"/>
      <c r="L4" s="49"/>
    </row>
    <row r="5" spans="1:13" ht="12.75" customHeight="1">
      <c r="D5" s="48"/>
      <c r="E5" s="48"/>
      <c r="F5" s="48"/>
      <c r="G5" s="48"/>
      <c r="H5" s="48"/>
      <c r="I5" s="48"/>
      <c r="J5" s="48"/>
      <c r="K5" s="49"/>
      <c r="L5" s="49"/>
    </row>
    <row r="6" spans="1:13" ht="12.75" customHeight="1">
      <c r="D6" s="200" t="s">
        <v>115</v>
      </c>
      <c r="E6" s="200"/>
      <c r="F6" s="200"/>
      <c r="G6" s="200"/>
      <c r="H6" s="200"/>
      <c r="I6" s="201" t="s">
        <v>116</v>
      </c>
      <c r="J6" s="201"/>
      <c r="K6" s="201"/>
      <c r="L6" s="201"/>
      <c r="M6" s="57" t="s">
        <v>117</v>
      </c>
    </row>
    <row r="7" spans="1:13" ht="30">
      <c r="A7" s="50"/>
      <c r="B7" s="58" t="s">
        <v>118</v>
      </c>
      <c r="C7" s="59" t="s">
        <v>119</v>
      </c>
      <c r="D7" s="60" t="s">
        <v>120</v>
      </c>
      <c r="E7" s="61" t="s">
        <v>121</v>
      </c>
      <c r="F7" s="61" t="s">
        <v>122</v>
      </c>
      <c r="G7" s="61" t="s">
        <v>123</v>
      </c>
      <c r="H7" s="62" t="s">
        <v>124</v>
      </c>
      <c r="I7" s="63" t="s">
        <v>125</v>
      </c>
      <c r="J7" s="61" t="s">
        <v>126</v>
      </c>
      <c r="K7" s="61" t="s">
        <v>127</v>
      </c>
      <c r="L7" s="62" t="s">
        <v>128</v>
      </c>
      <c r="M7" s="64" t="s">
        <v>129</v>
      </c>
    </row>
    <row r="8" spans="1:13" s="50" customFormat="1" ht="29.25" customHeight="1">
      <c r="B8" s="65">
        <v>1</v>
      </c>
      <c r="C8" s="66" t="s">
        <v>2</v>
      </c>
      <c r="D8" s="67" t="d">
        <f>+MIN(D9:D25)</f>
        <v>2017-04-03</v>
      </c>
      <c r="E8" s="68" t="d">
        <f>+MAX(E9:E25)</f>
        <v>2017-05-09</v>
      </c>
      <c r="F8" s="69" t="s">
        <v>130</v>
      </c>
      <c r="G8" s="69" t="s">
        <v>130</v>
      </c>
      <c r="H8" s="70">
        <f>+SUM(H9:H25)</f>
        <v>228.9</v>
      </c>
      <c r="I8" s="71" t="d">
        <f>+MIN(I9:I25)</f>
        <v>1899-12-30</v>
      </c>
      <c r="J8" s="68" t="d">
        <f>+MAX(J9:J25)</f>
        <v>1899-12-30</v>
      </c>
      <c r="K8" s="72">
        <f>+SUM(K9:K25)</f>
        <v>0</v>
      </c>
      <c r="L8" s="70">
        <f>+SUM(L9:L25)</f>
        <v>228.9</v>
      </c>
      <c r="M8" s="73">
        <f>+SUM(M9:M25)</f>
        <v>0</v>
      </c>
    </row>
    <row r="9" spans="1:13" ht="13.5" customHeight="1">
      <c r="A9" s="50"/>
      <c r="B9" s="74">
        <v>2</v>
      </c>
      <c r="C9" s="75" t="s">
        <v>131</v>
      </c>
      <c r="D9" s="76" t="d">
        <v>2017-04-03</v>
      </c>
      <c r="E9" s="77" t="d">
        <v>2017-04-04</v>
      </c>
      <c r="F9" s="78"/>
      <c r="G9" s="79" t="s">
        <v>132</v>
      </c>
      <c r="H9" s="80">
        <v>14</v>
      </c>
      <c r="I9" s="81"/>
      <c r="J9" s="77"/>
      <c r="K9" s="82"/>
      <c r="L9" s="80">
        <v>14</v>
      </c>
      <c r="M9" s="83">
        <f t="shared" ref="M9:M25" si="0">+K9+L9-H9</f>
        <v>0</v>
      </c>
    </row>
    <row r="10" spans="1:13" ht="13.5" customHeight="1">
      <c r="A10" s="50"/>
      <c r="B10" s="74">
        <v>3</v>
      </c>
      <c r="C10" s="75" t="s">
        <v>133</v>
      </c>
      <c r="D10" s="76" t="d">
        <v>2017-04-05</v>
      </c>
      <c r="E10" s="77" t="d">
        <v>2017-04-07</v>
      </c>
      <c r="F10" s="82">
        <v>2</v>
      </c>
      <c r="G10" s="79" t="s">
        <v>99</v>
      </c>
      <c r="H10" s="80">
        <v>21</v>
      </c>
      <c r="I10" s="81"/>
      <c r="J10" s="77"/>
      <c r="K10" s="82"/>
      <c r="L10" s="80">
        <v>21</v>
      </c>
      <c r="M10" s="83">
        <f t="shared" si="0"/>
        <v>0</v>
      </c>
    </row>
    <row r="11" spans="1:13" ht="13.5" customHeight="1">
      <c r="A11" s="50"/>
      <c r="B11" s="74">
        <v>4</v>
      </c>
      <c r="C11" s="75" t="s">
        <v>134</v>
      </c>
      <c r="D11" s="76" t="d">
        <v>2017-04-10</v>
      </c>
      <c r="E11" s="77" t="d">
        <v>2017-04-28</v>
      </c>
      <c r="F11" s="82">
        <v>3</v>
      </c>
      <c r="G11" s="79" t="s">
        <v>135</v>
      </c>
      <c r="H11" s="80">
        <v>10.5</v>
      </c>
      <c r="I11" s="81"/>
      <c r="J11" s="77"/>
      <c r="K11" s="82"/>
      <c r="L11" s="80">
        <v>10.5</v>
      </c>
      <c r="M11" s="83">
        <f t="shared" si="0"/>
        <v>0</v>
      </c>
    </row>
    <row r="12" spans="1:13" ht="13.5" customHeight="1">
      <c r="A12" s="50"/>
      <c r="B12" s="74">
        <v>5</v>
      </c>
      <c r="C12" s="75" t="s">
        <v>136</v>
      </c>
      <c r="D12" s="76" t="d">
        <v>2017-05-02</v>
      </c>
      <c r="E12" s="77" t="d">
        <v>2017-05-03</v>
      </c>
      <c r="F12" s="82" t="s">
        <v>137</v>
      </c>
      <c r="G12" s="79" t="s">
        <v>99</v>
      </c>
      <c r="H12" s="80">
        <v>14</v>
      </c>
      <c r="I12" s="81"/>
      <c r="J12" s="77"/>
      <c r="K12" s="82"/>
      <c r="L12" s="80">
        <v>14</v>
      </c>
      <c r="M12" s="83">
        <f t="shared" si="0"/>
        <v>0</v>
      </c>
    </row>
    <row r="13" spans="1:13" ht="13.5" customHeight="1">
      <c r="A13" s="50"/>
      <c r="B13" s="74">
        <v>6</v>
      </c>
      <c r="C13" s="75" t="s">
        <v>138</v>
      </c>
      <c r="D13" s="76" t="d">
        <v>2017-04-10</v>
      </c>
      <c r="E13" s="77" t="d">
        <v>2017-04-13</v>
      </c>
      <c r="F13" s="82">
        <v>3</v>
      </c>
      <c r="G13" s="79" t="s">
        <v>139</v>
      </c>
      <c r="H13" s="80">
        <v>29.4</v>
      </c>
      <c r="I13" s="81"/>
      <c r="J13" s="77"/>
      <c r="K13" s="82"/>
      <c r="L13" s="80">
        <v>29.4</v>
      </c>
      <c r="M13" s="83">
        <f t="shared" si="0"/>
        <v>0</v>
      </c>
    </row>
    <row r="14" spans="1:13" ht="13.5" customHeight="1">
      <c r="A14" s="50"/>
      <c r="B14" s="74">
        <v>7</v>
      </c>
      <c r="C14" s="75" t="s">
        <v>140</v>
      </c>
      <c r="D14" s="76" t="d">
        <v>2017-04-14</v>
      </c>
      <c r="E14" s="77" t="d">
        <v>2017-04-18</v>
      </c>
      <c r="F14" s="82">
        <v>6</v>
      </c>
      <c r="G14" s="79" t="s">
        <v>101</v>
      </c>
      <c r="H14" s="80">
        <v>21</v>
      </c>
      <c r="I14" s="81"/>
      <c r="J14" s="77"/>
      <c r="K14" s="82"/>
      <c r="L14" s="80">
        <v>21</v>
      </c>
      <c r="M14" s="83">
        <f t="shared" si="0"/>
        <v>0</v>
      </c>
    </row>
    <row r="15" spans="1:13" ht="13.5" customHeight="1">
      <c r="A15" s="50"/>
      <c r="B15" s="74">
        <v>8</v>
      </c>
      <c r="C15" s="75" t="s">
        <v>141</v>
      </c>
      <c r="D15" s="76" t="d">
        <v>2017-04-19</v>
      </c>
      <c r="E15" s="77" t="d">
        <v>2017-04-24</v>
      </c>
      <c r="F15" s="82">
        <v>7</v>
      </c>
      <c r="G15" s="79" t="s">
        <v>102</v>
      </c>
      <c r="H15" s="80">
        <v>28</v>
      </c>
      <c r="I15" s="81"/>
      <c r="J15" s="77"/>
      <c r="K15" s="82"/>
      <c r="L15" s="80">
        <v>28</v>
      </c>
      <c r="M15" s="83">
        <f t="shared" si="0"/>
        <v>0</v>
      </c>
    </row>
    <row r="16" spans="1:13" ht="13.5" customHeight="1">
      <c r="A16" s="50"/>
      <c r="B16" s="74">
        <v>9</v>
      </c>
      <c r="C16" s="75" t="s">
        <v>142</v>
      </c>
      <c r="D16" s="76" t="d">
        <v>2017-04-19</v>
      </c>
      <c r="E16" s="77" t="d">
        <v>2017-04-20</v>
      </c>
      <c r="F16" s="82">
        <v>7</v>
      </c>
      <c r="G16" s="79" t="s">
        <v>101</v>
      </c>
      <c r="H16" s="80">
        <v>14</v>
      </c>
      <c r="I16" s="81"/>
      <c r="J16" s="77"/>
      <c r="K16" s="82"/>
      <c r="L16" s="80">
        <v>14</v>
      </c>
      <c r="M16" s="83">
        <f t="shared" si="0"/>
        <v>0</v>
      </c>
    </row>
    <row r="17" spans="1:13" ht="13.5" customHeight="1">
      <c r="A17" s="50"/>
      <c r="B17" s="74">
        <v>10</v>
      </c>
      <c r="C17" s="75" t="s">
        <v>143</v>
      </c>
      <c r="D17" s="76" t="d">
        <v>2017-04-21</v>
      </c>
      <c r="E17" s="77" t="d">
        <v>2017-04-21</v>
      </c>
      <c r="F17" s="82">
        <v>7</v>
      </c>
      <c r="G17" s="79" t="s">
        <v>101</v>
      </c>
      <c r="H17" s="80">
        <v>7</v>
      </c>
      <c r="I17" s="81"/>
      <c r="J17" s="77"/>
      <c r="K17" s="82"/>
      <c r="L17" s="80">
        <v>7</v>
      </c>
      <c r="M17" s="83">
        <f t="shared" si="0"/>
        <v>0</v>
      </c>
    </row>
    <row r="18" spans="1:13" ht="13.5" customHeight="1">
      <c r="A18" s="50"/>
      <c r="B18" s="74">
        <v>11</v>
      </c>
      <c r="C18" s="75" t="s">
        <v>144</v>
      </c>
      <c r="D18" s="76" t="d">
        <v>2017-04-25</v>
      </c>
      <c r="E18" s="77" t="d">
        <v>2017-04-26</v>
      </c>
      <c r="F18" s="82" t="s">
        <v>145</v>
      </c>
      <c r="G18" s="79" t="s">
        <v>101</v>
      </c>
      <c r="H18" s="80">
        <v>14</v>
      </c>
      <c r="I18" s="81"/>
      <c r="J18" s="77"/>
      <c r="K18" s="82"/>
      <c r="L18" s="80">
        <v>14</v>
      </c>
      <c r="M18" s="83">
        <f t="shared" si="0"/>
        <v>0</v>
      </c>
    </row>
    <row r="19" spans="1:13" ht="13.5" customHeight="1">
      <c r="A19" s="50"/>
      <c r="B19" s="74">
        <v>12</v>
      </c>
      <c r="C19" s="75" t="s">
        <v>146</v>
      </c>
      <c r="D19" s="76" t="d">
        <v>2017-04-14</v>
      </c>
      <c r="E19" s="77" t="d">
        <v>2017-04-18</v>
      </c>
      <c r="F19" s="82">
        <v>6</v>
      </c>
      <c r="G19" s="79" t="s">
        <v>102</v>
      </c>
      <c r="H19" s="80">
        <v>21</v>
      </c>
      <c r="I19" s="81"/>
      <c r="J19" s="77"/>
      <c r="K19" s="82"/>
      <c r="L19" s="80">
        <v>21</v>
      </c>
      <c r="M19" s="83">
        <f t="shared" si="0"/>
        <v>0</v>
      </c>
    </row>
    <row r="20" spans="1:13" ht="13.5" customHeight="1">
      <c r="A20" s="50"/>
      <c r="B20" s="74">
        <v>13</v>
      </c>
      <c r="C20" s="75" t="s">
        <v>147</v>
      </c>
      <c r="D20" s="76" t="d">
        <v>2017-04-25</v>
      </c>
      <c r="E20" s="77" t="d">
        <v>2017-04-26</v>
      </c>
      <c r="F20" s="82">
        <v>6</v>
      </c>
      <c r="G20" s="79" t="s">
        <v>102</v>
      </c>
      <c r="H20" s="80">
        <v>14</v>
      </c>
      <c r="I20" s="81"/>
      <c r="J20" s="77"/>
      <c r="K20" s="82"/>
      <c r="L20" s="80">
        <v>14</v>
      </c>
      <c r="M20" s="83">
        <f t="shared" si="0"/>
        <v>0</v>
      </c>
    </row>
    <row r="21" spans="1:13" ht="13.5" customHeight="1">
      <c r="A21" s="50"/>
      <c r="B21" s="74">
        <v>14</v>
      </c>
      <c r="C21" s="75" t="s">
        <v>148</v>
      </c>
      <c r="D21" s="76" t="d">
        <v>2017-04-27</v>
      </c>
      <c r="E21" s="77" t="d">
        <v>2017-05-01</v>
      </c>
      <c r="F21" s="82" t="s">
        <v>149</v>
      </c>
      <c r="G21" s="79" t="s">
        <v>100</v>
      </c>
      <c r="H21" s="80">
        <v>21</v>
      </c>
      <c r="I21" s="81"/>
      <c r="J21" s="77"/>
      <c r="K21" s="82"/>
      <c r="L21" s="80">
        <v>21</v>
      </c>
      <c r="M21" s="83">
        <f t="shared" si="0"/>
        <v>0</v>
      </c>
    </row>
    <row r="22" spans="1:13" ht="13.5" customHeight="1">
      <c r="A22" s="50"/>
      <c r="B22" s="74">
        <v>15</v>
      </c>
      <c r="C22" s="75" t="s">
        <v>150</v>
      </c>
      <c r="D22" s="76" t="d">
        <v>2017-04-07</v>
      </c>
      <c r="E22" s="77" t="d">
        <v>2017-04-07</v>
      </c>
      <c r="F22" s="82">
        <v>2</v>
      </c>
      <c r="G22" s="78"/>
      <c r="H22" s="80">
        <v>0</v>
      </c>
      <c r="I22" s="81"/>
      <c r="J22" s="77"/>
      <c r="K22" s="82"/>
      <c r="L22" s="80">
        <v>0</v>
      </c>
      <c r="M22" s="83">
        <f t="shared" si="0"/>
        <v>0</v>
      </c>
    </row>
    <row r="23" spans="1:13" ht="13.5" customHeight="1">
      <c r="A23" s="50"/>
      <c r="B23" s="74">
        <v>16</v>
      </c>
      <c r="C23" s="75" t="s">
        <v>151</v>
      </c>
      <c r="D23" s="76" t="d">
        <v>2017-04-14</v>
      </c>
      <c r="E23" s="77" t="d">
        <v>2017-04-14</v>
      </c>
      <c r="F23" s="82">
        <v>3</v>
      </c>
      <c r="G23" s="78"/>
      <c r="H23" s="80">
        <v>0</v>
      </c>
      <c r="I23" s="81"/>
      <c r="J23" s="77"/>
      <c r="K23" s="82"/>
      <c r="L23" s="80">
        <v>0</v>
      </c>
      <c r="M23" s="83">
        <f t="shared" si="0"/>
        <v>0</v>
      </c>
    </row>
    <row r="24" spans="1:13" ht="13.5" customHeight="1">
      <c r="A24" s="50"/>
      <c r="B24" s="74">
        <v>17</v>
      </c>
      <c r="C24" s="75" t="s">
        <v>152</v>
      </c>
      <c r="D24" s="76" t="d">
        <v>2017-05-09</v>
      </c>
      <c r="E24" s="77" t="d">
        <v>2017-05-09</v>
      </c>
      <c r="F24" s="82">
        <v>14</v>
      </c>
      <c r="G24" s="78"/>
      <c r="H24" s="80">
        <v>0</v>
      </c>
      <c r="I24" s="81"/>
      <c r="J24" s="77"/>
      <c r="K24" s="82"/>
      <c r="L24" s="80">
        <v>0</v>
      </c>
      <c r="M24" s="83">
        <f t="shared" si="0"/>
        <v>0</v>
      </c>
    </row>
    <row r="25" spans="1:13" ht="13.5" customHeight="1">
      <c r="A25" s="50"/>
      <c r="B25" s="84">
        <v>18</v>
      </c>
      <c r="C25" s="85" t="s">
        <v>153</v>
      </c>
      <c r="D25" s="86" t="d">
        <v>2017-05-09</v>
      </c>
      <c r="E25" s="87" t="d">
        <v>2017-05-09</v>
      </c>
      <c r="F25" s="88">
        <v>5</v>
      </c>
      <c r="G25" s="89"/>
      <c r="H25" s="90">
        <v>0</v>
      </c>
      <c r="I25" s="91"/>
      <c r="J25" s="87"/>
      <c r="K25" s="88"/>
      <c r="L25" s="90">
        <v>0</v>
      </c>
      <c r="M25" s="92">
        <f t="shared" si="0"/>
        <v>0</v>
      </c>
    </row>
    <row r="26" spans="1:13" ht="13.5" customHeight="1">
      <c r="A26" s="50"/>
      <c r="D26" s="48"/>
      <c r="E26" s="48"/>
      <c r="F26" s="48"/>
      <c r="G26" s="48"/>
      <c r="H26" s="48"/>
      <c r="I26" s="48"/>
      <c r="J26" s="48"/>
      <c r="K26" s="49"/>
      <c r="L26" s="49"/>
    </row>
    <row r="27" spans="1:13" ht="13.5" customHeight="1">
      <c r="A27" s="51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</row>
  </sheetData>
  <mergeCells count="5">
    <mergeCell ref="K1:M1"/>
    <mergeCell ref="K2:M2"/>
    <mergeCell ref="K3:M3"/>
    <mergeCell ref="D6:H6"/>
    <mergeCell ref="I6:L6"/>
  </mergeCells>
  <pageMargins left="0.23622047244094488" right="0.23622047244094488" top="0.62992125984251968" bottom="0.62992125984251968" header="0.23622047244094488" footer="0.23622047244094488"/>
  <pageSetup paperSize="0" fitToWidth="0" fitToHeight="0" orientation="landscape" horizontalDpi="0" verticalDpi="0" copies="0"/>
  <headerFooter alignWithMargins="0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22"/>
  <sheetViews>
    <sheetView workbookViewId="0">
      <selection sqref="A1:E3"/>
    </sheetView>
  </sheetViews>
  <sheetFormatPr baseColWidth="10" defaultRowHeight="16"/>
  <cols>
    <col min="1" max="1" width="50.28515625" style="23" customWidth="1"/>
    <col min="2" max="2" width="68.28515625" style="23" customWidth="1"/>
    <col min="3" max="3" width="16.7109375" style="23" customWidth="1"/>
    <col min="4" max="4" width="16.42578125" style="23" customWidth="1"/>
    <col min="5" max="5" width="10.28515625" style="23" customWidth="1"/>
    <col min="6" max="6" width="16.42578125" style="23" customWidth="1"/>
    <col min="7" max="8" width="16" style="23" customWidth="1"/>
    <col min="9" max="9" width="15.42578125" style="23" customWidth="1"/>
    <col min="10" max="10" width="24.7109375" style="23" customWidth="1"/>
    <col min="11" max="1024" width="14.140625" style="23" customWidth="1"/>
  </cols>
  <sheetData>
    <row r="1" spans="1:9">
      <c r="A1" s="202" t="str">
        <f>"Risques / opportunités au "&amp;TEXT(F2,"jj/MM/AAAA")</f>
        <v>Risques / opportunités au 20/01/2019</v>
      </c>
      <c r="B1" s="202"/>
      <c r="C1" s="202"/>
      <c r="D1" s="202"/>
      <c r="E1" s="202"/>
      <c r="F1" s="203" t="str">
        <f>'1a-Identification Projet'!$L1</f>
        <v>Référence TDA62</v>
      </c>
      <c r="G1" s="203"/>
      <c r="H1" s="203"/>
      <c r="I1" s="203"/>
    </row>
    <row r="2" spans="1:9" ht="12.75" customHeight="1">
      <c r="A2" s="202"/>
      <c r="B2" s="202"/>
      <c r="C2" s="202"/>
      <c r="D2" s="202"/>
      <c r="E2" s="202"/>
      <c r="F2" s="204" t="d">
        <f>'1a-Identification Projet'!$L2</f>
        <v>2019-01-20</v>
      </c>
      <c r="G2" s="204"/>
      <c r="H2" s="204"/>
      <c r="I2" s="204"/>
    </row>
    <row r="3" spans="1:9" ht="12.75" customHeight="1">
      <c r="A3" s="202"/>
      <c r="B3" s="202"/>
      <c r="C3" s="202"/>
      <c r="D3" s="202"/>
      <c r="E3" s="202"/>
      <c r="F3" s="205" t="str">
        <f>'1a-Identification Projet'!$L3</f>
        <v>L2 DIFS</v>
      </c>
      <c r="G3" s="205"/>
      <c r="H3" s="205"/>
      <c r="I3" s="205"/>
    </row>
    <row r="4" spans="1:9">
      <c r="A4" s="51"/>
      <c r="B4" s="51"/>
      <c r="C4" s="51"/>
      <c r="D4" s="51"/>
      <c r="E4" s="51"/>
      <c r="F4" s="93"/>
      <c r="G4" s="93"/>
      <c r="H4" s="93"/>
      <c r="I4" s="93"/>
    </row>
    <row r="5" spans="1:9">
      <c r="A5" s="51"/>
      <c r="B5" s="51"/>
      <c r="C5" s="51"/>
      <c r="D5" s="51"/>
      <c r="E5" s="51"/>
      <c r="F5" s="93"/>
      <c r="G5" s="93"/>
      <c r="H5" s="93"/>
      <c r="I5" s="93"/>
    </row>
    <row r="6" spans="1:9" ht="30">
      <c r="A6" s="94" t="s">
        <v>154</v>
      </c>
      <c r="B6" s="95" t="s">
        <v>155</v>
      </c>
      <c r="C6" s="95" t="s">
        <v>156</v>
      </c>
      <c r="D6" s="95" t="s">
        <v>157</v>
      </c>
      <c r="E6" s="95" t="s">
        <v>158</v>
      </c>
      <c r="F6" s="95" t="s">
        <v>159</v>
      </c>
      <c r="G6" s="95" t="s">
        <v>160</v>
      </c>
      <c r="H6" s="95" t="s">
        <v>161</v>
      </c>
      <c r="I6" s="96" t="s">
        <v>162</v>
      </c>
    </row>
    <row r="7" spans="1:9">
      <c r="A7" s="97"/>
      <c r="B7" s="98"/>
      <c r="C7" s="99"/>
      <c r="D7" s="100"/>
      <c r="E7" s="99">
        <f>C7*D7</f>
        <v>0</v>
      </c>
      <c r="F7" s="101"/>
      <c r="G7" s="101"/>
      <c r="H7" s="101"/>
      <c r="I7" s="102"/>
    </row>
    <row r="8" spans="1:9" ht="21" customHeight="1">
      <c r="A8" s="97"/>
      <c r="B8" s="98"/>
      <c r="C8" s="99"/>
      <c r="D8" s="100"/>
      <c r="E8" s="99">
        <f>C8*D8</f>
        <v>0</v>
      </c>
      <c r="F8" s="101"/>
      <c r="G8" s="101"/>
      <c r="H8" s="101"/>
      <c r="I8" s="102"/>
    </row>
    <row r="9" spans="1:9" ht="21" customHeight="1">
      <c r="A9" s="103"/>
      <c r="B9" s="98"/>
      <c r="C9" s="99"/>
      <c r="D9" s="100"/>
      <c r="E9" s="99">
        <f>C9*D9</f>
        <v>0</v>
      </c>
      <c r="F9" s="101"/>
      <c r="G9" s="101"/>
      <c r="H9" s="101"/>
      <c r="I9" s="102"/>
    </row>
    <row r="10" spans="1:9" ht="21" customHeight="1">
      <c r="A10" s="103"/>
      <c r="B10" s="98"/>
      <c r="C10" s="99"/>
      <c r="D10" s="100"/>
      <c r="E10" s="99">
        <f>C10*D10</f>
        <v>0</v>
      </c>
      <c r="F10" s="101"/>
      <c r="G10" s="101"/>
      <c r="H10" s="101"/>
      <c r="I10" s="102"/>
    </row>
    <row r="11" spans="1:9" ht="21" customHeight="1">
      <c r="A11" s="103"/>
      <c r="B11" s="98"/>
      <c r="C11" s="99"/>
      <c r="D11" s="100"/>
      <c r="E11" s="99">
        <f>C11*D11</f>
        <v>0</v>
      </c>
      <c r="F11" s="101"/>
      <c r="G11" s="101"/>
      <c r="H11" s="101"/>
      <c r="I11" s="102"/>
    </row>
    <row r="12" spans="1:9" ht="21" customHeight="1">
      <c r="A12" s="104"/>
      <c r="B12" s="105" t="s">
        <v>163</v>
      </c>
      <c r="C12" s="99">
        <f>SUM(C7:C11)</f>
        <v>0</v>
      </c>
      <c r="D12" s="98"/>
      <c r="E12" s="99">
        <f>SUM(E7:E11)</f>
        <v>0</v>
      </c>
      <c r="F12" s="106"/>
      <c r="G12" s="106"/>
      <c r="H12" s="107"/>
      <c r="I12" s="102"/>
    </row>
    <row r="13" spans="1:9" s="30" customFormat="1" ht="21" customHeight="1">
      <c r="A13" s="108"/>
      <c r="B13" s="109"/>
      <c r="C13" s="110"/>
      <c r="D13" s="110"/>
      <c r="E13" s="110"/>
      <c r="F13" s="110"/>
      <c r="G13" s="110"/>
      <c r="H13" s="110"/>
      <c r="I13" s="110"/>
    </row>
    <row r="15" spans="1:9" ht="30">
      <c r="A15" s="111" t="s">
        <v>164</v>
      </c>
      <c r="B15" s="95" t="s">
        <v>155</v>
      </c>
      <c r="C15" s="95" t="s">
        <v>165</v>
      </c>
      <c r="D15" s="95" t="s">
        <v>157</v>
      </c>
      <c r="E15" s="95" t="s">
        <v>166</v>
      </c>
      <c r="F15" s="95" t="s">
        <v>159</v>
      </c>
      <c r="G15" s="95" t="s">
        <v>160</v>
      </c>
      <c r="H15" s="95" t="s">
        <v>161</v>
      </c>
      <c r="I15" s="96" t="s">
        <v>162</v>
      </c>
    </row>
    <row r="16" spans="1:9">
      <c r="A16" s="97"/>
      <c r="B16" s="112"/>
      <c r="C16" s="99"/>
      <c r="D16" s="100"/>
      <c r="E16" s="99">
        <f>C16*D16</f>
        <v>0</v>
      </c>
      <c r="F16" s="101"/>
      <c r="G16" s="101"/>
      <c r="H16" s="101"/>
      <c r="I16" s="103"/>
    </row>
    <row r="17" spans="1:9" ht="21" customHeight="1">
      <c r="A17" s="97"/>
      <c r="B17" s="112"/>
      <c r="C17" s="99"/>
      <c r="D17" s="100"/>
      <c r="E17" s="99">
        <f>C17*D17</f>
        <v>0</v>
      </c>
      <c r="F17" s="101"/>
      <c r="G17" s="101"/>
      <c r="H17" s="101"/>
      <c r="I17" s="103"/>
    </row>
    <row r="18" spans="1:9" ht="21" customHeight="1">
      <c r="A18" s="103"/>
      <c r="B18" s="112"/>
      <c r="C18" s="99"/>
      <c r="D18" s="100"/>
      <c r="E18" s="99">
        <f>C18*D18</f>
        <v>0</v>
      </c>
      <c r="F18" s="101"/>
      <c r="G18" s="101"/>
      <c r="H18" s="101"/>
      <c r="I18" s="103"/>
    </row>
    <row r="19" spans="1:9" ht="21" customHeight="1">
      <c r="A19" s="103"/>
      <c r="B19" s="112"/>
      <c r="C19" s="99"/>
      <c r="D19" s="100"/>
      <c r="E19" s="99">
        <f>C19*D19</f>
        <v>0</v>
      </c>
      <c r="F19" s="101"/>
      <c r="G19" s="101"/>
      <c r="H19" s="101"/>
      <c r="I19" s="103"/>
    </row>
    <row r="20" spans="1:9" ht="21" customHeight="1">
      <c r="A20" s="103"/>
      <c r="B20" s="112"/>
      <c r="C20" s="99"/>
      <c r="D20" s="100"/>
      <c r="E20" s="99">
        <f>C20*D20</f>
        <v>0</v>
      </c>
      <c r="F20" s="101"/>
      <c r="G20" s="101"/>
      <c r="H20" s="101"/>
      <c r="I20" s="103"/>
    </row>
    <row r="21" spans="1:9" ht="21" customHeight="1">
      <c r="A21" s="113"/>
      <c r="B21" s="105" t="s">
        <v>167</v>
      </c>
      <c r="C21" s="99">
        <f>SUM(C16:C20)</f>
        <v>0</v>
      </c>
      <c r="D21" s="107"/>
      <c r="E21" s="99">
        <f>SUM(E16:E20)</f>
        <v>0</v>
      </c>
      <c r="F21" s="107"/>
      <c r="G21" s="107"/>
      <c r="H21" s="107"/>
      <c r="I21" s="103"/>
    </row>
    <row r="22" spans="1:9" s="30" customFormat="1" ht="21" customHeight="1">
      <c r="A22" s="23"/>
      <c r="B22" s="23"/>
      <c r="C22" s="23"/>
      <c r="D22" s="23"/>
      <c r="E22" s="23"/>
      <c r="F22" s="23"/>
      <c r="G22" s="23"/>
      <c r="H22" s="23"/>
      <c r="I22" s="23"/>
    </row>
  </sheetData>
  <mergeCells count="4">
    <mergeCell ref="A1:E3"/>
    <mergeCell ref="F1:I1"/>
    <mergeCell ref="F2:I2"/>
    <mergeCell ref="F3:I3"/>
  </mergeCells>
  <pageMargins left="0.23622047244094488" right="0.23622047244094488" top="0.62992125984251968" bottom="0.62992125984251968" header="0.23622047244094488" footer="0.23622047244094488"/>
  <pageSetup paperSize="0" fitToWidth="0" fitToHeight="0" orientation="landscape" horizontalDpi="0" verticalDpi="0" copies="0"/>
  <headerFooter alignWithMargins="0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53"/>
  <sheetViews>
    <sheetView workbookViewId="0"/>
  </sheetViews>
  <sheetFormatPr baseColWidth="10" defaultRowHeight="16" outlineLevelRow="1"/>
  <cols>
    <col min="1" max="1" width="109.42578125" style="118" customWidth="1"/>
    <col min="2" max="2" width="105.28515625" style="118" customWidth="1"/>
    <col min="3" max="3" width="2" style="117" customWidth="1"/>
    <col min="4" max="4" width="5.85546875" style="117" customWidth="1"/>
    <col min="5" max="17" width="14.140625" style="117" customWidth="1"/>
    <col min="18" max="1024" width="14.140625" style="118" customWidth="1"/>
  </cols>
  <sheetData>
    <row r="1" spans="1:11" ht="18">
      <c r="A1" s="114"/>
      <c r="B1" s="115" t="str">
        <f>'1a-Identification Projet'!$L$1</f>
        <v>Référence TDA62</v>
      </c>
      <c r="C1" s="116"/>
      <c r="D1" s="116"/>
      <c r="E1" s="116"/>
      <c r="F1" s="116"/>
      <c r="G1" s="116"/>
      <c r="H1" s="116"/>
      <c r="I1" s="116"/>
      <c r="J1" s="116"/>
      <c r="K1" s="116"/>
    </row>
    <row r="2" spans="1:11" ht="12.75" customHeight="1">
      <c r="A2" s="119"/>
      <c r="B2" s="120" t="d">
        <f>'1a-Identification Projet'!$L$2</f>
        <v>2019-01-20</v>
      </c>
      <c r="C2" s="116"/>
      <c r="D2" s="116"/>
      <c r="E2" s="116"/>
      <c r="F2" s="116"/>
      <c r="G2" s="116"/>
      <c r="H2" s="116"/>
      <c r="I2" s="116"/>
      <c r="J2" s="116"/>
      <c r="K2" s="116"/>
    </row>
    <row r="3" spans="1:11" ht="12.75" customHeight="1">
      <c r="A3" s="121"/>
      <c r="B3" s="122" t="str">
        <f>'1a-Identification Projet'!$L$3</f>
        <v>L2 DIFS</v>
      </c>
      <c r="C3" s="116"/>
      <c r="D3" s="116"/>
      <c r="E3" s="116"/>
      <c r="F3" s="116"/>
      <c r="G3" s="116"/>
      <c r="H3" s="116"/>
      <c r="I3" s="116"/>
      <c r="J3" s="116"/>
      <c r="K3" s="116"/>
    </row>
    <row r="4" spans="1:11" ht="12.75" customHeight="1">
      <c r="A4" s="117"/>
      <c r="B4" s="117"/>
      <c r="C4" s="116"/>
      <c r="D4" s="116"/>
      <c r="E4" s="116"/>
      <c r="F4" s="116"/>
      <c r="G4" s="116"/>
      <c r="H4" s="116"/>
      <c r="I4" s="116"/>
      <c r="J4" s="116"/>
      <c r="K4" s="116"/>
    </row>
    <row r="5" spans="1:11" ht="18">
      <c r="A5" s="123" t="s">
        <v>168</v>
      </c>
      <c r="B5" s="124"/>
      <c r="C5" s="125"/>
      <c r="D5" s="125"/>
      <c r="E5" s="125"/>
    </row>
    <row r="6" spans="1:11">
      <c r="A6" s="126" t="s">
        <v>169</v>
      </c>
      <c r="B6" s="127" t="s">
        <v>170</v>
      </c>
      <c r="C6" s="125"/>
      <c r="D6" s="125"/>
      <c r="E6" s="125"/>
    </row>
    <row r="7" spans="1:11" ht="24" customHeight="1" outlineLevel="1">
      <c r="A7" s="128"/>
      <c r="B7" s="128"/>
      <c r="C7" s="125"/>
      <c r="D7" s="125"/>
      <c r="E7" s="125"/>
    </row>
    <row r="8" spans="1:11" outlineLevel="1">
      <c r="A8" s="128"/>
      <c r="B8" s="128"/>
      <c r="C8" s="125"/>
      <c r="D8" s="125"/>
      <c r="E8" s="125"/>
    </row>
    <row r="9" spans="1:11" outlineLevel="1">
      <c r="A9" s="128"/>
      <c r="B9" s="128"/>
      <c r="C9" s="125"/>
      <c r="D9" s="125"/>
      <c r="E9" s="125"/>
    </row>
    <row r="10" spans="1:11" outlineLevel="1">
      <c r="A10" s="129"/>
      <c r="B10" s="130"/>
      <c r="C10" s="125"/>
      <c r="D10" s="125"/>
      <c r="E10" s="125"/>
    </row>
    <row r="11" spans="1:11" outlineLevel="1">
      <c r="A11" s="131"/>
      <c r="B11" s="132"/>
      <c r="C11" s="125"/>
      <c r="D11" s="125"/>
      <c r="E11" s="125"/>
    </row>
    <row r="12" spans="1:11" ht="18" outlineLevel="1">
      <c r="A12" s="123" t="s">
        <v>171</v>
      </c>
      <c r="B12" s="124"/>
      <c r="C12" s="125"/>
      <c r="D12" s="125"/>
      <c r="E12" s="125"/>
    </row>
    <row r="13" spans="1:11">
      <c r="A13" s="126" t="s">
        <v>169</v>
      </c>
      <c r="B13" s="127" t="s">
        <v>170</v>
      </c>
      <c r="C13" s="125"/>
      <c r="D13" s="125"/>
      <c r="E13" s="125"/>
    </row>
    <row r="14" spans="1:11" ht="24" customHeight="1" outlineLevel="1">
      <c r="A14" s="128"/>
      <c r="B14" s="128"/>
      <c r="C14" s="125"/>
      <c r="D14" s="125"/>
      <c r="E14" s="125"/>
    </row>
    <row r="15" spans="1:11" outlineLevel="1">
      <c r="A15" s="128"/>
      <c r="B15" s="128"/>
      <c r="C15" s="125"/>
      <c r="D15" s="125"/>
      <c r="E15" s="125"/>
    </row>
    <row r="16" spans="1:11" outlineLevel="1">
      <c r="A16" s="128"/>
      <c r="B16" s="128"/>
      <c r="C16" s="125"/>
      <c r="D16" s="125"/>
      <c r="E16" s="125"/>
    </row>
    <row r="17" spans="1:5" outlineLevel="1">
      <c r="A17" s="129"/>
      <c r="B17" s="130"/>
      <c r="C17" s="125"/>
      <c r="D17" s="125"/>
      <c r="E17" s="125"/>
    </row>
    <row r="18" spans="1:5" outlineLevel="1">
      <c r="A18" s="131"/>
      <c r="B18" s="132"/>
      <c r="C18" s="125"/>
      <c r="D18" s="125"/>
      <c r="E18" s="125"/>
    </row>
    <row r="19" spans="1:5" ht="18" outlineLevel="1">
      <c r="A19" s="133" t="s">
        <v>172</v>
      </c>
      <c r="B19" s="134"/>
      <c r="C19" s="125"/>
      <c r="D19" s="125"/>
      <c r="E19" s="125"/>
    </row>
    <row r="20" spans="1:5">
      <c r="A20" s="134"/>
      <c r="B20" s="134"/>
      <c r="C20" s="125"/>
      <c r="D20" s="125"/>
      <c r="E20" s="125"/>
    </row>
    <row r="21" spans="1:5">
      <c r="A21" s="134"/>
      <c r="B21" s="134"/>
      <c r="C21" s="125"/>
      <c r="D21" s="125"/>
      <c r="E21" s="125"/>
    </row>
    <row r="22" spans="1:5">
      <c r="A22" s="134"/>
      <c r="B22" s="134"/>
      <c r="C22" s="125"/>
      <c r="D22" s="125"/>
      <c r="E22" s="125"/>
    </row>
    <row r="23" spans="1:5">
      <c r="A23" s="134"/>
      <c r="B23" s="134"/>
      <c r="C23" s="125"/>
      <c r="D23" s="125"/>
      <c r="E23" s="125"/>
    </row>
    <row r="24" spans="1:5">
      <c r="A24" s="134"/>
      <c r="B24" s="134"/>
      <c r="C24" s="125"/>
      <c r="D24" s="125"/>
      <c r="E24" s="125"/>
    </row>
    <row r="25" spans="1:5">
      <c r="A25" s="134"/>
      <c r="B25" s="134"/>
      <c r="C25" s="125"/>
      <c r="D25" s="125"/>
      <c r="E25" s="125"/>
    </row>
    <row r="26" spans="1:5">
      <c r="A26" s="134"/>
      <c r="B26" s="134"/>
      <c r="C26" s="125"/>
      <c r="D26" s="125"/>
      <c r="E26" s="125"/>
    </row>
    <row r="27" spans="1:5">
      <c r="A27" s="134"/>
      <c r="B27" s="134"/>
      <c r="C27" s="125"/>
      <c r="D27" s="125"/>
      <c r="E27" s="125"/>
    </row>
    <row r="28" spans="1:5">
      <c r="A28" s="134"/>
      <c r="B28" s="134"/>
      <c r="C28" s="125"/>
      <c r="D28" s="125"/>
      <c r="E28" s="125"/>
    </row>
    <row r="29" spans="1:5">
      <c r="A29" s="134"/>
      <c r="B29" s="134"/>
      <c r="C29" s="125"/>
      <c r="D29" s="125"/>
      <c r="E29" s="125"/>
    </row>
    <row r="30" spans="1:5">
      <c r="A30" s="134"/>
      <c r="B30" s="134"/>
      <c r="C30" s="125"/>
      <c r="D30" s="125"/>
      <c r="E30" s="125"/>
    </row>
    <row r="31" spans="1:5">
      <c r="A31" s="134"/>
      <c r="B31" s="134"/>
      <c r="C31" s="125"/>
      <c r="D31" s="125"/>
      <c r="E31" s="125"/>
    </row>
    <row r="32" spans="1:5">
      <c r="A32" s="134"/>
      <c r="B32" s="134"/>
      <c r="C32" s="125"/>
      <c r="D32" s="125"/>
      <c r="E32" s="125"/>
    </row>
    <row r="33" spans="1:5">
      <c r="A33" s="134"/>
      <c r="B33" s="134"/>
      <c r="C33" s="125"/>
      <c r="D33" s="125"/>
      <c r="E33" s="125"/>
    </row>
    <row r="34" spans="1:5">
      <c r="A34" s="134"/>
      <c r="B34" s="134"/>
      <c r="C34" s="125"/>
      <c r="D34" s="125"/>
      <c r="E34" s="125"/>
    </row>
    <row r="35" spans="1:5">
      <c r="A35" s="134"/>
      <c r="B35" s="134"/>
      <c r="C35" s="125"/>
      <c r="D35" s="125"/>
      <c r="E35" s="125"/>
    </row>
    <row r="36" spans="1:5">
      <c r="A36" s="134"/>
      <c r="B36" s="134"/>
      <c r="C36" s="125"/>
      <c r="D36" s="125"/>
      <c r="E36" s="125"/>
    </row>
    <row r="37" spans="1:5">
      <c r="A37" s="134"/>
      <c r="B37" s="134"/>
      <c r="C37" s="125"/>
      <c r="D37" s="125"/>
      <c r="E37" s="125"/>
    </row>
    <row r="38" spans="1:5">
      <c r="A38" s="134"/>
      <c r="B38" s="134"/>
      <c r="C38" s="125"/>
      <c r="D38" s="125"/>
      <c r="E38" s="125"/>
    </row>
    <row r="39" spans="1:5">
      <c r="A39" s="134"/>
      <c r="B39" s="134"/>
      <c r="C39" s="125"/>
      <c r="D39" s="125"/>
      <c r="E39" s="125"/>
    </row>
    <row r="40" spans="1:5">
      <c r="A40" s="134"/>
      <c r="B40" s="134"/>
      <c r="C40" s="125"/>
      <c r="D40" s="125"/>
      <c r="E40" s="125"/>
    </row>
    <row r="41" spans="1:5">
      <c r="A41" s="134"/>
      <c r="B41" s="134"/>
      <c r="C41" s="125"/>
      <c r="D41" s="125"/>
      <c r="E41" s="125"/>
    </row>
    <row r="42" spans="1:5">
      <c r="A42" s="134"/>
      <c r="B42" s="134"/>
      <c r="C42" s="125"/>
      <c r="D42" s="125"/>
      <c r="E42" s="125"/>
    </row>
    <row r="43" spans="1:5">
      <c r="A43" s="134"/>
      <c r="B43" s="134"/>
      <c r="C43" s="125"/>
      <c r="D43" s="125"/>
      <c r="E43" s="125"/>
    </row>
    <row r="44" spans="1:5">
      <c r="A44" s="134"/>
      <c r="B44" s="134"/>
      <c r="C44" s="125"/>
      <c r="D44" s="125"/>
      <c r="E44" s="125"/>
    </row>
    <row r="45" spans="1:5">
      <c r="A45" s="134"/>
      <c r="B45" s="134"/>
      <c r="C45" s="125"/>
      <c r="D45" s="125"/>
      <c r="E45" s="125"/>
    </row>
    <row r="46" spans="1:5">
      <c r="A46" s="134"/>
      <c r="B46" s="134"/>
      <c r="C46" s="125"/>
      <c r="D46" s="125"/>
      <c r="E46" s="125"/>
    </row>
    <row r="47" spans="1:5">
      <c r="A47" s="134"/>
      <c r="B47" s="134"/>
      <c r="C47" s="125"/>
      <c r="D47" s="125"/>
      <c r="E47" s="125"/>
    </row>
    <row r="48" spans="1:5">
      <c r="A48" s="134"/>
      <c r="B48" s="134"/>
      <c r="C48" s="125"/>
      <c r="D48" s="125"/>
      <c r="E48" s="125"/>
    </row>
    <row r="49" spans="1:5">
      <c r="A49" s="134"/>
      <c r="B49" s="134"/>
      <c r="C49" s="125"/>
      <c r="D49" s="125"/>
      <c r="E49" s="125"/>
    </row>
    <row r="50" spans="1:5">
      <c r="A50" s="134"/>
      <c r="B50" s="134"/>
      <c r="C50" s="125"/>
      <c r="D50" s="125"/>
      <c r="E50" s="125"/>
    </row>
    <row r="51" spans="1:5">
      <c r="A51" s="134"/>
      <c r="B51" s="134"/>
      <c r="C51" s="125"/>
      <c r="D51" s="125"/>
      <c r="E51" s="125"/>
    </row>
    <row r="52" spans="1:5">
      <c r="A52" s="134"/>
      <c r="B52" s="134"/>
      <c r="C52" s="125"/>
      <c r="D52" s="125"/>
      <c r="E52" s="125"/>
    </row>
    <row r="53" spans="1:5">
      <c r="A53" s="134"/>
      <c r="B53" s="134"/>
      <c r="C53" s="125"/>
      <c r="D53" s="125"/>
      <c r="E53" s="125"/>
    </row>
  </sheetData>
  <pageMargins left="0.23622047244094488" right="0.23622047244094488" top="0.62992125984251968" bottom="0.62992125984251968" header="0.23622047244094488" footer="0.23622047244094488"/>
  <pageSetup paperSize="0" fitToWidth="0" fitToHeight="0" orientation="landscape" horizontalDpi="0" verticalDpi="0" copies="0"/>
  <headerFooter alignWithMargins="0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J14"/>
  <sheetViews>
    <sheetView workbookViewId="0">
      <selection sqref="A1:I3"/>
    </sheetView>
  </sheetViews>
  <sheetFormatPr baseColWidth="10" defaultRowHeight="16"/>
  <cols>
    <col min="1" max="1" width="9.7109375" style="23" customWidth="1"/>
    <col min="2" max="2" width="72.140625" style="23" customWidth="1"/>
    <col min="3" max="3" width="18.42578125" style="23" customWidth="1"/>
    <col min="4" max="4" width="16.7109375" style="23" customWidth="1"/>
    <col min="5" max="5" width="22.140625" style="23" customWidth="1"/>
    <col min="6" max="6" width="14.140625" style="29" customWidth="1"/>
    <col min="7" max="7" width="13.42578125" style="29" customWidth="1"/>
    <col min="8" max="8" width="23.28515625" style="23" customWidth="1"/>
    <col min="9" max="9" width="14.140625" style="23" customWidth="1"/>
    <col min="10" max="10" width="15" style="23" customWidth="1"/>
    <col min="11" max="11" width="45.85546875" style="23" customWidth="1"/>
    <col min="12" max="1024" width="14.140625" style="23" customWidth="1"/>
  </cols>
  <sheetData>
    <row r="1" spans="1:61" ht="13.5" customHeight="1">
      <c r="A1" s="206" t="str">
        <f>"LISTE DES ACTIONS au "&amp;TEXT(J2,"jj/mm/aaaa")</f>
        <v>LISTE DES ACTIONS au 20/01/2019</v>
      </c>
      <c r="B1" s="206"/>
      <c r="C1" s="206"/>
      <c r="D1" s="206"/>
      <c r="E1" s="206"/>
      <c r="F1" s="206"/>
      <c r="G1" s="206"/>
      <c r="H1" s="206"/>
      <c r="I1" s="206"/>
      <c r="J1" s="192" t="str">
        <f>'1a-Identification Projet'!$L1</f>
        <v>Référence TDA62</v>
      </c>
      <c r="K1" s="192"/>
    </row>
    <row r="2" spans="1:61" ht="12.75" customHeight="1">
      <c r="A2" s="206"/>
      <c r="B2" s="206"/>
      <c r="C2" s="206"/>
      <c r="D2" s="206"/>
      <c r="E2" s="206"/>
      <c r="F2" s="206"/>
      <c r="G2" s="206"/>
      <c r="H2" s="206"/>
      <c r="I2" s="206"/>
      <c r="J2" s="193" t="d">
        <f>'1a-Identification Projet'!$L2</f>
        <v>2019-01-20</v>
      </c>
      <c r="K2" s="193"/>
    </row>
    <row r="3" spans="1:61" ht="16.5" customHeight="1">
      <c r="A3" s="206"/>
      <c r="B3" s="206"/>
      <c r="C3" s="206"/>
      <c r="D3" s="206"/>
      <c r="E3" s="206"/>
      <c r="F3" s="206"/>
      <c r="G3" s="206"/>
      <c r="H3" s="206"/>
      <c r="I3" s="206"/>
      <c r="J3" s="194" t="str">
        <f>'1a-Identification Projet'!$L3</f>
        <v>L2 DIFS</v>
      </c>
      <c r="K3" s="194"/>
    </row>
    <row r="4" spans="1:61" ht="12.75" customHeight="1">
      <c r="B4" s="28"/>
      <c r="C4" s="28"/>
      <c r="D4" s="28"/>
      <c r="E4" s="28"/>
    </row>
    <row r="5" spans="1:61" ht="28">
      <c r="A5" s="135" t="s">
        <v>173</v>
      </c>
      <c r="B5" s="135" t="s">
        <v>174</v>
      </c>
      <c r="C5" s="135" t="s">
        <v>175</v>
      </c>
      <c r="D5" s="135" t="s">
        <v>176</v>
      </c>
      <c r="E5" s="135" t="s">
        <v>177</v>
      </c>
      <c r="F5" s="135" t="s">
        <v>178</v>
      </c>
      <c r="G5" s="135" t="s">
        <v>179</v>
      </c>
      <c r="H5" s="135" t="s">
        <v>180</v>
      </c>
      <c r="I5" s="135" t="s">
        <v>181</v>
      </c>
      <c r="J5" s="135" t="s">
        <v>182</v>
      </c>
      <c r="K5" s="136" t="s">
        <v>183</v>
      </c>
      <c r="L5" s="137"/>
      <c r="M5" s="137"/>
      <c r="N5" s="137"/>
      <c r="O5" s="137"/>
      <c r="P5" s="137"/>
      <c r="Q5" s="137"/>
      <c r="R5" s="137"/>
      <c r="S5" s="137"/>
      <c r="T5" s="137"/>
      <c r="U5" s="138"/>
      <c r="V5" s="138"/>
      <c r="W5" s="138"/>
      <c r="X5" s="139"/>
      <c r="Y5" s="139"/>
      <c r="Z5" s="139"/>
      <c r="AA5" s="139"/>
      <c r="AB5" s="139"/>
      <c r="AC5" s="139"/>
      <c r="AD5" s="139"/>
      <c r="AE5" s="139"/>
      <c r="AF5" s="139"/>
      <c r="AG5" s="139"/>
      <c r="AH5" s="139"/>
      <c r="AI5" s="139"/>
      <c r="AJ5" s="139"/>
      <c r="AK5" s="139"/>
      <c r="AL5" s="139"/>
      <c r="AM5" s="139"/>
      <c r="AN5" s="139"/>
      <c r="AO5" s="139"/>
      <c r="AP5" s="139"/>
      <c r="AQ5" s="139"/>
      <c r="AR5" s="139"/>
      <c r="AS5" s="139"/>
      <c r="AT5" s="139"/>
      <c r="AU5" s="139"/>
      <c r="AV5" s="139"/>
      <c r="AW5" s="139"/>
      <c r="AX5" s="139"/>
      <c r="AY5" s="139"/>
      <c r="AZ5" s="139"/>
      <c r="BA5" s="139"/>
      <c r="BB5" s="139"/>
      <c r="BC5" s="139"/>
      <c r="BD5" s="139"/>
      <c r="BE5" s="139"/>
      <c r="BF5" s="139"/>
      <c r="BG5" s="139"/>
      <c r="BH5" s="139"/>
      <c r="BI5" s="139"/>
    </row>
    <row r="6" spans="1:61" s="139" customFormat="1">
      <c r="A6" s="140"/>
      <c r="B6" s="141"/>
      <c r="C6" s="142"/>
      <c r="D6" s="143"/>
      <c r="E6" s="144"/>
      <c r="F6" s="144"/>
      <c r="G6" s="144"/>
      <c r="H6" s="143"/>
      <c r="I6" s="145"/>
      <c r="J6" s="146"/>
      <c r="K6" s="147"/>
      <c r="L6" s="148"/>
      <c r="M6" s="148"/>
      <c r="N6" s="148"/>
      <c r="O6" s="148"/>
      <c r="P6" s="148"/>
      <c r="Q6" s="148"/>
      <c r="R6" s="148"/>
      <c r="S6" s="148"/>
      <c r="T6" s="148"/>
      <c r="U6" s="149"/>
      <c r="V6" s="149"/>
      <c r="W6" s="149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1"/>
      <c r="BB6" s="51"/>
      <c r="BC6" s="51"/>
      <c r="BD6" s="51"/>
      <c r="BE6" s="51"/>
      <c r="BF6" s="51"/>
      <c r="BG6" s="51"/>
      <c r="BH6" s="51"/>
      <c r="BI6" s="51"/>
    </row>
    <row r="7" spans="1:61" s="150" customFormat="1" ht="17">
      <c r="A7" s="140" t="s">
        <v>242</v>
      </c>
      <c r="B7" s="141" t="s">
        <v>243</v>
      </c>
      <c r="C7" s="142" t="s">
        <v>244</v>
      </c>
      <c r="D7" s="143" t="s">
        <v>245</v>
      </c>
      <c r="E7" s="144" t="s">
        <v>246</v>
      </c>
      <c r="F7" s="144" t="s">
        <v>247</v>
      </c>
      <c r="G7" s="144" t="s">
        <v>248</v>
      </c>
      <c r="H7" s="143" t="s">
        <v>249</v>
      </c>
      <c r="I7" s="145"/>
      <c r="J7" s="146"/>
      <c r="K7" s="141"/>
      <c r="L7" s="148"/>
      <c r="M7" s="148"/>
      <c r="N7" s="148"/>
      <c r="O7" s="148"/>
      <c r="P7" s="148"/>
      <c r="Q7" s="148"/>
      <c r="R7" s="148"/>
      <c r="S7" s="148"/>
      <c r="T7" s="148"/>
      <c r="U7" s="149"/>
      <c r="V7" s="149"/>
      <c r="W7" s="149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  <c r="BB7" s="51"/>
      <c r="BC7" s="51"/>
      <c r="BD7" s="51"/>
      <c r="BE7" s="51"/>
      <c r="BF7" s="51"/>
      <c r="BG7" s="51"/>
      <c r="BH7" s="51"/>
      <c r="BI7" s="51"/>
    </row>
    <row r="8" spans="1:61">
      <c r="A8" s="151"/>
      <c r="B8" s="152"/>
      <c r="C8" s="142"/>
      <c r="D8" s="142"/>
      <c r="E8" s="153"/>
      <c r="F8" s="153"/>
      <c r="G8" s="153"/>
      <c r="H8" s="142"/>
      <c r="I8" s="154"/>
      <c r="J8" s="155"/>
      <c r="K8" s="152"/>
      <c r="L8" s="148"/>
      <c r="M8" s="148"/>
      <c r="N8" s="148"/>
      <c r="O8" s="148"/>
      <c r="P8" s="148"/>
      <c r="Q8" s="148"/>
      <c r="R8" s="148"/>
      <c r="S8" s="148"/>
      <c r="T8" s="148"/>
      <c r="U8" s="149"/>
      <c r="V8" s="149"/>
      <c r="W8" s="149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</row>
    <row r="9" spans="1:61">
      <c r="A9" s="151"/>
      <c r="B9" s="156"/>
      <c r="C9" s="142"/>
      <c r="D9" s="142"/>
      <c r="E9" s="153"/>
      <c r="F9" s="153"/>
      <c r="G9" s="153"/>
      <c r="H9" s="142"/>
      <c r="I9" s="154"/>
      <c r="J9" s="155"/>
      <c r="K9" s="152"/>
      <c r="L9" s="148"/>
      <c r="M9" s="148"/>
      <c r="N9" s="148"/>
      <c r="O9" s="148"/>
      <c r="P9" s="148"/>
      <c r="Q9" s="148"/>
      <c r="R9" s="148"/>
      <c r="S9" s="148"/>
      <c r="T9" s="148"/>
      <c r="U9" s="149"/>
      <c r="V9" s="149"/>
      <c r="W9" s="149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</row>
    <row r="10" spans="1:61">
      <c r="A10" s="151"/>
      <c r="B10" s="156"/>
      <c r="C10" s="142"/>
      <c r="D10" s="142"/>
      <c r="E10" s="153"/>
      <c r="F10" s="153"/>
      <c r="G10" s="153"/>
      <c r="H10" s="142"/>
      <c r="I10" s="157"/>
      <c r="J10" s="155"/>
      <c r="K10" s="158"/>
      <c r="L10" s="148"/>
      <c r="M10" s="148"/>
      <c r="N10" s="148"/>
      <c r="O10" s="148"/>
      <c r="P10" s="148"/>
      <c r="Q10" s="148"/>
      <c r="R10" s="148"/>
      <c r="S10" s="148"/>
      <c r="T10" s="148"/>
      <c r="U10" s="149"/>
      <c r="V10" s="149"/>
      <c r="W10" s="149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</row>
    <row r="11" spans="1:61">
      <c r="A11" s="151"/>
      <c r="B11" s="156"/>
      <c r="C11" s="142"/>
      <c r="D11" s="142"/>
      <c r="E11" s="153"/>
      <c r="F11" s="153"/>
      <c r="G11" s="153"/>
      <c r="H11" s="142"/>
      <c r="I11" s="157"/>
      <c r="J11" s="155"/>
      <c r="K11" s="152"/>
      <c r="L11" s="148"/>
      <c r="M11" s="148"/>
      <c r="N11" s="148"/>
      <c r="O11" s="148"/>
      <c r="P11" s="148"/>
      <c r="Q11" s="148"/>
      <c r="R11" s="148"/>
      <c r="S11" s="148"/>
      <c r="T11" s="148"/>
      <c r="U11" s="149"/>
      <c r="V11" s="149"/>
      <c r="W11" s="149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</row>
    <row r="12" spans="1:61">
      <c r="A12" s="151"/>
      <c r="B12" s="156"/>
      <c r="C12" s="142"/>
      <c r="D12" s="142"/>
      <c r="E12" s="153"/>
      <c r="F12" s="153"/>
      <c r="G12" s="153"/>
      <c r="H12" s="142"/>
      <c r="I12" s="154"/>
      <c r="J12" s="155"/>
      <c r="K12" s="152"/>
      <c r="L12" s="148"/>
      <c r="M12" s="148"/>
      <c r="N12" s="148"/>
      <c r="O12" s="148"/>
      <c r="P12" s="148"/>
      <c r="Q12" s="148"/>
      <c r="R12" s="148"/>
      <c r="S12" s="148"/>
      <c r="T12" s="148"/>
      <c r="U12" s="149"/>
      <c r="V12" s="149"/>
      <c r="W12" s="149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</row>
    <row r="14" spans="1:61">
      <c r="G14" s="159"/>
    </row>
  </sheetData>
  <mergeCells count="4">
    <mergeCell ref="A1:I3"/>
    <mergeCell ref="J1:K1"/>
    <mergeCell ref="J2:K2"/>
    <mergeCell ref="J3:K3"/>
  </mergeCells>
  <conditionalFormatting sqref="A12:K12">
    <cfRule type="expression" dxfId="8" priority="8" stopIfTrue="1">
      <formula>IF($H12="Cancelled",1,0)</formula>
    </cfRule>
  </conditionalFormatting>
  <conditionalFormatting sqref="A12:K12">
    <cfRule type="expression" dxfId="7" priority="7" stopIfTrue="1">
      <formula>IF($H12="Done",1,0)</formula>
    </cfRule>
  </conditionalFormatting>
  <conditionalFormatting sqref="A12:K12">
    <cfRule type="expression" dxfId="6" priority="9" stopIfTrue="1">
      <formula>IF($H12="Pending",1,0)</formula>
    </cfRule>
  </conditionalFormatting>
  <conditionalFormatting sqref="A6:K6">
    <cfRule type="expression" dxfId="5" priority="2" stopIfTrue="1">
      <formula>IF($H6="Cancelled",1,0)</formula>
    </cfRule>
  </conditionalFormatting>
  <conditionalFormatting sqref="A6:K6">
    <cfRule type="expression" dxfId="4" priority="1" stopIfTrue="1">
      <formula>IF($H6="Done",1,0)</formula>
    </cfRule>
  </conditionalFormatting>
  <conditionalFormatting sqref="A6:K6">
    <cfRule type="expression" dxfId="3" priority="3" stopIfTrue="1">
      <formula>IF($H6="Pending",1,0)</formula>
    </cfRule>
  </conditionalFormatting>
  <conditionalFormatting sqref="A7:K10">
    <cfRule type="expression" dxfId="2" priority="5" stopIfTrue="1">
      <formula>IF($H7="Cancelled",1,0)</formula>
    </cfRule>
  </conditionalFormatting>
  <conditionalFormatting sqref="A7:K10">
    <cfRule type="expression" dxfId="1" priority="4" stopIfTrue="1">
      <formula>IF($H7="Done",1,0)</formula>
    </cfRule>
  </conditionalFormatting>
  <conditionalFormatting sqref="A7:K10">
    <cfRule type="expression" dxfId="0" priority="6" stopIfTrue="1">
      <formula>IF($H7="Pending",1,0)</formula>
    </cfRule>
  </conditionalFormatting>
  <printOptions horizontalCentered="1"/>
  <pageMargins left="0.23622047244094488" right="0.23622047244094488" top="0.62992125984251968" bottom="0.62992125984251968" header="0.23622047244094488" footer="0.23622047244094488"/>
  <pageSetup paperSize="0" fitToWidth="0" fitToHeight="0" orientation="landscape" horizontalDpi="0" verticalDpi="0" copies="0"/>
  <headerFooter alignWithMargins="0"/>
  <tableParts count="1">
    <tablePart r:id="rId1"/>
  </tableParts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J11"/>
  <sheetViews>
    <sheetView workbookViewId="0">
      <selection sqref="A1:I3"/>
    </sheetView>
  </sheetViews>
  <sheetFormatPr baseColWidth="10" defaultRowHeight="16"/>
  <cols>
    <col min="1" max="1" width="19.85546875" style="23" customWidth="1"/>
    <col min="2" max="2" width="64.140625" style="23" customWidth="1"/>
    <col min="3" max="3" width="13.140625" style="23" customWidth="1"/>
    <col min="4" max="4" width="8.140625" style="23" customWidth="1"/>
    <col min="5" max="5" width="7.85546875" style="29" customWidth="1"/>
    <col min="6" max="6" width="8.85546875" style="29" customWidth="1"/>
    <col min="7" max="7" width="34.140625" style="29" customWidth="1"/>
    <col min="8" max="8" width="21.140625" style="29" customWidth="1"/>
    <col min="9" max="9" width="21.7109375" style="29" customWidth="1"/>
    <col min="10" max="10" width="32.7109375" style="23" customWidth="1"/>
    <col min="11" max="1024" width="14.140625" style="23" customWidth="1"/>
  </cols>
  <sheetData>
    <row r="1" spans="1:11" ht="13.5" customHeight="1">
      <c r="A1" s="208" t="str">
        <f>"LISTE DES DECISIONS au "&amp;TEXT(J2,"jj/mm/aaaa")</f>
        <v>LISTE DES DECISIONS au 20/01/2019</v>
      </c>
      <c r="B1" s="208"/>
      <c r="C1" s="208"/>
      <c r="D1" s="208"/>
      <c r="E1" s="208"/>
      <c r="F1" s="208"/>
      <c r="G1" s="208"/>
      <c r="H1" s="208"/>
      <c r="I1" s="208"/>
      <c r="J1" s="192" t="str">
        <f>'1a-Identification Projet'!$L1</f>
        <v>Référence TDA62</v>
      </c>
      <c r="K1" s="192"/>
    </row>
    <row r="2" spans="1:11" ht="12.75" customHeight="1">
      <c r="A2" s="208"/>
      <c r="B2" s="208"/>
      <c r="C2" s="208"/>
      <c r="D2" s="208"/>
      <c r="E2" s="208"/>
      <c r="F2" s="208"/>
      <c r="G2" s="208"/>
      <c r="H2" s="208"/>
      <c r="I2" s="208"/>
      <c r="J2" s="193" t="d">
        <f>'1a-Identification Projet'!$L2</f>
        <v>2019-01-20</v>
      </c>
      <c r="K2" s="193"/>
    </row>
    <row r="3" spans="1:11" ht="16.5" customHeight="1">
      <c r="A3" s="208"/>
      <c r="B3" s="208"/>
      <c r="C3" s="208"/>
      <c r="D3" s="208"/>
      <c r="E3" s="208"/>
      <c r="F3" s="208"/>
      <c r="G3" s="208"/>
      <c r="H3" s="208"/>
      <c r="I3" s="208"/>
      <c r="J3" s="194" t="str">
        <f>'1a-Identification Projet'!$L3</f>
        <v>L2 DIFS</v>
      </c>
      <c r="K3" s="194"/>
    </row>
    <row r="4" spans="1:11" ht="12.75" customHeight="1">
      <c r="A4" s="28"/>
      <c r="B4" s="28"/>
      <c r="C4" s="28"/>
      <c r="D4" s="28"/>
    </row>
    <row r="5" spans="1:11">
      <c r="A5" s="160" t="s">
        <v>184</v>
      </c>
      <c r="B5" s="209" t="s">
        <v>185</v>
      </c>
      <c r="C5" s="209"/>
      <c r="D5" s="209"/>
      <c r="E5" s="209"/>
      <c r="F5" s="209"/>
      <c r="G5" s="161" t="s">
        <v>186</v>
      </c>
      <c r="H5" s="161" t="s">
        <v>187</v>
      </c>
      <c r="I5" s="161" t="s">
        <v>188</v>
      </c>
      <c r="J5" s="160" t="s">
        <v>189</v>
      </c>
      <c r="K5" s="160" t="s">
        <v>190</v>
      </c>
    </row>
    <row r="6" spans="1:11">
      <c r="A6" s="162">
        <v>1</v>
      </c>
      <c r="B6" s="207"/>
      <c r="C6" s="207"/>
      <c r="D6" s="207"/>
      <c r="E6" s="207"/>
      <c r="F6" s="207"/>
      <c r="G6" s="163"/>
      <c r="H6" s="163"/>
      <c r="I6" s="163"/>
      <c r="J6" s="164"/>
      <c r="K6" s="162" t="s">
        <v>25</v>
      </c>
    </row>
    <row r="7" spans="1:11">
      <c r="A7" s="162">
        <v>2</v>
      </c>
      <c r="B7" s="207"/>
      <c r="C7" s="207"/>
      <c r="D7" s="207"/>
      <c r="E7" s="207"/>
      <c r="F7" s="207"/>
      <c r="G7" s="163"/>
      <c r="H7" s="163"/>
      <c r="I7" s="163"/>
      <c r="J7" s="164"/>
      <c r="K7" s="162"/>
    </row>
    <row r="8" spans="1:11">
      <c r="A8" s="162">
        <v>3</v>
      </c>
      <c r="B8" s="207"/>
      <c r="C8" s="207"/>
      <c r="D8" s="207"/>
      <c r="E8" s="207"/>
      <c r="F8" s="207"/>
      <c r="G8" s="163"/>
      <c r="H8" s="163"/>
      <c r="I8" s="163"/>
      <c r="J8" s="164"/>
      <c r="K8" s="162"/>
    </row>
    <row r="9" spans="1:11">
      <c r="A9" s="162">
        <v>4</v>
      </c>
      <c r="B9" s="207"/>
      <c r="C9" s="207"/>
      <c r="D9" s="207"/>
      <c r="E9" s="207"/>
      <c r="F9" s="207"/>
      <c r="G9" s="165"/>
      <c r="H9" s="165"/>
      <c r="I9" s="165"/>
      <c r="J9" s="166"/>
      <c r="K9" s="166"/>
    </row>
    <row r="10" spans="1:11">
      <c r="A10" s="162">
        <v>5</v>
      </c>
      <c r="B10" s="207"/>
      <c r="C10" s="207"/>
      <c r="D10" s="207"/>
      <c r="E10" s="207"/>
      <c r="F10" s="207"/>
      <c r="G10" s="165"/>
      <c r="H10" s="165"/>
      <c r="I10" s="165"/>
      <c r="J10" s="167"/>
      <c r="K10" s="166"/>
    </row>
    <row r="11" spans="1:11">
      <c r="A11" s="162">
        <v>6</v>
      </c>
      <c r="B11" s="207"/>
      <c r="C11" s="207"/>
      <c r="D11" s="207"/>
      <c r="E11" s="207"/>
      <c r="F11" s="207"/>
      <c r="G11" s="165"/>
      <c r="H11" s="165"/>
      <c r="I11" s="165"/>
      <c r="J11" s="166"/>
      <c r="K11" s="166"/>
    </row>
  </sheetData>
  <mergeCells count="11">
    <mergeCell ref="B6:F6"/>
    <mergeCell ref="A1:I3"/>
    <mergeCell ref="J1:K1"/>
    <mergeCell ref="J2:K2"/>
    <mergeCell ref="J3:K3"/>
    <mergeCell ref="B5:F5"/>
    <mergeCell ref="B7:F7"/>
    <mergeCell ref="B8:F8"/>
    <mergeCell ref="B9:F9"/>
    <mergeCell ref="B10:F10"/>
    <mergeCell ref="B11:F11"/>
  </mergeCells>
  <printOptions horizontalCentered="1"/>
  <pageMargins left="0.23622047244094488" right="0.23622047244094488" top="0.62992125984251968" bottom="0.62992125984251968" header="0.23622047244094488" footer="0.23622047244094488"/>
  <pageSetup paperSize="0" fitToWidth="0" fitToHeight="0" orientation="landscape" horizontalDpi="0" verticalDpi="0" copies="0"/>
  <headerFooter alignWithMargins="0"/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J33"/>
  <sheetViews>
    <sheetView workbookViewId="0"/>
  </sheetViews>
  <sheetFormatPr baseColWidth="10" defaultRowHeight="16" outlineLevelRow="2"/>
  <cols>
    <col min="1" max="1" width="41.42578125" style="23" customWidth="1"/>
    <col min="2" max="2" width="47.7109375" style="23" customWidth="1"/>
    <col min="3" max="3" width="13.42578125" style="23" customWidth="1"/>
    <col min="4" max="4" width="17.28515625" style="23" customWidth="1"/>
    <col min="5" max="5" width="19.140625" style="23" customWidth="1"/>
    <col min="6" max="6" width="7.85546875" style="29" customWidth="1"/>
    <col min="7" max="7" width="13.28515625" style="29" customWidth="1"/>
    <col min="8" max="8" width="33" style="29" customWidth="1"/>
    <col min="9" max="9" width="21.140625" style="29" customWidth="1"/>
    <col min="10" max="10" width="21.7109375" style="29" customWidth="1"/>
    <col min="11" max="11" width="32.7109375" style="23" customWidth="1"/>
    <col min="12" max="1024" width="14.140625" style="23" customWidth="1"/>
  </cols>
  <sheetData>
    <row r="1" spans="1:10" ht="13.5" customHeight="1">
      <c r="A1" s="206" t="str">
        <f>"DOCUMENTS PROJET au "&amp;TEXT(I2,"jj/mm/aaaa")</f>
        <v>DOCUMENTS PROJET au 20/01/2019</v>
      </c>
      <c r="B1" s="206"/>
      <c r="C1" s="206"/>
      <c r="D1" s="206"/>
      <c r="E1" s="206"/>
      <c r="F1" s="206"/>
      <c r="G1" s="206"/>
      <c r="H1" s="206"/>
      <c r="I1" s="192" t="str">
        <f>'1a-Identification Projet'!$L1</f>
        <v>Référence TDA62</v>
      </c>
      <c r="J1" s="192"/>
    </row>
    <row r="2" spans="1:10" ht="12.75" customHeight="1">
      <c r="A2" s="206"/>
      <c r="B2" s="206"/>
      <c r="C2" s="206"/>
      <c r="D2" s="206"/>
      <c r="E2" s="206"/>
      <c r="F2" s="206"/>
      <c r="G2" s="206"/>
      <c r="H2" s="206"/>
      <c r="I2" s="193" t="d">
        <f>'1a-Identification Projet'!$L2</f>
        <v>2019-01-20</v>
      </c>
      <c r="J2" s="193"/>
    </row>
    <row r="3" spans="1:10" ht="16.5" customHeight="1">
      <c r="A3" s="206"/>
      <c r="B3" s="206"/>
      <c r="C3" s="206"/>
      <c r="D3" s="206"/>
      <c r="E3" s="206"/>
      <c r="F3" s="206"/>
      <c r="G3" s="206"/>
      <c r="H3" s="206"/>
      <c r="I3" s="194" t="str">
        <f>'1a-Identification Projet'!$L3</f>
        <v>L2 DIFS</v>
      </c>
      <c r="J3" s="194"/>
    </row>
    <row r="4" spans="1:10">
      <c r="A4" s="31"/>
      <c r="B4" s="31"/>
      <c r="C4" s="168"/>
      <c r="D4" s="32"/>
      <c r="E4" s="32"/>
      <c r="F4" s="32"/>
      <c r="G4" s="32"/>
      <c r="H4" s="32"/>
      <c r="I4" s="32"/>
      <c r="J4" s="32"/>
    </row>
    <row r="5" spans="1:10" ht="24">
      <c r="A5" s="169" t="s">
        <v>191</v>
      </c>
      <c r="B5" s="169" t="s">
        <v>192</v>
      </c>
      <c r="C5" s="169" t="s">
        <v>193</v>
      </c>
      <c r="D5" s="169" t="s">
        <v>162</v>
      </c>
      <c r="E5" s="169" t="s">
        <v>194</v>
      </c>
      <c r="F5" s="169" t="s">
        <v>195</v>
      </c>
      <c r="G5" s="169" t="s">
        <v>196</v>
      </c>
      <c r="H5" s="169" t="s">
        <v>197</v>
      </c>
      <c r="I5" s="169" t="s">
        <v>198</v>
      </c>
      <c r="J5" s="169" t="s">
        <v>199</v>
      </c>
    </row>
    <row r="6" spans="1:10" ht="13.5" customHeight="1">
      <c r="A6" s="170" t="s">
        <v>200</v>
      </c>
      <c r="B6" s="171"/>
      <c r="C6" s="171"/>
      <c r="D6" s="171"/>
      <c r="E6" s="171"/>
      <c r="F6" s="171"/>
      <c r="G6" s="171"/>
      <c r="H6" s="171"/>
      <c r="I6" s="171"/>
      <c r="J6" s="172"/>
    </row>
    <row r="7" spans="1:10">
      <c r="A7" s="173" t="s">
        <v>201</v>
      </c>
      <c r="B7" s="174"/>
      <c r="C7" s="174"/>
      <c r="D7" s="174"/>
      <c r="E7" s="174"/>
      <c r="F7" s="174"/>
      <c r="G7" s="174"/>
      <c r="H7" s="174"/>
      <c r="I7" s="174"/>
      <c r="J7" s="175"/>
    </row>
    <row r="8" spans="1:10" outlineLevel="1">
      <c r="A8" s="176" t="s">
        <v>202</v>
      </c>
      <c r="B8" s="176"/>
      <c r="C8" s="176"/>
      <c r="D8" s="176" t="s">
        <v>203</v>
      </c>
      <c r="E8" s="176"/>
      <c r="F8" s="176"/>
      <c r="G8" s="176"/>
      <c r="H8" s="176"/>
      <c r="I8" s="176"/>
      <c r="J8" s="176" t="s">
        <v>204</v>
      </c>
    </row>
    <row r="9" spans="1:10" outlineLevel="2">
      <c r="A9" s="173" t="s">
        <v>205</v>
      </c>
      <c r="B9" s="174"/>
      <c r="C9" s="174"/>
      <c r="D9" s="174"/>
      <c r="E9" s="174"/>
      <c r="F9" s="174"/>
      <c r="G9" s="174"/>
      <c r="H9" s="174"/>
      <c r="I9" s="174"/>
      <c r="J9" s="175"/>
    </row>
    <row r="10" spans="1:10" outlineLevel="1">
      <c r="A10" s="176" t="s">
        <v>206</v>
      </c>
      <c r="B10" s="176"/>
      <c r="C10" s="176"/>
      <c r="D10" s="176" t="s">
        <v>207</v>
      </c>
      <c r="E10" s="176"/>
      <c r="F10" s="176"/>
      <c r="G10" s="176"/>
      <c r="H10" s="176"/>
      <c r="I10" s="176"/>
      <c r="J10" s="176" t="s">
        <v>204</v>
      </c>
    </row>
    <row r="11" spans="1:10" outlineLevel="2">
      <c r="A11" s="176"/>
      <c r="B11" s="176"/>
      <c r="C11" s="176"/>
      <c r="D11" s="176"/>
      <c r="E11" s="176"/>
      <c r="F11" s="176"/>
      <c r="G11" s="176"/>
      <c r="H11" s="176"/>
      <c r="I11" s="176"/>
      <c r="J11" s="176" t="s">
        <v>208</v>
      </c>
    </row>
    <row r="12" spans="1:10" outlineLevel="2">
      <c r="A12" s="176"/>
      <c r="B12" s="176"/>
      <c r="C12" s="176"/>
      <c r="D12" s="176"/>
      <c r="E12" s="176"/>
      <c r="F12" s="176"/>
      <c r="G12" s="176"/>
      <c r="H12" s="176"/>
      <c r="I12" s="176"/>
      <c r="J12" s="176" t="s">
        <v>208</v>
      </c>
    </row>
    <row r="13" spans="1:10" outlineLevel="2">
      <c r="A13" s="176"/>
      <c r="B13" s="176"/>
      <c r="C13" s="176"/>
      <c r="D13" s="176"/>
      <c r="E13" s="176"/>
      <c r="F13" s="176"/>
      <c r="G13" s="176"/>
      <c r="H13" s="176"/>
      <c r="I13" s="176"/>
      <c r="J13" s="176" t="s">
        <v>208</v>
      </c>
    </row>
    <row r="14" spans="1:10" outlineLevel="2">
      <c r="A14" s="170" t="s">
        <v>209</v>
      </c>
      <c r="B14" s="174"/>
      <c r="C14" s="174"/>
      <c r="D14" s="174"/>
      <c r="E14" s="174"/>
      <c r="F14" s="174"/>
      <c r="G14" s="174"/>
      <c r="H14" s="174"/>
      <c r="I14" s="174"/>
      <c r="J14" s="175"/>
    </row>
    <row r="15" spans="1:10">
      <c r="A15" s="173" t="s">
        <v>210</v>
      </c>
      <c r="B15" s="174"/>
      <c r="C15" s="174"/>
      <c r="D15" s="174"/>
      <c r="E15" s="174"/>
      <c r="F15" s="174"/>
      <c r="G15" s="174"/>
      <c r="H15" s="174"/>
      <c r="I15" s="174"/>
      <c r="J15" s="175"/>
    </row>
    <row r="16" spans="1:10" outlineLevel="1">
      <c r="A16" s="176" t="s">
        <v>211</v>
      </c>
      <c r="B16" s="176"/>
      <c r="C16" s="176"/>
      <c r="D16" s="176" t="s">
        <v>99</v>
      </c>
      <c r="E16" s="176"/>
      <c r="F16" s="176"/>
      <c r="G16" s="176"/>
      <c r="H16" s="176" t="d">
        <v>2017-04-04</v>
      </c>
      <c r="I16" s="176"/>
      <c r="J16" s="176" t="s">
        <v>208</v>
      </c>
    </row>
    <row r="17" spans="1:10" outlineLevel="2">
      <c r="A17" s="176" t="s">
        <v>212</v>
      </c>
      <c r="B17" s="176"/>
      <c r="C17" s="176"/>
      <c r="D17" s="176" t="s">
        <v>99</v>
      </c>
      <c r="E17" s="176"/>
      <c r="F17" s="176"/>
      <c r="G17" s="176"/>
      <c r="H17" s="176" t="d">
        <v>2017-04-07</v>
      </c>
      <c r="I17" s="176"/>
      <c r="J17" s="176" t="s">
        <v>208</v>
      </c>
    </row>
    <row r="18" spans="1:10" outlineLevel="2">
      <c r="A18" s="176" t="s">
        <v>213</v>
      </c>
      <c r="B18" s="176"/>
      <c r="C18" s="176"/>
      <c r="D18" s="176" t="s">
        <v>99</v>
      </c>
      <c r="E18" s="176"/>
      <c r="F18" s="176"/>
      <c r="G18" s="176"/>
      <c r="H18" s="176" t="s">
        <v>214</v>
      </c>
      <c r="I18" s="176"/>
      <c r="J18" s="176" t="s">
        <v>208</v>
      </c>
    </row>
    <row r="19" spans="1:10" outlineLevel="2">
      <c r="A19" s="176" t="s">
        <v>71</v>
      </c>
      <c r="B19" s="176"/>
      <c r="C19" s="176"/>
      <c r="D19" s="176" t="s">
        <v>99</v>
      </c>
      <c r="E19" s="176"/>
      <c r="F19" s="176"/>
      <c r="G19" s="176"/>
      <c r="H19" s="176" t="d">
        <v>2017-05-03</v>
      </c>
      <c r="I19" s="176"/>
      <c r="J19" s="176" t="s">
        <v>208</v>
      </c>
    </row>
    <row r="20" spans="1:10" outlineLevel="2">
      <c r="A20" s="173" t="s">
        <v>215</v>
      </c>
      <c r="B20" s="174"/>
      <c r="C20" s="174"/>
      <c r="D20" s="174"/>
      <c r="E20" s="174"/>
      <c r="F20" s="174"/>
      <c r="G20" s="174"/>
      <c r="H20" s="174"/>
      <c r="I20" s="174"/>
      <c r="J20" s="175"/>
    </row>
    <row r="21" spans="1:10" outlineLevel="1">
      <c r="A21" s="176" t="s">
        <v>216</v>
      </c>
      <c r="B21" s="176"/>
      <c r="C21" s="176"/>
      <c r="D21" s="176" t="s">
        <v>100</v>
      </c>
      <c r="E21" s="176"/>
      <c r="F21" s="176"/>
      <c r="G21" s="176"/>
      <c r="H21" s="176" t="d">
        <v>2017-04-13</v>
      </c>
      <c r="I21" s="176"/>
      <c r="J21" s="176" t="s">
        <v>208</v>
      </c>
    </row>
    <row r="22" spans="1:10" outlineLevel="2">
      <c r="A22" s="176" t="s">
        <v>217</v>
      </c>
      <c r="B22" s="176"/>
      <c r="C22" s="176"/>
      <c r="D22" s="176" t="s">
        <v>100</v>
      </c>
      <c r="E22" s="176"/>
      <c r="F22" s="176"/>
      <c r="G22" s="176"/>
      <c r="H22" s="176" t="d">
        <v>2017-04-13</v>
      </c>
      <c r="I22" s="176"/>
      <c r="J22" s="176" t="s">
        <v>208</v>
      </c>
    </row>
    <row r="23" spans="1:10" outlineLevel="2">
      <c r="A23" s="176" t="s">
        <v>218</v>
      </c>
      <c r="B23" s="176"/>
      <c r="C23" s="176"/>
      <c r="D23" s="176" t="s">
        <v>100</v>
      </c>
      <c r="E23" s="176"/>
      <c r="F23" s="176"/>
      <c r="G23" s="176"/>
      <c r="H23" s="176" t="d">
        <v>2017-05-09</v>
      </c>
      <c r="I23" s="176"/>
      <c r="J23" s="176" t="s">
        <v>208</v>
      </c>
    </row>
    <row r="24" spans="1:10" outlineLevel="2">
      <c r="A24" s="176" t="s">
        <v>219</v>
      </c>
      <c r="B24" s="176"/>
      <c r="C24" s="176"/>
      <c r="D24" s="176" t="s">
        <v>101</v>
      </c>
      <c r="E24" s="176"/>
      <c r="F24" s="176"/>
      <c r="G24" s="176"/>
      <c r="H24" s="176" t="d">
        <v>2017-04-18</v>
      </c>
      <c r="I24" s="176"/>
      <c r="J24" s="176" t="s">
        <v>208</v>
      </c>
    </row>
    <row r="25" spans="1:10" outlineLevel="2">
      <c r="A25" s="176" t="s">
        <v>220</v>
      </c>
      <c r="B25" s="176"/>
      <c r="C25" s="176"/>
      <c r="D25" s="176" t="s">
        <v>101</v>
      </c>
      <c r="E25" s="176"/>
      <c r="F25" s="176"/>
      <c r="G25" s="176"/>
      <c r="H25" s="176" t="d">
        <v>2017-04-18</v>
      </c>
      <c r="I25" s="176"/>
      <c r="J25" s="176" t="s">
        <v>208</v>
      </c>
    </row>
    <row r="26" spans="1:10" outlineLevel="2">
      <c r="A26" s="176" t="s">
        <v>221</v>
      </c>
      <c r="B26" s="176"/>
      <c r="C26" s="176"/>
      <c r="D26" s="176" t="s">
        <v>101</v>
      </c>
      <c r="E26" s="176"/>
      <c r="F26" s="176"/>
      <c r="G26" s="176"/>
      <c r="H26" s="176" t="d">
        <v>1900-01-24</v>
      </c>
      <c r="I26" s="176"/>
      <c r="J26" s="176" t="s">
        <v>208</v>
      </c>
    </row>
    <row r="27" spans="1:10" outlineLevel="2">
      <c r="A27" s="176" t="s">
        <v>222</v>
      </c>
      <c r="B27" s="176"/>
      <c r="C27" s="176"/>
      <c r="D27" s="176" t="s">
        <v>102</v>
      </c>
      <c r="E27" s="176"/>
      <c r="F27" s="176"/>
      <c r="G27" s="176"/>
      <c r="H27" s="176" t="d">
        <v>2017-04-14</v>
      </c>
      <c r="I27" s="176"/>
      <c r="J27" s="176" t="s">
        <v>208</v>
      </c>
    </row>
    <row r="28" spans="1:10" outlineLevel="2">
      <c r="A28" s="176" t="s">
        <v>223</v>
      </c>
      <c r="B28" s="176"/>
      <c r="C28" s="176"/>
      <c r="D28" s="176" t="s">
        <v>102</v>
      </c>
      <c r="E28" s="176"/>
      <c r="F28" s="176"/>
      <c r="G28" s="176"/>
      <c r="H28" s="176" t="d">
        <v>1900-01-16</v>
      </c>
      <c r="I28" s="176"/>
      <c r="J28" s="176" t="s">
        <v>208</v>
      </c>
    </row>
    <row r="29" spans="1:10" outlineLevel="2">
      <c r="A29" s="176" t="s">
        <v>224</v>
      </c>
      <c r="B29" s="176"/>
      <c r="C29" s="176"/>
      <c r="D29" s="176" t="s">
        <v>102</v>
      </c>
      <c r="E29" s="176"/>
      <c r="F29" s="176"/>
      <c r="G29" s="176"/>
      <c r="H29" s="176" t="d">
        <v>2017-04-26</v>
      </c>
      <c r="I29" s="176"/>
      <c r="J29" s="176" t="s">
        <v>208</v>
      </c>
    </row>
    <row r="30" spans="1:10" outlineLevel="2">
      <c r="A30" s="176" t="s">
        <v>225</v>
      </c>
      <c r="B30" s="176"/>
      <c r="C30" s="176"/>
      <c r="D30" s="176" t="s">
        <v>102</v>
      </c>
      <c r="E30" s="176"/>
      <c r="F30" s="176"/>
      <c r="G30" s="176"/>
      <c r="H30" s="176" t="d">
        <v>1900-01-24</v>
      </c>
      <c r="I30" s="176"/>
      <c r="J30" s="176" t="s">
        <v>208</v>
      </c>
    </row>
    <row r="31" spans="1:10" outlineLevel="2">
      <c r="A31" s="173" t="s">
        <v>226</v>
      </c>
      <c r="B31" s="174"/>
      <c r="C31" s="174"/>
      <c r="D31" s="174"/>
      <c r="E31" s="174"/>
      <c r="F31" s="174"/>
      <c r="G31" s="174"/>
      <c r="H31" s="174"/>
      <c r="I31" s="174"/>
      <c r="J31" s="175"/>
    </row>
    <row r="32" spans="1:10" outlineLevel="1">
      <c r="A32" s="176" t="s">
        <v>227</v>
      </c>
      <c r="B32" s="176"/>
      <c r="C32" s="176"/>
      <c r="D32" s="176" t="s">
        <v>100</v>
      </c>
      <c r="E32" s="176"/>
      <c r="F32" s="176"/>
      <c r="G32" s="176"/>
      <c r="H32" s="176" t="d">
        <v>2017-05-09</v>
      </c>
      <c r="I32" s="176"/>
      <c r="J32" s="176" t="s">
        <v>208</v>
      </c>
    </row>
    <row r="33" outlineLevel="2"/>
  </sheetData>
  <mergeCells count="4">
    <mergeCell ref="A1:H3"/>
    <mergeCell ref="I1:J1"/>
    <mergeCell ref="I2:J2"/>
    <mergeCell ref="I3:J3"/>
  </mergeCells>
  <printOptions horizontalCentered="1"/>
  <pageMargins left="0.23622047244094488" right="0.23622047244094488" top="0.62992125984251968" bottom="0.62992125984251968" header="0.23622047244094488" footer="0.23622047244094488"/>
  <pageSetup paperSize="0" fitToWidth="0" fitToHeight="0" orientation="landscape" horizontalDpi="0" verticalDpi="0" copies="0"/>
  <headerFooter alignWithMargins="0"/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MJ14"/>
  <sheetViews>
    <sheetView workbookViewId="0"/>
  </sheetViews>
  <sheetFormatPr baseColWidth="10" defaultRowHeight="16" outlineLevelRow="2"/>
  <cols>
    <col min="1" max="1" width="40.140625" style="23" customWidth="1"/>
    <col min="2" max="2" width="94.140625" style="23" customWidth="1"/>
    <col min="3" max="3" width="24" style="29" customWidth="1"/>
    <col min="4" max="4" width="21.140625" style="29" customWidth="1"/>
    <col min="5" max="5" width="21.7109375" style="29" customWidth="1"/>
    <col min="6" max="6" width="32.7109375" style="23" customWidth="1"/>
    <col min="7" max="1024" width="14.140625" style="23" customWidth="1"/>
  </cols>
  <sheetData>
    <row r="1" spans="1:12" ht="13.5" customHeight="1">
      <c r="A1" s="210" t="str">
        <f>"LIVRABLES PROJET au "&amp;TEXT(D2,"jj/mm/aaaa")</f>
        <v>LIVRABLES PROJET au 20/01/2019</v>
      </c>
      <c r="B1" s="210"/>
      <c r="C1" s="210"/>
      <c r="D1" s="192" t="str">
        <f>'1a-Identification Projet'!$L1</f>
        <v>Référence TDA62</v>
      </c>
      <c r="E1" s="192"/>
    </row>
    <row r="2" spans="1:12" ht="12.75" customHeight="1">
      <c r="A2" s="210"/>
      <c r="B2" s="210"/>
      <c r="C2" s="210"/>
      <c r="D2" s="193" t="d">
        <f>'1a-Identification Projet'!$L2</f>
        <v>2019-01-20</v>
      </c>
      <c r="E2" s="193"/>
    </row>
    <row r="3" spans="1:12" ht="16.5" customHeight="1">
      <c r="A3" s="210"/>
      <c r="B3" s="210"/>
      <c r="C3" s="210"/>
      <c r="D3" s="194" t="str">
        <f>'1a-Identification Projet'!$L3</f>
        <v>L2 DIFS</v>
      </c>
      <c r="E3" s="194"/>
    </row>
    <row r="4" spans="1:12" ht="12.75" customHeight="1">
      <c r="B4" s="28"/>
    </row>
    <row r="5" spans="1:12" ht="24">
      <c r="A5" s="169" t="s">
        <v>228</v>
      </c>
      <c r="B5" s="177" t="s">
        <v>229</v>
      </c>
      <c r="C5" s="169" t="s">
        <v>230</v>
      </c>
      <c r="D5" s="169" t="s">
        <v>198</v>
      </c>
      <c r="E5" s="169" t="s">
        <v>199</v>
      </c>
    </row>
    <row r="6" spans="1:12" ht="13.5" customHeight="1">
      <c r="A6" s="170" t="s">
        <v>231</v>
      </c>
      <c r="B6" s="174"/>
      <c r="C6" s="174"/>
      <c r="D6" s="174"/>
      <c r="E6" s="175"/>
    </row>
    <row r="7" spans="1:12">
      <c r="A7" s="176" t="s">
        <v>232</v>
      </c>
      <c r="B7" s="176"/>
      <c r="C7" s="176" t="d">
        <v>2017-05-01</v>
      </c>
      <c r="D7" s="176"/>
      <c r="E7" s="176" t="s">
        <v>208</v>
      </c>
    </row>
    <row r="8" spans="1:12" outlineLevel="2">
      <c r="A8" s="176" t="s">
        <v>233</v>
      </c>
      <c r="B8" s="176"/>
      <c r="C8" s="176" t="d">
        <v>2017-04-26</v>
      </c>
      <c r="D8" s="176"/>
      <c r="E8" s="176" t="s">
        <v>208</v>
      </c>
    </row>
    <row r="9" spans="1:12" outlineLevel="2">
      <c r="A9" s="176" t="s">
        <v>234</v>
      </c>
      <c r="B9" s="176"/>
      <c r="C9" s="176" t="d">
        <v>2017-04-24</v>
      </c>
      <c r="D9" s="176"/>
      <c r="E9" s="176" t="s">
        <v>208</v>
      </c>
      <c r="F9" s="29"/>
      <c r="G9" s="29"/>
      <c r="H9" s="29"/>
      <c r="I9" s="29"/>
      <c r="J9" s="29"/>
      <c r="K9" s="29"/>
      <c r="L9" s="29"/>
    </row>
    <row r="10" spans="1:12" s="29" customFormat="1" ht="13" outlineLevel="2">
      <c r="A10" s="176" t="s">
        <v>235</v>
      </c>
      <c r="B10" s="176"/>
      <c r="C10" s="176" t="d">
        <v>2017-04-20</v>
      </c>
      <c r="D10" s="176"/>
      <c r="E10" s="176" t="s">
        <v>208</v>
      </c>
    </row>
    <row r="11" spans="1:12" s="29" customFormat="1" ht="13" outlineLevel="2">
      <c r="A11" s="176" t="s">
        <v>236</v>
      </c>
      <c r="B11" s="176"/>
      <c r="C11" s="176" t="d">
        <v>2017-04-21</v>
      </c>
      <c r="D11" s="176"/>
      <c r="E11" s="176" t="s">
        <v>208</v>
      </c>
    </row>
    <row r="12" spans="1:12" outlineLevel="2">
      <c r="A12" s="176" t="s">
        <v>237</v>
      </c>
      <c r="B12" s="176"/>
      <c r="C12" s="176" t="d">
        <v>2017-04-18</v>
      </c>
      <c r="D12" s="176"/>
      <c r="E12" s="176" t="s">
        <v>208</v>
      </c>
    </row>
    <row r="13" spans="1:12" outlineLevel="2">
      <c r="A13" s="176" t="s">
        <v>238</v>
      </c>
      <c r="B13" s="176"/>
      <c r="C13" s="176" t="d">
        <v>2017-04-26</v>
      </c>
      <c r="D13" s="176"/>
      <c r="E13" s="176" t="s">
        <v>208</v>
      </c>
    </row>
    <row r="14" spans="1:12" s="23" customFormat="1" ht="13" outlineLevel="2">
      <c r="C14" s="29"/>
      <c r="D14" s="29"/>
    </row>
  </sheetData>
  <mergeCells count="4">
    <mergeCell ref="A1:C3"/>
    <mergeCell ref="D1:E1"/>
    <mergeCell ref="D2:E2"/>
    <mergeCell ref="D3:E3"/>
  </mergeCells>
  <printOptions horizontalCentered="1"/>
  <pageMargins left="0.23622047244094488" right="0.23622047244094488" top="0.62992125984251968" bottom="0.62992125984251968" header="0.23622047244094488" footer="0.23622047244094488"/>
  <pageSetup paperSize="0" fitToWidth="0" fitToHeight="0" orientation="landscape" horizontalDpi="0" verticalDpi="0" copies="0"/>
  <headerFooter alignWithMargins="0"/>
</worksheet>
</file>

<file path=xl/worksheets/sheet1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MJ26"/>
  <sheetViews>
    <sheetView workbookViewId="0"/>
  </sheetViews>
  <sheetFormatPr baseColWidth="10" defaultRowHeight="16"/>
  <cols>
    <col min="1" max="1" width="2" style="23" customWidth="1"/>
    <col min="2" max="2" width="17.28515625" style="23" customWidth="1"/>
    <col min="3" max="3" width="35.85546875" style="23" customWidth="1"/>
    <col min="4" max="5" width="21" style="23" customWidth="1"/>
    <col min="6" max="6" width="20" style="23" customWidth="1"/>
    <col min="7" max="8" width="14.140625" style="23" customWidth="1"/>
    <col min="9" max="10" width="21" style="23" customWidth="1"/>
    <col min="11" max="12" width="14.140625" style="23" customWidth="1"/>
    <col min="13" max="13" width="21.140625" style="23" customWidth="1"/>
    <col min="14" max="1024" width="14.140625" style="23" customWidth="1"/>
  </cols>
  <sheetData>
    <row r="1" spans="1:14">
      <c r="A1" s="41"/>
      <c r="B1" s="211" t="str">
        <f>"PLANNING COURANT  au "&amp;TEXT(K2,"jj/mm/aaaa")</f>
        <v>PLANNING COURANT  au 20/01/2019</v>
      </c>
      <c r="C1" s="211"/>
      <c r="D1" s="211"/>
      <c r="E1" s="211"/>
      <c r="F1" s="211"/>
      <c r="G1" s="211"/>
      <c r="H1" s="211"/>
      <c r="I1" s="211"/>
      <c r="J1" s="211"/>
      <c r="K1" s="196" t="str">
        <f>'1a-Identification Projet'!$L$1</f>
        <v>Référence TDA62</v>
      </c>
      <c r="L1" s="196"/>
      <c r="M1" s="196"/>
      <c r="N1" s="50"/>
    </row>
    <row r="2" spans="1:14" s="41" customFormat="1" ht="12.75" customHeight="1">
      <c r="B2" s="211"/>
      <c r="C2" s="211"/>
      <c r="D2" s="211"/>
      <c r="E2" s="211"/>
      <c r="F2" s="211"/>
      <c r="G2" s="211"/>
      <c r="H2" s="211"/>
      <c r="I2" s="211"/>
      <c r="J2" s="211"/>
      <c r="K2" s="197" t="d">
        <f>'1a-Identification Projet'!$L$2</f>
        <v>2019-01-20</v>
      </c>
      <c r="L2" s="197"/>
      <c r="M2" s="197"/>
      <c r="N2" s="50"/>
    </row>
    <row r="3" spans="1:14" ht="12.75" customHeight="1">
      <c r="A3" s="41"/>
      <c r="B3" s="211"/>
      <c r="C3" s="211"/>
      <c r="D3" s="211"/>
      <c r="E3" s="211"/>
      <c r="F3" s="211"/>
      <c r="G3" s="211"/>
      <c r="H3" s="211"/>
      <c r="I3" s="211"/>
      <c r="J3" s="211"/>
      <c r="K3" s="198" t="str">
        <f>'1a-Identification Projet'!$L$3</f>
        <v>L2 DIFS</v>
      </c>
      <c r="L3" s="198"/>
      <c r="M3" s="198"/>
      <c r="N3" s="50"/>
    </row>
    <row r="4" spans="1:14" ht="12.75" customHeight="1">
      <c r="E4" s="48"/>
      <c r="F4" s="48"/>
      <c r="G4" s="48"/>
      <c r="H4" s="48"/>
      <c r="I4" s="48"/>
      <c r="J4" s="48"/>
      <c r="K4" s="48"/>
      <c r="L4" s="49"/>
      <c r="M4" s="49"/>
      <c r="N4" s="50"/>
    </row>
    <row r="5" spans="1:14" ht="13.5" customHeight="1">
      <c r="A5" s="50"/>
      <c r="D5" s="48"/>
      <c r="E5" s="48"/>
      <c r="F5" s="48"/>
      <c r="G5" s="48"/>
      <c r="H5" s="48"/>
      <c r="I5" s="48"/>
      <c r="J5" s="48"/>
      <c r="K5" s="49"/>
      <c r="L5" s="49"/>
      <c r="N5" s="50"/>
    </row>
    <row r="6" spans="1:14" s="50" customFormat="1" ht="29.25" customHeight="1">
      <c r="B6" s="23"/>
      <c r="C6" s="23"/>
      <c r="D6" s="48"/>
      <c r="E6" s="48"/>
      <c r="F6" s="48"/>
      <c r="G6" s="48"/>
      <c r="H6" s="48"/>
      <c r="I6" s="48"/>
      <c r="J6" s="48"/>
      <c r="K6" s="49"/>
      <c r="L6" s="49"/>
      <c r="M6" s="23"/>
    </row>
    <row r="7" spans="1:14">
      <c r="A7" s="50"/>
      <c r="D7" s="200" t="s">
        <v>115</v>
      </c>
      <c r="E7" s="200"/>
      <c r="F7" s="200"/>
      <c r="G7" s="200"/>
      <c r="H7" s="200"/>
      <c r="I7" s="201" t="s">
        <v>116</v>
      </c>
      <c r="J7" s="201"/>
      <c r="K7" s="201"/>
      <c r="L7" s="201"/>
      <c r="M7" s="57" t="s">
        <v>117</v>
      </c>
    </row>
    <row r="8" spans="1:14" ht="30">
      <c r="A8" s="50"/>
      <c r="B8" s="58" t="s">
        <v>118</v>
      </c>
      <c r="C8" s="59" t="s">
        <v>119</v>
      </c>
      <c r="D8" s="178" t="s">
        <v>120</v>
      </c>
      <c r="E8" s="61" t="s">
        <v>121</v>
      </c>
      <c r="F8" s="61" t="s">
        <v>122</v>
      </c>
      <c r="G8" s="61" t="s">
        <v>123</v>
      </c>
      <c r="H8" s="62" t="s">
        <v>124</v>
      </c>
      <c r="I8" s="63" t="s">
        <v>125</v>
      </c>
      <c r="J8" s="61" t="s">
        <v>126</v>
      </c>
      <c r="K8" s="61" t="s">
        <v>127</v>
      </c>
      <c r="L8" s="62" t="s">
        <v>128</v>
      </c>
      <c r="M8" s="64" t="s">
        <v>129</v>
      </c>
    </row>
    <row r="9" spans="1:14" ht="13.5" customHeight="1">
      <c r="A9" s="50"/>
      <c r="B9" s="65">
        <v>1</v>
      </c>
      <c r="C9" s="66" t="s">
        <v>2</v>
      </c>
      <c r="D9" s="179" t="d">
        <f>+MIN(D10:D26)</f>
        <v>2017-04-03</v>
      </c>
      <c r="E9" s="68" t="d">
        <f>+MAX(E10:E26)</f>
        <v>2017-05-09</v>
      </c>
      <c r="F9" s="69" t="s">
        <v>130</v>
      </c>
      <c r="G9" s="69" t="s">
        <v>130</v>
      </c>
      <c r="H9" s="70">
        <f>+SUM(H10:H26)</f>
        <v>228.9</v>
      </c>
      <c r="I9" s="71" t="d">
        <f>+MIN(I10:I26)</f>
        <v>2017-04-03</v>
      </c>
      <c r="J9" s="68" t="d">
        <f>+MAX(J10:J26)</f>
        <v>2017-05-09</v>
      </c>
      <c r="K9" s="72">
        <f>+SUM(K10:K26)</f>
        <v>12</v>
      </c>
      <c r="L9" s="70">
        <f>+SUM(L10:L26)</f>
        <v>228.9</v>
      </c>
      <c r="M9" s="73">
        <f>+SUM(M10:M26)</f>
        <v>12</v>
      </c>
    </row>
    <row r="10" spans="1:14" ht="13.5" customHeight="1">
      <c r="A10" s="50"/>
      <c r="B10" s="74">
        <v>2</v>
      </c>
      <c r="C10" s="75" t="s">
        <v>131</v>
      </c>
      <c r="D10" s="180" t="d">
        <v>2017-04-03</v>
      </c>
      <c r="E10" s="77" t="d">
        <v>2017-04-04</v>
      </c>
      <c r="F10" s="78"/>
      <c r="G10" s="79" t="s">
        <v>132</v>
      </c>
      <c r="H10" s="80">
        <v>14</v>
      </c>
      <c r="I10" s="81" t="d">
        <v>2017-04-03</v>
      </c>
      <c r="J10" s="77" t="d">
        <v>2017-04-04</v>
      </c>
      <c r="K10" s="82">
        <v>12</v>
      </c>
      <c r="L10" s="80">
        <v>14</v>
      </c>
      <c r="M10" s="83">
        <f t="shared" ref="M10:M26" si="0">+K10+L10-H10</f>
        <v>12</v>
      </c>
    </row>
    <row r="11" spans="1:14" ht="13.5" customHeight="1">
      <c r="A11" s="50"/>
      <c r="B11" s="74">
        <v>3</v>
      </c>
      <c r="C11" s="75" t="s">
        <v>133</v>
      </c>
      <c r="D11" s="180" t="d">
        <v>2017-04-05</v>
      </c>
      <c r="E11" s="77" t="d">
        <v>2017-04-07</v>
      </c>
      <c r="F11" s="79">
        <v>2</v>
      </c>
      <c r="G11" s="79" t="s">
        <v>99</v>
      </c>
      <c r="H11" s="80">
        <v>21</v>
      </c>
      <c r="I11" s="81" t="d">
        <v>2017-04-05</v>
      </c>
      <c r="J11" s="77" t="d">
        <v>2017-04-07</v>
      </c>
      <c r="K11" s="82">
        <v>0</v>
      </c>
      <c r="L11" s="80">
        <v>21</v>
      </c>
      <c r="M11" s="83">
        <f t="shared" si="0"/>
        <v>0</v>
      </c>
    </row>
    <row r="12" spans="1:14" ht="13.5" customHeight="1">
      <c r="A12" s="50"/>
      <c r="B12" s="74">
        <v>4</v>
      </c>
      <c r="C12" s="75" t="s">
        <v>134</v>
      </c>
      <c r="D12" s="180" t="d">
        <v>2017-04-10</v>
      </c>
      <c r="E12" s="77" t="d">
        <v>2017-04-28</v>
      </c>
      <c r="F12" s="79">
        <v>3</v>
      </c>
      <c r="G12" s="79" t="s">
        <v>135</v>
      </c>
      <c r="H12" s="80">
        <v>10.5</v>
      </c>
      <c r="I12" s="81" t="d">
        <v>2017-04-10</v>
      </c>
      <c r="J12" s="77" t="d">
        <v>2017-04-28</v>
      </c>
      <c r="K12" s="82">
        <v>0</v>
      </c>
      <c r="L12" s="80">
        <v>10.5</v>
      </c>
      <c r="M12" s="83">
        <f t="shared" si="0"/>
        <v>0</v>
      </c>
    </row>
    <row r="13" spans="1:14" ht="13.5" customHeight="1">
      <c r="A13" s="50"/>
      <c r="B13" s="74">
        <v>5</v>
      </c>
      <c r="C13" s="75" t="s">
        <v>136</v>
      </c>
      <c r="D13" s="180" t="d">
        <v>2017-05-02</v>
      </c>
      <c r="E13" s="77" t="d">
        <v>2017-05-03</v>
      </c>
      <c r="F13" s="79" t="s">
        <v>137</v>
      </c>
      <c r="G13" s="79" t="s">
        <v>99</v>
      </c>
      <c r="H13" s="80">
        <v>14</v>
      </c>
      <c r="I13" s="81" t="d">
        <v>2017-05-02</v>
      </c>
      <c r="J13" s="77" t="d">
        <v>2017-05-03</v>
      </c>
      <c r="K13" s="82">
        <v>0</v>
      </c>
      <c r="L13" s="80">
        <v>14</v>
      </c>
      <c r="M13" s="83">
        <f t="shared" si="0"/>
        <v>0</v>
      </c>
    </row>
    <row r="14" spans="1:14" ht="13.5" customHeight="1">
      <c r="A14" s="50"/>
      <c r="B14" s="74">
        <v>6</v>
      </c>
      <c r="C14" s="75" t="s">
        <v>138</v>
      </c>
      <c r="D14" s="180" t="d">
        <v>2017-04-10</v>
      </c>
      <c r="E14" s="77" t="d">
        <v>2017-04-13</v>
      </c>
      <c r="F14" s="79">
        <v>3</v>
      </c>
      <c r="G14" s="79" t="s">
        <v>139</v>
      </c>
      <c r="H14" s="80">
        <v>29.4</v>
      </c>
      <c r="I14" s="81" t="d">
        <v>2017-04-10</v>
      </c>
      <c r="J14" s="77" t="d">
        <v>2017-04-13</v>
      </c>
      <c r="K14" s="82">
        <v>0</v>
      </c>
      <c r="L14" s="80">
        <v>29.4</v>
      </c>
      <c r="M14" s="83">
        <f t="shared" si="0"/>
        <v>0</v>
      </c>
    </row>
    <row r="15" spans="1:14" ht="13.5" customHeight="1">
      <c r="A15" s="50"/>
      <c r="B15" s="74">
        <v>7</v>
      </c>
      <c r="C15" s="75" t="s">
        <v>140</v>
      </c>
      <c r="D15" s="180" t="d">
        <v>2017-04-14</v>
      </c>
      <c r="E15" s="77" t="d">
        <v>2017-04-18</v>
      </c>
      <c r="F15" s="79">
        <v>6</v>
      </c>
      <c r="G15" s="79" t="s">
        <v>101</v>
      </c>
      <c r="H15" s="80">
        <v>21</v>
      </c>
      <c r="I15" s="81" t="d">
        <v>2017-04-14</v>
      </c>
      <c r="J15" s="77" t="d">
        <v>2017-04-18</v>
      </c>
      <c r="K15" s="82">
        <v>0</v>
      </c>
      <c r="L15" s="80">
        <v>21</v>
      </c>
      <c r="M15" s="83">
        <f t="shared" si="0"/>
        <v>0</v>
      </c>
    </row>
    <row r="16" spans="1:14" ht="13.5" customHeight="1">
      <c r="A16" s="50"/>
      <c r="B16" s="74">
        <v>8</v>
      </c>
      <c r="C16" s="75" t="s">
        <v>141</v>
      </c>
      <c r="D16" s="180" t="d">
        <v>2017-04-19</v>
      </c>
      <c r="E16" s="77" t="d">
        <v>2017-04-24</v>
      </c>
      <c r="F16" s="79">
        <v>7</v>
      </c>
      <c r="G16" s="79" t="s">
        <v>102</v>
      </c>
      <c r="H16" s="80">
        <v>28</v>
      </c>
      <c r="I16" s="81" t="d">
        <v>2017-04-19</v>
      </c>
      <c r="J16" s="77" t="d">
        <v>2017-04-24</v>
      </c>
      <c r="K16" s="82">
        <v>0</v>
      </c>
      <c r="L16" s="80">
        <v>28</v>
      </c>
      <c r="M16" s="83">
        <f t="shared" si="0"/>
        <v>0</v>
      </c>
    </row>
    <row r="17" spans="1:13" ht="13.5" customHeight="1">
      <c r="A17" s="50"/>
      <c r="B17" s="74">
        <v>9</v>
      </c>
      <c r="C17" s="75" t="s">
        <v>142</v>
      </c>
      <c r="D17" s="180" t="d">
        <v>2017-04-19</v>
      </c>
      <c r="E17" s="77" t="d">
        <v>2017-04-20</v>
      </c>
      <c r="F17" s="79">
        <v>7</v>
      </c>
      <c r="G17" s="79" t="s">
        <v>101</v>
      </c>
      <c r="H17" s="80">
        <v>14</v>
      </c>
      <c r="I17" s="81" t="d">
        <v>2017-04-19</v>
      </c>
      <c r="J17" s="77" t="d">
        <v>2017-04-20</v>
      </c>
      <c r="K17" s="82">
        <v>0</v>
      </c>
      <c r="L17" s="80">
        <v>14</v>
      </c>
      <c r="M17" s="83">
        <f t="shared" si="0"/>
        <v>0</v>
      </c>
    </row>
    <row r="18" spans="1:13" ht="13.5" customHeight="1">
      <c r="A18" s="50"/>
      <c r="B18" s="74">
        <v>10</v>
      </c>
      <c r="C18" s="75" t="s">
        <v>143</v>
      </c>
      <c r="D18" s="180" t="d">
        <v>2017-04-21</v>
      </c>
      <c r="E18" s="77" t="d">
        <v>2017-04-21</v>
      </c>
      <c r="F18" s="79">
        <v>7</v>
      </c>
      <c r="G18" s="79" t="s">
        <v>101</v>
      </c>
      <c r="H18" s="80">
        <v>7</v>
      </c>
      <c r="I18" s="81" t="d">
        <v>2017-04-21</v>
      </c>
      <c r="J18" s="77" t="d">
        <v>2017-04-21</v>
      </c>
      <c r="K18" s="82">
        <v>0</v>
      </c>
      <c r="L18" s="80">
        <v>7</v>
      </c>
      <c r="M18" s="83">
        <f t="shared" si="0"/>
        <v>0</v>
      </c>
    </row>
    <row r="19" spans="1:13" ht="13.5" customHeight="1">
      <c r="A19" s="50"/>
      <c r="B19" s="74">
        <v>11</v>
      </c>
      <c r="C19" s="75" t="s">
        <v>144</v>
      </c>
      <c r="D19" s="180" t="d">
        <v>2017-04-25</v>
      </c>
      <c r="E19" s="77" t="d">
        <v>2017-04-26</v>
      </c>
      <c r="F19" s="79" t="s">
        <v>145</v>
      </c>
      <c r="G19" s="79" t="s">
        <v>101</v>
      </c>
      <c r="H19" s="80">
        <v>14</v>
      </c>
      <c r="I19" s="81" t="d">
        <v>2017-04-25</v>
      </c>
      <c r="J19" s="77" t="d">
        <v>2017-04-26</v>
      </c>
      <c r="K19" s="82">
        <v>0</v>
      </c>
      <c r="L19" s="80">
        <v>14</v>
      </c>
      <c r="M19" s="83">
        <f t="shared" si="0"/>
        <v>0</v>
      </c>
    </row>
    <row r="20" spans="1:13" ht="13.5" customHeight="1">
      <c r="A20" s="50"/>
      <c r="B20" s="74">
        <v>12</v>
      </c>
      <c r="C20" s="75" t="s">
        <v>146</v>
      </c>
      <c r="D20" s="180" t="d">
        <v>2017-04-14</v>
      </c>
      <c r="E20" s="77" t="d">
        <v>2017-04-18</v>
      </c>
      <c r="F20" s="79">
        <v>6</v>
      </c>
      <c r="G20" s="79" t="s">
        <v>102</v>
      </c>
      <c r="H20" s="80">
        <v>21</v>
      </c>
      <c r="I20" s="81" t="d">
        <v>2017-04-14</v>
      </c>
      <c r="J20" s="77" t="d">
        <v>2017-04-18</v>
      </c>
      <c r="K20" s="82">
        <v>0</v>
      </c>
      <c r="L20" s="80">
        <v>21</v>
      </c>
      <c r="M20" s="83">
        <f t="shared" si="0"/>
        <v>0</v>
      </c>
    </row>
    <row r="21" spans="1:13" ht="13.5" customHeight="1">
      <c r="A21" s="50"/>
      <c r="B21" s="74">
        <v>13</v>
      </c>
      <c r="C21" s="75" t="s">
        <v>147</v>
      </c>
      <c r="D21" s="180" t="d">
        <v>2017-04-25</v>
      </c>
      <c r="E21" s="77" t="d">
        <v>2017-04-26</v>
      </c>
      <c r="F21" s="79">
        <v>6</v>
      </c>
      <c r="G21" s="79" t="s">
        <v>102</v>
      </c>
      <c r="H21" s="80">
        <v>14</v>
      </c>
      <c r="I21" s="81" t="d">
        <v>2017-04-25</v>
      </c>
      <c r="J21" s="77" t="d">
        <v>2017-04-26</v>
      </c>
      <c r="K21" s="82">
        <v>0</v>
      </c>
      <c r="L21" s="80">
        <v>14</v>
      </c>
      <c r="M21" s="83">
        <f t="shared" si="0"/>
        <v>0</v>
      </c>
    </row>
    <row r="22" spans="1:13" ht="13.5" customHeight="1">
      <c r="A22" s="50"/>
      <c r="B22" s="74">
        <v>14</v>
      </c>
      <c r="C22" s="75" t="s">
        <v>148</v>
      </c>
      <c r="D22" s="180" t="d">
        <v>2017-04-27</v>
      </c>
      <c r="E22" s="77" t="d">
        <v>2017-05-01</v>
      </c>
      <c r="F22" s="79" t="s">
        <v>149</v>
      </c>
      <c r="G22" s="79" t="s">
        <v>100</v>
      </c>
      <c r="H22" s="80">
        <v>21</v>
      </c>
      <c r="I22" s="81" t="d">
        <v>2017-04-27</v>
      </c>
      <c r="J22" s="77" t="d">
        <v>2017-05-01</v>
      </c>
      <c r="K22" s="82">
        <v>0</v>
      </c>
      <c r="L22" s="80">
        <v>21</v>
      </c>
      <c r="M22" s="83">
        <f t="shared" si="0"/>
        <v>0</v>
      </c>
    </row>
    <row r="23" spans="1:13" ht="13.5" customHeight="1">
      <c r="A23" s="50"/>
      <c r="B23" s="74">
        <v>15</v>
      </c>
      <c r="C23" s="75" t="s">
        <v>150</v>
      </c>
      <c r="D23" s="180" t="d">
        <v>2017-04-07</v>
      </c>
      <c r="E23" s="77" t="d">
        <v>2017-04-07</v>
      </c>
      <c r="F23" s="79">
        <v>2</v>
      </c>
      <c r="G23" s="78"/>
      <c r="H23" s="80">
        <v>0</v>
      </c>
      <c r="I23" s="81" t="d">
        <v>2017-04-07</v>
      </c>
      <c r="J23" s="77" t="d">
        <v>2017-04-07</v>
      </c>
      <c r="K23" s="82">
        <v>0</v>
      </c>
      <c r="L23" s="80">
        <v>0</v>
      </c>
      <c r="M23" s="83">
        <f t="shared" si="0"/>
        <v>0</v>
      </c>
    </row>
    <row r="24" spans="1:13" ht="13.5" customHeight="1">
      <c r="A24" s="50"/>
      <c r="B24" s="74">
        <v>16</v>
      </c>
      <c r="C24" s="75" t="s">
        <v>151</v>
      </c>
      <c r="D24" s="180" t="d">
        <v>2017-04-14</v>
      </c>
      <c r="E24" s="77" t="d">
        <v>2017-04-14</v>
      </c>
      <c r="F24" s="79">
        <v>3</v>
      </c>
      <c r="G24" s="78"/>
      <c r="H24" s="80">
        <v>0</v>
      </c>
      <c r="I24" s="81" t="d">
        <v>2017-04-14</v>
      </c>
      <c r="J24" s="77" t="d">
        <v>2017-04-14</v>
      </c>
      <c r="K24" s="82">
        <v>0</v>
      </c>
      <c r="L24" s="80">
        <v>0</v>
      </c>
      <c r="M24" s="83">
        <f t="shared" si="0"/>
        <v>0</v>
      </c>
    </row>
    <row r="25" spans="1:13" ht="13.5" customHeight="1">
      <c r="A25" s="51"/>
      <c r="B25" s="74">
        <v>17</v>
      </c>
      <c r="C25" s="75" t="s">
        <v>152</v>
      </c>
      <c r="D25" s="180" t="d">
        <v>2017-05-09</v>
      </c>
      <c r="E25" s="77" t="d">
        <v>2017-05-09</v>
      </c>
      <c r="F25" s="79">
        <v>14</v>
      </c>
      <c r="G25" s="78"/>
      <c r="H25" s="80">
        <v>0</v>
      </c>
      <c r="I25" s="81" t="d">
        <v>2017-05-09</v>
      </c>
      <c r="J25" s="77" t="d">
        <v>2017-05-09</v>
      </c>
      <c r="K25" s="82">
        <v>0</v>
      </c>
      <c r="L25" s="80">
        <v>0</v>
      </c>
      <c r="M25" s="83">
        <f t="shared" si="0"/>
        <v>0</v>
      </c>
    </row>
    <row r="26" spans="1:13">
      <c r="B26" s="84">
        <v>18</v>
      </c>
      <c r="C26" s="85" t="s">
        <v>153</v>
      </c>
      <c r="D26" s="181" t="d">
        <v>2017-05-09</v>
      </c>
      <c r="E26" s="87" t="d">
        <v>2017-05-09</v>
      </c>
      <c r="F26" s="182">
        <v>5</v>
      </c>
      <c r="G26" s="89"/>
      <c r="H26" s="90">
        <v>0</v>
      </c>
      <c r="I26" s="91" t="d">
        <v>2017-05-09</v>
      </c>
      <c r="J26" s="87" t="d">
        <v>2017-05-09</v>
      </c>
      <c r="K26" s="88">
        <v>0</v>
      </c>
      <c r="L26" s="90">
        <v>0</v>
      </c>
      <c r="M26" s="92">
        <f t="shared" si="0"/>
        <v>0</v>
      </c>
    </row>
  </sheetData>
  <mergeCells count="6">
    <mergeCell ref="B1:J3"/>
    <mergeCell ref="K1:M1"/>
    <mergeCell ref="K2:M2"/>
    <mergeCell ref="K3:M3"/>
    <mergeCell ref="D7:H7"/>
    <mergeCell ref="I7:L7"/>
  </mergeCells>
  <pageMargins left="0.23622047244094488" right="0.23622047244094488" top="0.62992125984251968" bottom="0.62992125984251968" header="0.23622047244094488" footer="0.23622047244094488"/>
  <pageSetup paperSize="0" fitToWidth="0" fitToHeight="0" orientation="landscape" horizontalDpi="0" verticalDpi="0" copies="0"/>
  <headerFooter alignWithMargins="0"/>
</worksheet>
</file>

<file path=xl/worksheets/sheet1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MJ14"/>
  <sheetViews>
    <sheetView workbookViewId="0"/>
  </sheetViews>
  <sheetFormatPr baseColWidth="10" defaultRowHeight="16"/>
  <cols>
    <col min="1" max="1" width="24.28515625" style="23" customWidth="1"/>
    <col min="2" max="2" width="14.140625" style="23" customWidth="1"/>
    <col min="3" max="3" width="18.140625" style="23" customWidth="1"/>
    <col min="4" max="4" width="15" style="23" customWidth="1"/>
    <col min="5" max="5" width="105.140625" style="29" customWidth="1"/>
    <col min="6" max="6" width="35.140625" style="29" customWidth="1"/>
    <col min="7" max="7" width="21.140625" style="29" customWidth="1"/>
    <col min="8" max="8" width="21.7109375" style="29" customWidth="1"/>
    <col min="9" max="9" width="32.7109375" style="23" customWidth="1"/>
    <col min="10" max="1024" width="14.140625" style="23" customWidth="1"/>
  </cols>
  <sheetData>
    <row r="1" spans="1:8" ht="13.5" customHeight="1">
      <c r="A1" s="210" t="str">
        <f>"BILAN au "&amp;TEXT(G2,"jj/mm/aaaa")</f>
        <v>BILAN au 20/01/2019</v>
      </c>
      <c r="B1" s="210"/>
      <c r="C1" s="210"/>
      <c r="D1" s="210"/>
      <c r="E1" s="210"/>
      <c r="F1" s="210"/>
      <c r="G1" s="192" t="str">
        <f>'1a-Identification Projet'!$L1</f>
        <v>Référence TDA62</v>
      </c>
      <c r="H1" s="192"/>
    </row>
    <row r="2" spans="1:8" ht="12.75" customHeight="1">
      <c r="A2" s="210"/>
      <c r="B2" s="210"/>
      <c r="C2" s="210"/>
      <c r="D2" s="210"/>
      <c r="E2" s="210"/>
      <c r="F2" s="210"/>
      <c r="G2" s="193" t="d">
        <f>'1a-Identification Projet'!$L2</f>
        <v>2019-01-20</v>
      </c>
      <c r="H2" s="193"/>
    </row>
    <row r="3" spans="1:8" ht="16.5" customHeight="1">
      <c r="A3" s="210"/>
      <c r="B3" s="210"/>
      <c r="C3" s="210"/>
      <c r="D3" s="210"/>
      <c r="E3" s="210"/>
      <c r="F3" s="210"/>
      <c r="G3" s="194" t="str">
        <f>'1a-Identification Projet'!$L3</f>
        <v>L2 DIFS</v>
      </c>
      <c r="H3" s="194"/>
    </row>
    <row r="4" spans="1:8" ht="12.75" customHeight="1">
      <c r="B4" s="28"/>
      <c r="C4" s="28"/>
      <c r="D4" s="28"/>
    </row>
    <row r="5" spans="1:8" ht="14.25" customHeight="1"/>
    <row r="6" spans="1:8">
      <c r="A6" s="30" t="s">
        <v>239</v>
      </c>
    </row>
    <row r="7" spans="1:8">
      <c r="A7" s="212"/>
      <c r="B7" s="212"/>
      <c r="C7" s="212"/>
      <c r="D7" s="212"/>
      <c r="E7" s="212"/>
      <c r="F7" s="212"/>
      <c r="G7" s="212"/>
      <c r="H7" s="212"/>
    </row>
    <row r="8" spans="1:8" ht="87" customHeight="1">
      <c r="A8" s="212"/>
      <c r="B8" s="212"/>
      <c r="C8" s="212"/>
      <c r="D8" s="212"/>
      <c r="E8" s="212"/>
      <c r="F8" s="212"/>
      <c r="G8" s="212"/>
      <c r="H8" s="212"/>
    </row>
    <row r="9" spans="1:8">
      <c r="A9" s="30" t="s">
        <v>240</v>
      </c>
    </row>
    <row r="10" spans="1:8">
      <c r="A10" s="212"/>
      <c r="B10" s="212"/>
      <c r="C10" s="212"/>
      <c r="D10" s="212"/>
      <c r="E10" s="212"/>
      <c r="F10" s="212"/>
      <c r="G10" s="212"/>
      <c r="H10" s="212"/>
    </row>
    <row r="11" spans="1:8" ht="93.75" customHeight="1">
      <c r="A11" s="212"/>
      <c r="B11" s="212"/>
      <c r="C11" s="212"/>
      <c r="D11" s="212"/>
      <c r="E11" s="212"/>
      <c r="F11" s="212"/>
      <c r="G11" s="212"/>
      <c r="H11" s="212"/>
    </row>
    <row r="12" spans="1:8">
      <c r="A12" s="30" t="s">
        <v>241</v>
      </c>
    </row>
    <row r="13" spans="1:8">
      <c r="A13" s="212"/>
      <c r="B13" s="212"/>
      <c r="C13" s="212"/>
      <c r="D13" s="212"/>
      <c r="E13" s="212"/>
      <c r="F13" s="212"/>
      <c r="G13" s="212"/>
      <c r="H13" s="212"/>
    </row>
    <row r="14" spans="1:8" ht="93.75" customHeight="1">
      <c r="A14" s="212"/>
      <c r="B14" s="212"/>
      <c r="C14" s="212"/>
      <c r="D14" s="212"/>
      <c r="E14" s="212"/>
      <c r="F14" s="212"/>
      <c r="G14" s="212"/>
      <c r="H14" s="212"/>
    </row>
  </sheetData>
  <mergeCells count="10">
    <mergeCell ref="A10:H10"/>
    <mergeCell ref="A11:H11"/>
    <mergeCell ref="A13:H13"/>
    <mergeCell ref="A14:H14"/>
    <mergeCell ref="A1:F3"/>
    <mergeCell ref="G1:H1"/>
    <mergeCell ref="G2:H2"/>
    <mergeCell ref="G3:H3"/>
    <mergeCell ref="A7:H7"/>
    <mergeCell ref="A8:H8"/>
  </mergeCells>
  <printOptions horizontalCentered="1"/>
  <pageMargins left="0.23622047244094488" right="0.23622047244094488" top="0.62992125984251968" bottom="0.62992125984251968" header="0.23622047244094488" footer="0.23622047244094488"/>
  <pageSetup paperSize="0" fitToWidth="0" fitToHeight="0" orientation="landscape" horizontalDpi="0" verticalDpi="0" copies="0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TotalTime>24</TotalTime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14</vt:i4>
      </vt:variant>
      <vt:variant>
        <vt:lpstr>Plages nommées</vt:lpstr>
      </vt:variant>
      <vt:variant>
        <vt:i4>1</vt:i4>
      </vt:variant>
    </vt:vector>
  </HeadingPairs>
  <TitlesOfParts>
    <vt:vector size="15" baseType="lpstr">
      <vt:lpstr>1a-Identification Projet</vt:lpstr>
      <vt:lpstr>1b- Besoin capturé</vt:lpstr>
      <vt:lpstr>2a-OBS</vt:lpstr>
      <vt:lpstr>2b-PBS</vt:lpstr>
      <vt:lpstr>2c-WBS</vt:lpstr>
      <vt:lpstr>2d-Planning Initial</vt:lpstr>
      <vt:lpstr>23a Risques-Opportunités</vt:lpstr>
      <vt:lpstr>23b- Principaux évènements</vt:lpstr>
      <vt:lpstr>23c Actions</vt:lpstr>
      <vt:lpstr>23d Decisions</vt:lpstr>
      <vt:lpstr>23e Documents projet</vt:lpstr>
      <vt:lpstr>23f Livrables projet</vt:lpstr>
      <vt:lpstr>3a-Planning courant</vt:lpstr>
      <vt:lpstr>4-Bilan</vt:lpstr>
      <vt:lpstr>'23c Actions'!_FilterDatabase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10</cp:revision>
  <dcterms:created xsi:type="dcterms:W3CDTF">2018-03-05T21:20:31Z</dcterms:created>
  <dcterms:modified xsi:type="dcterms:W3CDTF">2020-02-05T09:14:29Z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AppVersion">
    <vt:lpwstr>16.0300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