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ocuments\mylove\proj\Data analytics\Excelproj\"/>
    </mc:Choice>
  </mc:AlternateContent>
  <bookViews>
    <workbookView xWindow="0" yWindow="0" windowWidth="20490" windowHeight="7185" activeTab="2"/>
  </bookViews>
  <sheets>
    <sheet name="BlinkIT Grocery RawData" sheetId="1" r:id="rId1"/>
    <sheet name="SheetDesign" sheetId="2" r:id="rId2"/>
    <sheet name="Dashboard" sheetId="4"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82" i="2" l="1"/>
  <c r="C81" i="2"/>
  <c r="C80" i="2"/>
  <c r="C79" i="2"/>
  <c r="D70" i="2"/>
  <c r="D71" i="2"/>
  <c r="D69" i="2"/>
  <c r="C70" i="2"/>
  <c r="C71" i="2"/>
  <c r="C69" i="2"/>
  <c r="C7" i="2"/>
  <c r="D81" i="2"/>
  <c r="D80" i="2"/>
  <c r="D79" i="2"/>
  <c r="A7" i="2"/>
  <c r="D7" i="2"/>
  <c r="D82" i="2"/>
  <c r="B7" i="2"/>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<sst xmlns="http://schemas.openxmlformats.org/spreadsheetml/2006/main" count="59754" uniqueCount="1633">
  <si>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</si>
  <si>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</si>
  <si>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</si>
  <si>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</si>
  <si>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</si>
  <si>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</si>
  <si>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</si>
  <si>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</si>
  <si>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</si>
  <si>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</si>
  <si>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</si>
  <si>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</si>
  <si>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</si>
  <si>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</si>
  <si>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</si>
  <si>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</si>
  <si>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</si>
  <si>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</si>
  <si>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</si>
  <si>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</si>
  <si>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</si>
  <si>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</si>
  <si>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</si>
  <si>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</si>
  <si>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</si>
  <si>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</si>
  <si>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</si>
  <si>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</si>
  <si>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</si>
  <si>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</si>
  <si>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</si>
  <si>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</si>
  <si>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</si>
  <si>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</si>
  <si>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</si>
  <si>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</si>
  <si>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</si>
  <si>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</si>
  <si>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</si>
  <si>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</si>
  <si>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</si>
  <si>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</si>
  <si>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</si>
  <si>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</si>
  <si>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</si>
  <si>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</si>
  <si>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</si>
  <si>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</si>
  <si>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</si>
  <si>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</si>
  <si>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</si>
  <si>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</si>
  <si>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</si>
  <si>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</si>
  <si>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</si>
  <si>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</si>
  <si>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</si>
  <si>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</si>
  <si>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</si>
  <si>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</si>
  <si>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</si>
  <si>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</si>
  <si>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</si>
  <si>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</si>
  <si>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</si>
  <si>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</si>
  <si>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</si>
  <si>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</si>
  <si>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</si>
  <si>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</si>
  <si>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</si>
  <si>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</si>
  <si>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</si>
  <si>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</si>
  <si>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</si>
  <si>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</si>
  <si>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</si>
  <si>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</si>
  <si>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</si>
  <si>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</si>
  <si>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</si>
  <si>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</si>
  <si>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</si>
  <si>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</si>
  <si>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</si>
  <si>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</si>
  <si>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</si>
  <si>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</si>
  <si>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</si>
  <si>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</si>
  <si>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</si>
  <si>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</si>
  <si>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</si>
  <si>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</si>
  <si>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</si>
  <si>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</si>
  <si>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</si>
  <si>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</si>
  <si>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</si>
  <si>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</si>
  <si>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</si>
  <si>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</si>
  <si>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</si>
  <si>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</si>
  <si>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</si>
  <si>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</si>
  <si>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</si>
  <si>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</si>
  <si>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</si>
  <si>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</si>
  <si>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</si>
  <si>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</si>
  <si>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</si>
  <si>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</si>
  <si>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</si>
  <si>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</si>
  <si>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</si>
  <si>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</si>
  <si>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</si>
  <si>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</si>
  <si>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</si>
  <si>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</si>
  <si>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</si>
  <si>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</si>
  <si>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</si>
  <si>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</si>
  <si>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</si>
  <si>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</si>
  <si>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</si>
  <si>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</si>
  <si>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</si>
  <si>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</si>
  <si>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</si>
  <si>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</si>
  <si>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</si>
  <si>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</si>
  <si>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</si>
  <si>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</si>
  <si>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</si>
  <si>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</si>
  <si>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</si>
  <si>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</si>
  <si>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</si>
  <si>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</si>
  <si>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</si>
  <si>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</si>
  <si>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</si>
  <si>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</si>
  <si>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</si>
  <si>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</si>
  <si>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</si>
  <si>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</si>
  <si>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</si>
  <si>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</si>
  <si>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</si>
  <si>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</si>
  <si>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</si>
  <si>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</si>
  <si>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</si>
  <si>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</si>
  <si>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</si>
  <si>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</si>
  <si>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</si>
  <si>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</si>
  <si>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</si>
  <si>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</si>
  <si>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</si>
  <si>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</si>
  <si>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</si>
  <si>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</si>
  <si>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</si>
  <si>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</si>
  <si>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</si>
  <si>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</si>
  <si>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</si>
  <si>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</si>
  <si>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</si>
  <si>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</si>
  <si>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</si>
  <si>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</si>
  <si>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</si>
  <si>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</si>
  <si>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</si>
  <si>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</si>
  <si>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</si>
  <si>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</si>
  <si>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</si>
  <si>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</si>
  <si>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</si>
  <si>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</si>
  <si>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</si>
  <si>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</si>
  <si>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</si>
  <si>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</si>
  <si>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</si>
  <si>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</si>
  <si>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</si>
  <si>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</si>
  <si>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</si>
  <si>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</si>
  <si>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</si>
  <si>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</si>
  <si>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</si>
  <si>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</si>
  <si>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</si>
  <si>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</si>
  <si>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</si>
  <si>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</si>
  <si>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</si>
  <si>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</si>
  <si>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</si>
  <si>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</si>
  <si>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</si>
  <si>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</si>
  <si>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</si>
  <si>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</si>
  <si>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</si>
  <si>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</si>
  <si>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</si>
  <si>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</si>
  <si>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</si>
  <si>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</si>
  <si>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</si>
  <si>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</si>
  <si>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</si>
  <si>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</si>
  <si>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</si>
  <si>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</si>
  <si>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</si>
  <si>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</si>
  <si>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</si>
  <si>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</si>
  <si>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</si>
  <si>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</si>
  <si>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</si>
  <si>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</si>
  <si>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</si>
  <si>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</si>
  <si>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</si>
  <si>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</si>
  <si>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</si>
  <si>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</si>
  <si>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</si>
  <si>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</si>
  <si>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</si>
  <si>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</si>
  <si>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</si>
  <si>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</si>
  <si>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</si>
  <si>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</si>
  <si>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</si>
  <si>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</si>
  <si>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</si>
  <si>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</si>
  <si>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</si>
  <si>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</si>
  <si>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</si>
  <si>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</si>
  <si>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</si>
  <si>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</si>
  <si>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</si>
  <si>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</si>
  <si>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</si>
  <si>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</si>
  <si>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</si>
  <si>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</si>
  <si>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</si>
  <si>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</si>
  <si>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</si>
  <si>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</si>
  <si>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</si>
  <si>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</si>
  <si>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</si>
  <si>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</si>
  <si>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</si>
  <si>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</si>
  <si>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</si>
  <si>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</si>
  <si>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</si>
  <si>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</si>
  <si>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</si>
  <si>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</si>
  <si>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</si>
  <si>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</si>
  <si>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</si>
  <si>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</si>
  <si>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</si>
  <si>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</si>
  <si>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</si>
  <si>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</si>
  <si>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</si>
  <si>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</si>
  <si>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</si>
  <si>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</si>
  <si>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</si>
  <si>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</si>
  <si>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</si>
  <si>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</si>
  <si>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</si>
  <si>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</si>
  <si>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</si>
  <si>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</si>
  <si>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</si>
  <si>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</si>
  <si>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</si>
  <si>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</si>
  <si>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</si>
  <si>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</si>
  <si>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</si>
  <si>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</si>
  <si>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</si>
  <si>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</si>
  <si>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</si>
  <si>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</si>
  <si>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</si>
  <si>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</si>
  <si>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</si>
  <si>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</si>
  <si>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</si>
  <si>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</si>
  <si>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</si>
  <si>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</si>
  <si>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</si>
  <si>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</si>
  <si>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</si>
  <si>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</si>
  <si>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</si>
  <si>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</si>
  <si>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</si>
  <si>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</si>
  <si>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</si>
  <si>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</si>
  <si>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</si>
  <si>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</si>
  <si>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</si>
  <si>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</si>
  <si>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</si>
  <si>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</si>
  <si>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</si>
  <si>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</si>
  <si>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</si>
  <si>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</si>
  <si>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</si>
  <si>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</si>
  <si>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</si>
  <si>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</si>
  <si>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</si>
  <si>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</si>
  <si>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</si>
  <si>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</si>
  <si>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</si>
  <si>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</si>
  <si>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</si>
  <si>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</si>
  <si>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</si>
  <si>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</si>
  <si>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</si>
  <si>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</si>
  <si>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</si>
  <si>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</si>
  <si>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</si>
  <si>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</si>
  <si>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</si>
  <si>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</si>
  <si>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</si>
  <si>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</si>
  <si>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</si>
  <si>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</si>
  <si>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</si>
  <si>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</si>
  <si>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</si>
  <si>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</si>
  <si>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</si>
  <si>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</si>
  <si>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</si>
  <si>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</si>
  <si>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</si>
  <si>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</si>
  <si>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</si>
  <si>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</si>
  <si>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</si>
  <si>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</si>
  <si>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</si>
  <si>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</si>
  <si>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</si>
  <si>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</si>
  <si>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</si>
  <si>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</si>
  <si>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</si>
  <si>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</si>
  <si>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</si>
  <si>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</si>
  <si>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</si>
  <si>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</si>
  <si>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</si>
  <si>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</si>
  <si>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</si>
  <si>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</si>
  <si>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</si>
  <si>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</si>
  <si>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</si>
  <si>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</si>
  <si>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</si>
  <si>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</si>
  <si>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</si>
  <si>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</si>
  <si>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</si>
  <si>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</si>
  <si>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</si>
  <si>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</si>
  <si>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</si>
  <si>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</si>
  <si>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</si>
  <si>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</si>
  <si>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</si>
  <si>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</si>
  <si>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</si>
  <si>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</si>
  <si>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</si>
  <si>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</si>
  <si>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</si>
  <si>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</si>
  <si>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</si>
  <si>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</si>
  <si>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</si>
  <si>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</si>
  <si>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</si>
  <si>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</si>
  <si>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</si>
  <si>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</si>
  <si>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</si>
  <si>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</si>
  <si>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</si>
  <si>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</si>
  <si>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</si>
  <si>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</si>
  <si>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</si>
  <si>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</si>
  <si>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</si>
  <si>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</si>
  <si>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</si>
  <si>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</si>
  <si>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</si>
  <si>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</si>
  <si>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</si>
  <si>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</si>
  <si>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</si>
  <si>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</si>
  <si>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</si>
  <si>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</si>
  <si>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</si>
  <si>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</si>
  <si>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</si>
  <si>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</si>
  <si>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</si>
  <si>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</si>
  <si>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</si>
  <si>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</si>
  <si>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</si>
  <si>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</si>
  <si>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</si>
  <si>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</si>
  <si>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</si>
  <si>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</si>
  <si>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</si>
  <si>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</si>
  <si>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</si>
  <si>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</si>
  <si>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</si>
  <si>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</si>
  <si>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</si>
  <si>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</si>
  <si>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</si>
  <si>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</si>
  <si>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</si>
  <si>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</si>
  <si>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</si>
  <si>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</si>
  <si>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</si>
  <si>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</si>
  <si>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</si>
  <si>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</si>
  <si>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</si>
  <si>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</si>
  <si>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</si>
  <si>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</si>
  <si>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</si>
  <si>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</si>
  <si>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</si>
  <si>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</si>
  <si>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</si>
  <si>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</si>
  <si>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</si>
  <si>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</si>
  <si>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</si>
  <si>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</si>
  <si>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</si>
  <si>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</si>
  <si>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</si>
  <si>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</si>
  <si>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</si>
  <si>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</si>
  <si>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</si>
  <si>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</si>
  <si>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</si>
  <si>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</si>
  <si>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</si>
  <si>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</si>
  <si>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</si>
  <si>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</si>
  <si>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</si>
  <si>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</si>
  <si>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</si>
  <si>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</si>
  <si>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</si>
  <si>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</si>
  <si>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</si>
  <si>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</si>
  <si>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</si>
  <si>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</si>
  <si>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</si>
  <si>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</si>
  <si>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</si>
  <si>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</si>
  <si>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</si>
  <si>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</si>
  <si>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</si>
  <si>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</si>
  <si>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</si>
  <si>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</si>
  <si>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</si>
  <si>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</si>
  <si>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</si>
  <si>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</si>
  <si>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</si>
  <si>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</si>
  <si>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</si>
  <si>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</si>
  <si>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</si>
  <si>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</si>
  <si>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</si>
  <si>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</si>
  <si>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</si>
  <si>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</si>
  <si>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</si>
  <si>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</si>
  <si>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</si>
  <si>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</si>
  <si>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</si>
  <si>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</si>
  <si>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</si>
  <si>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</si>
  <si>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</si>
  <si>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</si>
  <si>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</si>
  <si>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</si>
  <si>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</si>
  <si>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</si>
  <si>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</si>
  <si>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</si>
  <si>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</si>
  <si>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</si>
  <si>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</si>
  <si>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</si>
  <si>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</si>
  <si>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</si>
  <si>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</si>
  <si>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</si>
  <si>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</si>
  <si>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</si>
  <si>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</si>
  <si>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</si>
  <si>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</si>
  <si>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</si>
  <si>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</si>
  <si>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</si>
  <si>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</si>
  <si>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</si>
  <si>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</si>
  <si>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</si>
  <si>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</si>
  <si>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</si>
  <si>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</si>
  <si>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</si>
  <si>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</si>
  <si>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</si>
  <si>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</si>
  <si>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</si>
  <si>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</si>
  <si>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</si>
  <si>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</si>
  <si>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</si>
  <si>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</si>
  <si>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</si>
  <si>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</si>
  <si>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</si>
  <si>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</si>
  <si>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</si>
  <si>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</si>
  <si>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</si>
  <si>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</si>
  <si>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</si>
  <si>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</si>
  <si>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</si>
  <si>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</si>
  <si>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</si>
  <si>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</si>
  <si>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</si>
  <si>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</si>
  <si>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</si>
  <si>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</si>
  <si>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</si>
  <si>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</si>
  <si>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</si>
  <si>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</si>
  <si>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</si>
  <si>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</si>
  <si>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</si>
  <si>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</si>
  <si>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</si>
  <si>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</si>
  <si>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</si>
  <si>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</si>
  <si>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</si>
  <si>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</si>
  <si>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</si>
  <si>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</si>
  <si>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</si>
  <si>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</si>
  <si>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</si>
  <si>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</si>
  <si>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</si>
  <si>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</si>
  <si>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</si>
  <si>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</si>
  <si>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</si>
  <si>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</si>
  <si>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</si>
  <si>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</si>
  <si>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</si>
  <si>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</si>
  <si>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</si>
  <si>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</si>
  <si>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</si>
  <si>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</si>
  <si>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</si>
  <si>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</si>
  <si>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</si>
  <si>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</si>
  <si>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</si>
  <si>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</si>
  <si>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</si>
  <si>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</si>
  <si>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</si>
  <si>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</si>
  <si>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</si>
  <si>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</si>
  <si>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</si>
  <si>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</si>
  <si>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</si>
  <si>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</si>
  <si>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</si>
  <si>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</si>
  <si>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</si>
  <si>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</si>
  <si>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</si>
  <si>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</si>
  <si>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</si>
  <si>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</si>
  <si>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</si>
  <si>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</si>
  <si>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</si>
  <si>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</si>
  <si>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</si>
  <si>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</si>
  <si>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</si>
  <si>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</si>
  <si>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</si>
  <si>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</si>
  <si>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</si>
  <si>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</si>
  <si>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</si>
  <si>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</si>
  <si>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</si>
  <si>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</si>
  <si>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</si>
  <si>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</si>
  <si>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</si>
  <si>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</si>
  <si>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</si>
  <si>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</si>
  <si>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</si>
  <si>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</si>
  <si>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</si>
  <si>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</si>
  <si>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</si>
  <si>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</si>
  <si>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</si>
  <si>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</si>
  <si>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</si>
  <si>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</si>
  <si>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</si>
  <si>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</si>
  <si>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</si>
  <si>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</si>
  <si>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</si>
  <si>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</si>
  <si>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</si>
  <si>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</si>
  <si>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</si>
  <si>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</si>
  <si>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</si>
  <si>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</si>
  <si>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</si>
  <si>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</si>
  <si>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</si>
  <si>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</si>
  <si>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</si>
  <si>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</si>
  <si>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</si>
  <si>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</si>
  <si>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</si>
  <si>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</si>
  <si>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</si>
  <si>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</si>
  <si>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</si>
  <si>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</si>
  <si>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</si>
  <si>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</si>
  <si>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</si>
  <si>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</si>
  <si>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</si>
  <si>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</si>
  <si>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</si>
  <si>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</si>
  <si>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</si>
  <si>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</si>
  <si>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</si>
  <si>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</si>
  <si>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</si>
  <si>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</si>
  <si>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</si>
  <si>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</si>
  <si>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</si>
  <si>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</si>
  <si>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</si>
  <si>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</si>
  <si>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</si>
  <si>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</si>
  <si>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</si>
  <si>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</si>
  <si>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</si>
  <si>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</si>
  <si>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</si>
  <si>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</si>
  <si>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</si>
  <si>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</si>
  <si>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</si>
  <si>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</si>
  <si>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</si>
  <si>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</si>
  <si>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</si>
  <si>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</si>
  <si>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</si>
  <si>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</si>
  <si>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</si>
  <si>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</si>
  <si>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</si>
  <si>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</si>
  <si>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</si>
  <si>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</si>
  <si>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</si>
  <si>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</si>
  <si>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</si>
  <si>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</si>
  <si>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</si>
  <si>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</si>
  <si>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</si>
  <si>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</si>
  <si>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</si>
  <si>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</si>
  <si>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</si>
  <si>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</si>
  <si>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</si>
  <si>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</si>
  <si>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</si>
  <si>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</si>
  <si>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</si>
  <si>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</si>
  <si>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</si>
  <si>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</si>
  <si>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</si>
  <si>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</si>
  <si>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</si>
  <si>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</si>
  <si>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</si>
  <si>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</si>
  <si>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</si>
  <si>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</si>
  <si>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</si>
  <si>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</si>
  <si>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</si>
  <si>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</si>
  <si>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</si>
  <si>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</si>
  <si>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</si>
  <si>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</si>
  <si>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</si>
  <si>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</si>
  <si>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</si>
  <si>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</si>
  <si>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</si>
  <si>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</si>
  <si>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</si>
  <si>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</si>
  <si>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</si>
  <si>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</si>
  <si>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</si>
  <si>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</si>
  <si>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</si>
  <si>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</si>
  <si>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</si>
  <si>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</si>
  <si>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</si>
  <si>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</si>
  <si>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</si>
  <si>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</si>
  <si>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</si>
  <si>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</si>
  <si>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</si>
  <si>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</si>
  <si>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</si>
  <si>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</si>
  <si>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</si>
  <si>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</si>
  <si>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</si>
  <si>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</si>
  <si>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</si>
  <si>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</si>
  <si>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</si>
  <si>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</si>
  <si>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</si>
  <si>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</si>
  <si>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</si>
  <si>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</si>
  <si>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</si>
  <si>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</si>
  <si>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</si>
  <si>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</si>
  <si>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</si>
  <si>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</si>
  <si>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</si>
  <si>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</si>
  <si>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</si>
  <si>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</si>
  <si>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</si>
  <si>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</si>
  <si>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</si>
  <si>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</si>
  <si>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</si>
  <si>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</si>
  <si>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</si>
  <si>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</si>
  <si>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</si>
  <si>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</si>
  <si>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</si>
  <si>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</si>
  <si>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</si>
  <si>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</si>
  <si>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</si>
  <si>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</si>
  <si>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</si>
  <si>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</si>
  <si>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</si>
  <si>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</si>
  <si>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</si>
  <si>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</si>
  <si>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</si>
  <si>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</si>
  <si>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</si>
  <si>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</si>
  <si>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</si>
  <si>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</si>
  <si>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</si>
  <si>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</si>
  <si>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</si>
  <si>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</si>
  <si>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</si>
  <si>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</si>
  <si>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</si>
  <si>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</si>
  <si>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</si>
  <si>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</si>
  <si>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</si>
  <si>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</si>
  <si>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</si>
  <si>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</si>
  <si>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</si>
  <si>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</si>
  <si>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</si>
  <si>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</si>
  <si>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</si>
  <si>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</si>
  <si>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</si>
  <si>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</si>
  <si>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</si>
  <si>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</si>
  <si>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</si>
  <si>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</si>
  <si>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</si>
  <si>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</si>
  <si>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</si>
  <si>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</si>
  <si>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</si>
  <si>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</si>
  <si>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</si>
  <si>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</si>
  <si>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</si>
  <si>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</si>
  <si>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</si>
  <si>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</si>
  <si>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</si>
  <si>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</si>
  <si>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</si>
  <si>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</si>
  <si>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</si>
  <si>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</si>
  <si>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</si>
  <si>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</si>
  <si>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</si>
  <si>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</si>
  <si>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</si>
  <si>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</si>
  <si>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</si>
  <si>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</si>
  <si>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</si>
  <si>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</si>
  <si>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</si>
  <si>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</si>
  <si>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</si>
  <si>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</si>
  <si>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</si>
  <si>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</si>
  <si>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</si>
  <si>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</si>
  <si>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</si>
  <si>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</si>
  <si>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</si>
  <si>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</si>
  <si>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</si>
  <si>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</si>
  <si>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</si>
  <si>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</si>
  <si>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</si>
  <si>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</si>
  <si>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</si>
  <si>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</si>
  <si>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</si>
  <si>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</si>
  <si>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</si>
  <si>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</si>
  <si>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</si>
  <si>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</si>
  <si>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</si>
  <si>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</si>
  <si>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</si>
  <si>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</si>
  <si>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</si>
  <si>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</si>
  <si>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</si>
  <si>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</si>
  <si>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</si>
  <si>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</si>
  <si>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</si>
  <si>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</si>
  <si>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</si>
  <si>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</si>
  <si>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</si>
  <si>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</si>
  <si>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</si>
  <si>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</si>
  <si>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</si>
  <si>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</si>
  <si>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</si>
  <si>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</si>
  <si>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</si>
  <si>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</si>
  <si>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</si>
  <si>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</si>
  <si>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</si>
  <si>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</si>
  <si>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</si>
  <si>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</si>
  <si>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</si>
  <si>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</si>
  <si>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</si>
  <si>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</si>
  <si>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</si>
  <si>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</si>
  <si>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</si>
  <si>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</si>
  <si>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</si>
  <si>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</si>
  <si>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</si>
  <si>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</si>
  <si>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</si>
  <si>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</si>
  <si>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</si>
  <si>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</si>
  <si>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</si>
  <si>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</si>
  <si>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</si>
  <si>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</si>
  <si>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</si>
  <si>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</si>
  <si>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</si>
  <si>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</si>
  <si>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</si>
  <si>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</si>
  <si>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</si>
  <si>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</si>
  <si>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</si>
  <si>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</si>
  <si>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</si>
  <si>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</si>
  <si>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</si>
  <si>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</si>
  <si>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</si>
  <si>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</si>
  <si>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</si>
  <si>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</si>
  <si>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</si>
  <si>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</si>
  <si>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</si>
  <si>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</si>
  <si>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</si>
  <si>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</si>
  <si>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</si>
  <si>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</si>
  <si>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</si>
  <si>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</si>
  <si>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</si>
  <si>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</si>
  <si>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</si>
  <si>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</si>
  <si>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</si>
  <si>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</si>
  <si>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</si>
  <si>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</si>
  <si>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</si>
  <si>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</si>
  <si>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</si>
  <si>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</si>
  <si>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</si>
  <si>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</si>
  <si>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</si>
  <si>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</si>
  <si>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</si>
  <si>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</si>
  <si>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</si>
  <si>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</si>
  <si>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</si>
  <si>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</si>
  <si>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</si>
  <si>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</si>
  <si>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</si>
  <si>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</si>
  <si>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</si>
  <si>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</si>
  <si>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</si>
  <si>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</si>
  <si>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</si>
  <si>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</si>
  <si>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</si>
  <si>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</si>
  <si>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</si>
  <si>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</si>
  <si>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</si>
  <si>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</si>
  <si>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</si>
  <si>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</si>
  <si>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</si>
  <si>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</si>
  <si>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</si>
  <si>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</si>
  <si>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</si>
  <si>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</si>
  <si>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</si>
  <si>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</si>
  <si>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</si>
  <si>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</si>
  <si>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</si>
  <si>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</si>
  <si>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</si>
  <si>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</si>
  <si>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</si>
  <si>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</si>
  <si>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</si>
  <si>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</si>
  <si>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</si>
  <si>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</si>
  <si>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</si>
  <si>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</si>
  <si>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</si>
  <si>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</si>
  <si>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</si>
  <si>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</si>
  <si>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</si>
  <si>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</si>
  <si>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</si>
  <si>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</si>
  <si>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</si>
  <si>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</si>
  <si>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</si>
  <si>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</si>
  <si>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</si>
  <si>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</si>
  <si>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</si>
  <si>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</si>
  <si>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</si>
  <si>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</si>
  <si>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</si>
  <si>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</si>
  <si>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</si>
  <si>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</si>
  <si>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</si>
  <si>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</si>
  <si>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</si>
  <si>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</si>
  <si>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</si>
  <si>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</si>
  <si>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</si>
  <si>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</si>
  <si>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</si>
  <si>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</si>
  <si>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</si>
  <si>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</si>
  <si>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</si>
  <si>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</si>
  <si>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</si>
  <si>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</si>
  <si>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</si>
  <si>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</si>
  <si>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</si>
  <si>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</si>
  <si>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</si>
  <si>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</si>
  <si>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</si>
  <si>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</si>
  <si>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</si>
  <si>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</si>
  <si>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</si>
  <si>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</si>
  <si>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</si>
  <si>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</si>
  <si>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</si>
  <si>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</si>
  <si>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</si>
  <si>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</si>
  <si>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</si>
  <si>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</si>
  <si>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</si>
  <si>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</si>
  <si>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</si>
  <si>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</si>
  <si>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</si>
  <si>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</si>
  <si>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</si>
  <si>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</si>
  <si>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</si>
  <si>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</si>
  <si>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</si>
  <si>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</si>
  <si>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</si>
  <si>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</si>
  <si>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</si>
  <si>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</si>
  <si>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</si>
  <si>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</si>
  <si>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</si>
  <si>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</si>
  <si>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</si>
  <si>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</si>
  <si>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</si>
  <si>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</si>
  <si>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</si>
  <si>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</si>
  <si>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</si>
  <si>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</si>
  <si>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</si>
  <si>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</si>
  <si>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</si>
  <si>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</si>
  <si>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</si>
  <si>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</si>
  <si>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</si>
  <si>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</si>
  <si>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</si>
  <si>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</si>
  <si>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</si>
  <si>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</si>
  <si>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</si>
  <si>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</si>
  <si>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</si>
  <si>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</si>
  <si>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</si>
  <si>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</si>
  <si>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</si>
  <si>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</si>
  <si>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</si>
  <si>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</si>
  <si>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</si>
  <si>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</si>
  <si>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</si>
  <si>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</si>
  <si>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</si>
  <si>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</si>
  <si>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</si>
  <si>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</si>
  <si>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</si>
  <si>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</si>
  <si>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</si>
  <si>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</si>
  <si>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</si>
  <si>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</si>
  <si>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</si>
  <si>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</si>
  <si>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</si>
  <si>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</si>
  <si>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</si>
  <si>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</si>
  <si>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</si>
  <si>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</si>
  <si>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</si>
  <si>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</si>
  <si>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</si>
  <si>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</si>
  <si>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</si>
  <si>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</si>
  <si>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</si>
  <si>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</si>
  <si>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</si>
  <si>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</si>
  <si>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</si>
  <si>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</si>
  <si>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</si>
  <si>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</si>
  <si>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</si>
  <si>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</si>
  <si>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</si>
  <si>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</si>
  <si>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</si>
  <si>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</si>
  <si>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</si>
  <si>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</si>
  <si>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</si>
  <si>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</si>
  <si>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</si>
  <si>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</si>
  <si>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</si>
  <si>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</si>
  <si>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</si>
  <si>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</si>
  <si>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</si>
  <si>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</si>
  <si>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</si>
  <si>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</si>
  <si>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</si>
  <si>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</si>
  <si>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</si>
  <si>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</si>
  <si>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</si>
  <si>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</si>
  <si>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</si>
  <si>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</si>
  <si>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</si>
  <si>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</si>
  <si>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</si>
  <si>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</si>
  <si>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</si>
  <si>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</si>
  <si>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</si>
  <si>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</si>
  <si>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</si>
  <si>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</si>
  <si>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</si>
  <si>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</si>
  <si>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</si>
  <si>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</si>
  <si>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</si>
  <si>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</si>
  <si>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</si>
  <si>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</si>
  <si>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</si>
  <si>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</si>
  <si>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</si>
  <si>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</si>
  <si>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</si>
  <si>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</si>
  <si>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</si>
  <si>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</si>
  <si>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</si>
  <si>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</si>
  <si>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</si>
  <si>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</si>
  <si>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</si>
  <si>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</si>
  <si>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</si>
  <si>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</si>
  <si>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</si>
  <si>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</si>
  <si>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</si>
  <si>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</si>
  <si>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</si>
  <si>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</si>
  <si>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</si>
  <si>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</si>
  <si>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</si>
  <si>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</si>
  <si>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</si>
  <si>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</si>
  <si>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</si>
  <si>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</si>
  <si>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</si>
  <si>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</si>
  <si>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</si>
  <si>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</si>
  <si>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</si>
  <si>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</si>
  <si>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</si>
  <si>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</si>
  <si>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</si>
  <si>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</si>
  <si>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</si>
  <si>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</si>
  <si>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</si>
  <si>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</si>
  <si>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</si>
  <si>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</si>
  <si>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</si>
  <si>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</si>
  <si>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</si>
  <si>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</si>
  <si>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</si>
  <si>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</si>
  <si>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</si>
  <si>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</si>
  <si>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</si>
  <si>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</si>
  <si>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</si>
  <si>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</si>
  <si>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</si>
  <si>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</si>
  <si>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</si>
  <si>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</si>
  <si>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</si>
  <si>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</si>
  <si>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</si>
  <si>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</si>
  <si>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</si>
  <si>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</si>
  <si>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</si>
  <si>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</si>
  <si>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</si>
  <si>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</si>
  <si>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</si>
  <si>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</si>
  <si>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</si>
  <si>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</si>
  <si>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</si>
  <si>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</si>
  <si>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</si>
  <si>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</si>
  <si>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</si>
  <si>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</si>
  <si>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</si>
  <si>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</si>
  <si>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</si>
  <si>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</si>
  <si>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</si>
  <si>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</si>
  <si>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</si>
  <si>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</si>
  <si>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</si>
  <si>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</si>
  <si>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</si>
  <si>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</si>
  <si>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</si>
  <si>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</si>
  <si>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</si>
  <si>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</si>
  <si>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</si>
  <si>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</si>
  <si>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</si>
  <si>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</si>
  <si>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</si>
  <si>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</si>
  <si>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</si>
  <si>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</si>
  <si>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</si>
  <si>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</si>
  <si>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</si>
  <si>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</si>
  <si>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</si>
  <si>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</si>
  <si>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</si>
  <si>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</si>
  <si>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</si>
  <si>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</si>
  <si>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</si>
  <si>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</si>
  <si>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</si>
  <si>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</si>
  <si>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</si>
  <si>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</si>
  <si>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</si>
  <si>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</si>
  <si>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</si>
  <si>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</si>
  <si>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</si>
  <si>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</si>
  <si>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</si>
  <si>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</si>
  <si>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</si>
  <si>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</si>
  <si>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</si>
  <si>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</si>
  <si>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</si>
  <si>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</si>
  <si>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</si>
  <si>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</si>
  <si>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</si>
  <si>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</si>
  <si>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</si>
  <si>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</si>
  <si>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</si>
  <si>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</si>
  <si>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</si>
  <si>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</si>
  <si>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</si>
  <si>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</si>
  <si>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</si>
  <si>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</si>
  <si>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</si>
  <si>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</si>
  <si>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</si>
  <si>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</si>
  <si>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</si>
  <si>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</si>
  <si>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</si>
  <si>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</si>
  <si>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</si>
  <si>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</si>
  <si>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</si>
  <si>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</si>
  <si>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</si>
  <si>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</si>
  <si>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</si>
  <si>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</si>
  <si>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</si>
  <si>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</si>
  <si>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</si>
  <si>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</si>
  <si>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</si>
  <si>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</si>
  <si>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</si>
  <si>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</si>
  <si>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</si>
  <si>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</si>
  <si>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</si>
  <si>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</si>
  <si>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</si>
  <si>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</si>
  <si>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</si>
  <si>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</si>
  <si>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</si>
  <si>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</si>
  <si>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</si>
  <si>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</si>
  <si>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</si>
  <si>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</si>
  <si>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</si>
  <si>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</si>
  <si>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</si>
  <si>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</si>
  <si>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</si>
  <si>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</si>
  <si>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</si>
  <si>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</si>
  <si>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</si>
  <si>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</si>
  <si>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</si>
  <si>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</si>
  <si>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</si>
  <si>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</si>
  <si>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</si>
  <si>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</si>
  <si>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</si>
  <si>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</si>
  <si>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</si>
  <si>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</si>
  <si>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</si>
  <si>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</si>
  <si>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</si>
  <si>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</si>
  <si>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</si>
  <si>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</si>
  <si>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</si>
  <si>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</si>
  <si>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</si>
  <si>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</si>
  <si>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</si>
  <si>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</si>
  <si>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</si>
  <si>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</si>
  <si>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</si>
  <si>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</si>
  <si>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</si>
  <si>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</si>
  <si>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</si>
  <si>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</si>
  <si>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</si>
  <si>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</si>
  <si>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</si>
  <si>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</si>
  <si>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</si>
  <si>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</si>
  <si>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</si>
  <si>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</si>
  <si>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</si>
  <si>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</si>
  <si>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</si>
  <si>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</si>
  <si>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</si>
  <si>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</si>
  <si>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</si>
  <si>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</si>
  <si>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</si>
  <si>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</si>
  <si>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</si>
  <si>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</si>
  <si>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</si>
  <si>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</si>
  <si>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</si>
  <si>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</si>
  <si>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</si>
  <si>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</si>
  <si>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</si>
  <si>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</si>
  <si>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</si>
  <si>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</si>
  <si>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</si>
  <si>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</si>
  <si>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</si>
  <si>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</si>
  <si>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</si>
  <si>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</si>
  <si>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</si>
  <si>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</si>
  <si>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</si>
  <si>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</si>
  <si>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</si>
  <si>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</si>
  <si>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</si>
  <si>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</si>
  <si>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</si>
  <si>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</si>
  <si>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</si>
  <si>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</si>
  <si>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</si>
  <si>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</si>
  <si>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</si>
  <si>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</si>
  <si>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</si>
  <si>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</si>
  <si>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</si>
  <si>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</si>
  <si>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</si>
  <si>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</si>
  <si>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</si>
  <si>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</si>
  <si>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</si>
  <si>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</si>
  <si>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</si>
  <si>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</si>
  <si>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</si>
  <si>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</si>
  <si>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</si>
  <si>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</si>
  <si>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</si>
  <si>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</si>
  <si>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</si>
  <si>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</si>
  <si>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</si>
  <si>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</si>
  <si>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</si>
  <si>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</si>
  <si>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</si>
  <si>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</si>
  <si>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</si>
  <si>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</si>
  <si>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</si>
  <si>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</si>
  <si>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</si>
  <si>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</si>
  <si>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</si>
  <si>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</si>
  <si>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</si>
  <si>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</si>
  <si>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</si>
  <si>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</si>
  <si>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</si>
  <si>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s.No.</t>
  </si>
  <si>
    <t>Count of s.No.</t>
  </si>
  <si>
    <t>Number of items</t>
  </si>
  <si>
    <t>Average of Rating</t>
  </si>
  <si>
    <t>Sum of Total Series</t>
  </si>
  <si>
    <t>Average Sales</t>
  </si>
  <si>
    <t>Total Sales</t>
  </si>
  <si>
    <t>Avg Sales</t>
  </si>
  <si>
    <t>No. of Items</t>
  </si>
  <si>
    <t>Avg Rating</t>
  </si>
  <si>
    <t>KPI's Requirements</t>
  </si>
  <si>
    <t>Row Labels</t>
  </si>
  <si>
    <t>Total Sales by Fat Content</t>
  </si>
  <si>
    <t>Total Sales by Item Type</t>
  </si>
  <si>
    <t>Column Labels</t>
  </si>
  <si>
    <t>Fat Content by Outlet forTotal Sales</t>
  </si>
  <si>
    <t>Outlet Location</t>
  </si>
  <si>
    <t>Sales by Outlet Size</t>
  </si>
  <si>
    <t>Sales by Outlet Location</t>
  </si>
  <si>
    <t>Labels</t>
  </si>
  <si>
    <t>All Metrics byOutlet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</si>
</sst>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4" xfId="0" applyNumberFormat="1" applyBorder="1"/>
    <xf numFmtId="0" fontId="0" fillId="0" borderId="0" xfId="0" applyNumberFormat="1" applyBorder="1"/>
    <xf numFmtId="0" fontId="0" fillId="0" borderId="15" xfId="0" applyNumberFormat="1"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8" xfId="0" applyBorder="1"/>
    <xf numFmtId="0" fontId="0" fillId="0" borderId="10" xfId="0" pivotButton="1" applyBorder="1"/>
    <xf numFmtId="0" fontId="0" fillId="0" borderId="10" xfId="0"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0" xfId="0" applyNumberFormat="1" applyBorder="1"/>
    <xf numFmtId="166" fontId="0" fillId="0" borderId="0" xfId="0" applyNumberFormat="1" applyBorder="1"/>
    <xf numFmtId="164" fontId="0" fillId="0" borderId="0" xfId="0" applyNumberFormat="1" applyBorder="1"/>
    <xf numFmtId="165" fontId="0" fillId="0" borderId="0"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16" xfId="0" applyBorder="1"/>
    <xf numFmtId="0" fontId="0" fillId="33" borderId="11" xfId="0" applyFill="1" applyBorder="1"/>
    <xf numFmtId="0" fontId="0" fillId="33" borderId="12" xfId="0" applyFill="1" applyBorder="1"/>
    <xf numFmtId="0" fontId="0" fillId="33" borderId="13" xfId="0" applyFill="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7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M&quot;"/>
    </dxf>
    <dxf>
      <numFmt numFmtId="168" formatCode="&quot;$&quot;0.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numFmt numFmtId="169"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
      </font>
      <fill>
        <patternFill>
          <bgColor rgb="FFFFD200"/>
        </patternFill>
      </fill>
      <border>
        <left style="thin">
          <color theme="1" tint="4.9989318521683403E-2"/>
        </left>
        <right style="thin">
          <color theme="1" tint="4.9989318521683403E-2"/>
        </right>
        <top style="thin">
          <color theme="1" tint="4.9989318521683403E-2"/>
        </top>
        <bottom style="thin">
          <color rgb="FFFFD200"/>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style="thin">
          <color theme="7"/>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tableStyleElement type="wholeTable" dxfId="2174"/>
      <tableStyleElement type="headerRow" dxfId="2173"/>
    </tableStyle>
    <tableStyle name="Blinkit Analysis " pivot="0" table="0" count="10">
      <tableStyleElement type="wholeTable" dxfId="2172"/>
      <tableStyleElement type="headerRow" dxfId="2171"/>
    </tableStyle>
    <tableStyle name="Outlet Size" pivot="0" table="0" count="1">
      <tableStyleElement type="wholeTable" dxfId="2170"/>
    </tableStyle>
  </tableStyles>
  <colors>
    <mruColors>
      <color rgb="FFFFD2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Outlet Siz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4240102091087212"/>
          <c:y val="0.17886178861788618"/>
          <c:w val="0.3144277621568497"/>
          <c:h val="0.64227642276422769"/>
        </c:manualLayout>
      </c:layout>
      <c:doughnutChart>
        <c:varyColors val="1"/>
        <c:ser>
          <c:idx val="0"/>
          <c:order val="0"/>
          <c:tx>
            <c:strRef>
              <c:f>SheetDesign!$B$11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BB-4EAB-9805-D7CC16719E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BB-4EAB-9805-D7CC16719E60}"/>
              </c:ext>
            </c:extLst>
          </c:dPt>
          <c:cat>
            <c:strRef>
              <c:f>SheetDesign!$A$12:$A$13</c:f>
              <c:strCache>
                <c:ptCount val="2"/>
                <c:pt idx="0">
                  <c:v>Low Fat</c:v>
                </c:pt>
                <c:pt idx="1">
                  <c:v>Regular</c:v>
                </c:pt>
              </c:strCache>
            </c:strRef>
          </c:cat>
          <c:val>
            <c:numRef>
              <c:f>SheetDesign!$B$12:$B$13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AF42-49A0-B566-671DB85608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mahee.xlsx]SheetDesign!PivotTable4</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SheetDesign!$B$17:$B$18</c:f>
              <c:strCache>
                <c:ptCount val="1"/>
                <c:pt idx="0">
                  <c:v>Regular</c:v>
                </c:pt>
              </c:strCache>
            </c:strRef>
          </c:tx>
          <c:spPr>
            <a:solidFill>
              <a:schemeClr val="accent1"/>
            </a:solidFill>
            <a:ln>
              <a:noFill/>
            </a:ln>
            <a:effectLst/>
          </c:spPr>
          <c:invertIfNegative val="0"/>
          <c:cat>
            <c:strRef>
              <c:f>SheetDesign!$A$19:$A$21</c:f>
              <c:strCache>
                <c:ptCount val="3"/>
                <c:pt idx="0">
                  <c:v>Tier 1</c:v>
                </c:pt>
                <c:pt idx="1">
                  <c:v>Tier 2</c:v>
                </c:pt>
                <c:pt idx="2">
                  <c:v>Tier 3</c:v>
                </c:pt>
              </c:strCache>
            </c:strRef>
          </c:cat>
          <c:val>
            <c:numRef>
              <c:f>SheetDesign!$B$19:$B$21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0A6-4CB5-BE24-5C7F55CBB69F}"/>
            </c:ext>
          </c:extLst>
        </c:ser>
        <c:ser>
          <c:idx val="1"/>
          <c:order val="1"/>
          <c:tx>
            <c:strRef>
              <c:f>SheetDesign!$C$17:$C$18</c:f>
              <c:strCache>
                <c:ptCount val="1"/>
                <c:pt idx="0">
                  <c:v>Low Fat</c:v>
                </c:pt>
              </c:strCache>
            </c:strRef>
          </c:tx>
          <c:spPr>
            <a:solidFill>
              <a:schemeClr val="accent2"/>
            </a:solidFill>
            <a:ln>
              <a:noFill/>
            </a:ln>
            <a:effectLst/>
          </c:spPr>
          <c:invertIfNegative val="0"/>
          <c:cat>
            <c:strRef>
              <c:f>SheetDesign!$A$19:$A$21</c:f>
              <c:strCache>
                <c:ptCount val="3"/>
                <c:pt idx="0">
                  <c:v>Tier 1</c:v>
                </c:pt>
                <c:pt idx="1">
                  <c:v>Tier 2</c:v>
                </c:pt>
                <c:pt idx="2">
                  <c:v>Tier 3</c:v>
                </c:pt>
              </c:strCache>
            </c:strRef>
          </c:cat>
          <c:val>
            <c:numRef>
              <c:f>SheetDesign!$C$19:$C$21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0A6-4CB5-BE24-5C7F55CBB69F}"/>
            </c:ext>
          </c:extLst>
        </c:ser>
        <c:dLbls>
          <c:showLegendKey val="0"/>
          <c:showVal val="0"/>
          <c:showCatName val="0"/>
          <c:showSerName val="0"/>
          <c:showPercent val="0"/>
          <c:showBubbleSize val="0"/>
        </c:dLbls>
        <c:gapWidth val="182"/>
        <c:axId val="1819412255"/>
        <c:axId val="1819423071"/>
      </c:barChart>
      <c:catAx>
        <c:axId val="181941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423071"/>
        <c:crosses val="autoZero"/>
        <c:auto val="1"/>
        <c:lblAlgn val="ctr"/>
        <c:lblOffset val="100"/>
        <c:noMultiLvlLbl val="0"/>
      </c:catAx>
      <c:valAx>
        <c:axId val="181942307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19412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mahee.xlsx]SheetDesign!PivotTable5</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SheetDesign!$B$25</c:f>
              <c:strCache>
                <c:ptCount val="1"/>
                <c:pt idx="0">
                  <c:v>Total</c:v>
                </c:pt>
              </c:strCache>
            </c:strRef>
          </c:tx>
          <c:spPr>
            <a:solidFill>
              <a:schemeClr val="accent1"/>
            </a:solidFill>
            <a:ln>
              <a:noFill/>
            </a:ln>
            <a:effectLst/>
          </c:spPr>
          <c:invertIfNegative val="0"/>
          <c:cat>
            <c:strRef>
              <c:f>SheetDesign!$A$26:$A$41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SheetDesign!$B$26:$B$41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35B-45AB-AE0C-0A2F674F5CA4}"/>
            </c:ext>
          </c:extLst>
        </c:ser>
        <c:dLbls>
          <c:showLegendKey val="0"/>
          <c:showVal val="0"/>
          <c:showCatName val="0"/>
          <c:showSerName val="0"/>
          <c:showPercent val="0"/>
          <c:showBubbleSize val="0"/>
        </c:dLbls>
        <c:gapWidth val="182"/>
        <c:axId val="1790514415"/>
        <c:axId val="1790506207"/>
      </c:barChart>
      <c:catAx>
        <c:axId val="179051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506207"/>
        <c:crosses val="autoZero"/>
        <c:auto val="1"/>
        <c:lblAlgn val="ctr"/>
        <c:lblOffset val="100"/>
        <c:noMultiLvlLbl val="0"/>
      </c:catAx>
      <c:valAx>
        <c:axId val="179050620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790514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mahee.xlsx]SheetDesign!PivotTable7</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SheetDesign!$B$46</c:f>
              <c:strCache>
                <c:ptCount val="1"/>
                <c:pt idx="0">
                  <c:v>Total</c:v>
                </c:pt>
              </c:strCache>
            </c:strRef>
          </c:tx>
          <c:spPr>
            <a:solidFill>
              <a:schemeClr val="accent1"/>
            </a:solidFill>
            <a:ln>
              <a:noFill/>
            </a:ln>
            <a:effectLst/>
          </c:spPr>
          <c:cat>
            <c:strRef>
              <c:f>SheetDesign!$A$47:$A$55</c:f>
              <c:strCache>
                <c:ptCount val="9"/>
                <c:pt idx="0">
                  <c:v>2011</c:v>
                </c:pt>
                <c:pt idx="1">
                  <c:v>2012</c:v>
                </c:pt>
                <c:pt idx="2">
                  <c:v>2014</c:v>
                </c:pt>
                <c:pt idx="3">
                  <c:v>2015</c:v>
                </c:pt>
                <c:pt idx="4">
                  <c:v>2016</c:v>
                </c:pt>
                <c:pt idx="5">
                  <c:v>2017</c:v>
                </c:pt>
                <c:pt idx="6">
                  <c:v>2018</c:v>
                </c:pt>
                <c:pt idx="7">
                  <c:v>2020</c:v>
                </c:pt>
                <c:pt idx="8">
                  <c:v>2022</c:v>
                </c:pt>
              </c:strCache>
            </c:strRef>
          </c:cat>
          <c:val>
            <c:numRef>
              <c:f>SheetDesign!$B$47:$B$55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DB8-4D4A-9E3F-3582E890255B}"/>
            </c:ext>
          </c:extLst>
        </c:ser>
        <c:dLbls>
          <c:showLegendKey val="0"/>
          <c:showVal val="0"/>
          <c:showCatName val="0"/>
          <c:showSerName val="0"/>
          <c:showPercent val="0"/>
          <c:showBubbleSize val="0"/>
        </c:dLbls>
        <c:axId val="1809940095"/>
        <c:axId val="1809942687"/>
      </c:areaChart>
      <c:catAx>
        <c:axId val="1809940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942687"/>
        <c:crosses val="autoZero"/>
        <c:auto val="1"/>
        <c:lblAlgn val="ctr"/>
        <c:lblOffset val="100"/>
        <c:noMultiLvlLbl val="0"/>
      </c:catAx>
      <c:valAx>
        <c:axId val="1809942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9400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mahee.xlsx]SheetDesign!PivotTable9</c:name>
    <c:fmtId val="1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SheetDesign!$B$61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1B-4006-B31E-11011D478E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1B-4006-B31E-11011D478E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1B-4006-B31E-11011D478E70}"/>
              </c:ext>
            </c:extLst>
          </c:dPt>
          <c:cat>
            <c:strRef>
              <c:f>SheetDesign!$A$62:$A$64</c:f>
              <c:strCache>
                <c:ptCount val="3"/>
                <c:pt idx="0">
                  <c:v>High</c:v>
                </c:pt>
                <c:pt idx="1">
                  <c:v>Medium</c:v>
                </c:pt>
                <c:pt idx="2">
                  <c:v>Small</c:v>
                </c:pt>
              </c:strCache>
            </c:strRef>
          </c:cat>
          <c:val>
            <c:numRef>
              <c:f>SheetDesign!$B$62:$B$64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6C1-409F-A7F3-D98B6DAD24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097210070963344"/>
          <c:y val="0.08"/>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SheetDesign!$D$68</c:f>
              <c:strCache>
                <c:ptCount val="1"/>
                <c:pt idx="0">
                  <c:v>Sales</c:v>
                </c:pt>
              </c:strCache>
            </c:strRef>
          </c:tx>
          <c:spPr>
            <a:solidFill>
              <a:schemeClr val="accent1"/>
            </a:solidFill>
            <a:ln>
              <a:noFill/>
            </a:ln>
            <a:effectLst/>
          </c:spPr>
          <c:invertIfNegative val="0"/>
          <c:cat>
            <c:strRef>
              <c:f>SheetDesign!$C$69:$C$71</c:f>
              <c:strCache>
                <c:ptCount val="3"/>
                <c:pt idx="0">
                  <c:v>Tier 1</c:v>
                </c:pt>
                <c:pt idx="1">
                  <c:v>Tier 2</c:v>
                </c:pt>
                <c:pt idx="2">
                  <c:v>Tier 3</c:v>
                </c:pt>
              </c:strCache>
            </c:strRef>
          </c:cat>
          <c:val>
            <c:numRef>
              <c:f>SheetDesign!$D$69:$D$71</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0C2-4D3A-84FD-5BAF3B3D6032}"/>
            </c:ext>
          </c:extLst>
        </c:ser>
        <c:dLbls>
          <c:showLegendKey val="0"/>
          <c:showVal val="0"/>
          <c:showCatName val="0"/>
          <c:showSerName val="0"/>
          <c:showPercent val="0"/>
          <c:showBubbleSize val="0"/>
        </c:dLbls>
        <c:gapWidth val="0"/>
        <c:axId val="1815230143"/>
        <c:axId val="1815232735"/>
      </c:barChart>
      <c:catAx>
        <c:axId val="181523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232735"/>
        <c:crosses val="autoZero"/>
        <c:auto val="1"/>
        <c:lblAlgn val="ctr"/>
        <c:lblOffset val="100"/>
        <c:noMultiLvlLbl val="0"/>
      </c:catAx>
      <c:valAx>
        <c:axId val="18152327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230143"/>
        <c:crosses val="autoZero"/>
        <c:crossBetween val="between"/>
      </c:valAx>
      <c:spPr>
        <a:noFill/>
        <a:ln>
          <a:noFill/>
        </a:ln>
        <a:effectLst/>
      </c:spPr>
    </c:plotArea>
    <c:plotVisOnly val="1"/>
    <c:dispBlanksAs val="gap"/>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SheetDesign!$D$78</c:f>
              <c:strCache>
                <c:ptCount val="1"/>
                <c:pt idx="0">
                  <c:v>Sales</c:v>
                </c:pt>
              </c:strCache>
            </c:strRef>
          </c:tx>
          <c:spPr>
            <a:solidFill>
              <a:schemeClr val="accent1"/>
            </a:solidFill>
            <a:ln>
              <a:noFill/>
            </a:ln>
            <a:effectLst/>
          </c:spPr>
          <c:invertIfNegative val="0"/>
          <c:cat>
            <c:strRef>
              <c:f>SheetDesign!$C$79:$C$82</c:f>
              <c:strCache>
                <c:ptCount val="4"/>
                <c:pt idx="0">
                  <c:v>Supermarket Type1</c:v>
                </c:pt>
                <c:pt idx="1">
                  <c:v>Supermarket Type2</c:v>
                </c:pt>
                <c:pt idx="2">
                  <c:v>Supermarket Type3</c:v>
                </c:pt>
                <c:pt idx="3">
                  <c:v>Grocery Store</c:v>
                </c:pt>
              </c:strCache>
            </c:strRef>
          </c:cat>
          <c:val>
            <c:numRef>
              <c:f>SheetDesign!$D$79:$D$82</c:f>
              <c:numCache>
                <c:formatCode>General</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AD4F-4F9E-848E-535896A47F2A}"/>
            </c:ext>
          </c:extLst>
        </c:ser>
        <c:dLbls>
          <c:showLegendKey val="0"/>
          <c:showVal val="0"/>
          <c:showCatName val="0"/>
          <c:showSerName val="0"/>
          <c:showPercent val="0"/>
          <c:showBubbleSize val="0"/>
        </c:dLbls>
        <c:gapWidth val="182"/>
        <c:axId val="1815233599"/>
        <c:axId val="1815234895"/>
      </c:barChart>
      <c:catAx>
        <c:axId val="181523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234895"/>
        <c:crosses val="autoZero"/>
        <c:auto val="1"/>
        <c:lblAlgn val="ctr"/>
        <c:lblOffset val="100"/>
        <c:noMultiLvlLbl val="0"/>
      </c:catAx>
      <c:valAx>
        <c:axId val="1815234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233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mahee.xlsx]SheetDesign!PivotTable20</c:name>
    <c:fmtId val="3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SheetDesign!$B$88</c:f>
              <c:strCache>
                <c:ptCount val="1"/>
                <c:pt idx="0">
                  <c:v>Total</c:v>
                </c:pt>
              </c:strCache>
            </c:strRef>
          </c:tx>
          <c:spPr>
            <a:solidFill>
              <a:schemeClr val="accent1"/>
            </a:solidFill>
            <a:ln>
              <a:noFill/>
            </a:ln>
            <a:effectLst/>
          </c:spPr>
          <c:invertIfNegative val="0"/>
          <c:cat>
            <c:strRef>
              <c:f>SheetDesign!$A$89:$A$92</c:f>
              <c:strCache>
                <c:ptCount val="4"/>
                <c:pt idx="0">
                  <c:v>Supermarket Type3</c:v>
                </c:pt>
                <c:pt idx="1">
                  <c:v>Supermarket Type2</c:v>
                </c:pt>
                <c:pt idx="2">
                  <c:v>Supermarket Type1</c:v>
                </c:pt>
                <c:pt idx="3">
                  <c:v>Grocery Store</c:v>
                </c:pt>
              </c:strCache>
            </c:strRef>
          </c:cat>
          <c:val>
            <c:numRef>
              <c:f>SheetDesign!$B$89:$B$92</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B5AE-430E-86D8-AD4595139510}"/>
            </c:ext>
          </c:extLst>
        </c:ser>
        <c:dLbls>
          <c:showLegendKey val="0"/>
          <c:showVal val="0"/>
          <c:showCatName val="0"/>
          <c:showSerName val="0"/>
          <c:showPercent val="0"/>
          <c:showBubbleSize val="0"/>
        </c:dLbls>
        <c:gapWidth val="182"/>
        <c:axId val="1866758831"/>
        <c:axId val="1866764447"/>
      </c:barChart>
      <c:catAx>
        <c:axId val="1866758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764447"/>
        <c:crosses val="autoZero"/>
        <c:auto val="1"/>
        <c:lblAlgn val="ctr"/>
        <c:lblOffset val="100"/>
        <c:noMultiLvlLbl val="0"/>
      </c:catAx>
      <c:valAx>
        <c:axId val="18667644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866758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mahee.xlsx]SheetDesign!PivotTable21</c:name>
    <c:fmtId val="4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SheetDesign!$B$96</c:f>
              <c:strCache>
                <c:ptCount val="1"/>
                <c:pt idx="0">
                  <c:v>Total</c:v>
                </c:pt>
              </c:strCache>
            </c:strRef>
          </c:tx>
          <c:spPr>
            <a:solidFill>
              <a:schemeClr val="accent1"/>
            </a:solidFill>
            <a:ln>
              <a:noFill/>
            </a:ln>
            <a:effectLst/>
          </c:spPr>
          <c:invertIfNegative val="0"/>
          <c:cat>
            <c:strRef>
              <c:f>SheetDesign!$A$97:$A$100</c:f>
              <c:strCache>
                <c:ptCount val="4"/>
                <c:pt idx="0">
                  <c:v>Supermarket Type3</c:v>
                </c:pt>
                <c:pt idx="1">
                  <c:v>Supermarket Type2</c:v>
                </c:pt>
                <c:pt idx="2">
                  <c:v>Supermarket Type1</c:v>
                </c:pt>
                <c:pt idx="3">
                  <c:v>Grocery Store</c:v>
                </c:pt>
              </c:strCache>
            </c:strRef>
          </c:cat>
          <c:val>
            <c:numRef>
              <c:f>SheetDesign!$B$97:$B$100</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DE96-48BC-B8D1-B518DBBCEB61}"/>
            </c:ext>
          </c:extLst>
        </c:ser>
        <c:dLbls>
          <c:showLegendKey val="0"/>
          <c:showVal val="0"/>
          <c:showCatName val="0"/>
          <c:showSerName val="0"/>
          <c:showPercent val="0"/>
          <c:showBubbleSize val="0"/>
        </c:dLbls>
        <c:gapWidth val="182"/>
        <c:axId val="1809931455"/>
        <c:axId val="1809932319"/>
      </c:barChart>
      <c:catAx>
        <c:axId val="180993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932319"/>
        <c:crosses val="autoZero"/>
        <c:auto val="1"/>
        <c:lblAlgn val="ctr"/>
        <c:lblOffset val="100"/>
        <c:noMultiLvlLbl val="0"/>
      </c:catAx>
      <c:valAx>
        <c:axId val="180993231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09931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mahee.xlsx]SheetDesign!PivotTable3</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D0AC2C"/>
          </a:solidFill>
          <a:ln w="19050">
            <a:solidFill>
              <a:schemeClr val="lt1"/>
            </a:solidFill>
          </a:ln>
          <a:effectLst>
            <a:outerShdw blurRad="50800" dist="38100" dir="2700000" algn="tl" rotWithShape="0">
              <a:prstClr val="black">
                <a:alpha val="40000"/>
              </a:prstClr>
            </a:outerShdw>
          </a:effectLst>
        </c:spPr>
        <c:dLbl>
          <c:idx val="0"/>
          <c:layout>
            <c:manualLayout>
              <c:x val="6.782068648301938E-2"/>
              <c:y val="0.2230198223226826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fld id="{BECFE7B6-0919-4E31-BCB3-6AF858AF0E58}" type="VALUE">
                  <a:rPr lang="en-US" sz="1000">
                    <a:solidFill>
                      <a:schemeClr val="tx1">
                        <a:lumMod val="95000"/>
                        <a:lumOff val="5000"/>
                      </a:schemeClr>
                    </a:solidFill>
                    <a:latin typeface="Segoe UI" panose="020B0502040204020203" pitchFamily="34" charset="0"/>
                    <a:cs typeface="Segoe UI" panose="020B0502040204020203" pitchFamily="34" charset="0"/>
                  </a:rPr>
                  <a:pPr>
                    <a:defRPr sz="1000">
                      <a:solidFill>
                        <a:schemeClr val="tx1">
                          <a:lumMod val="95000"/>
                          <a:lumOff val="5000"/>
                        </a:schemeClr>
                      </a:solidFill>
                      <a:latin typeface="Segoe UI" panose="020B0502040204020203" pitchFamily="34" charset="0"/>
                      <a:cs typeface="Segoe UI" panose="020B0502040204020203" pitchFamily="34" charset="0"/>
                    </a:defRPr>
                  </a:pPr>
                  <a:t>[VALUE]</a:t>
                </a:fld>
                <a:r>
                  <a:rPr lang="en-US" sz="1000" baseline="0">
                    <a:solidFill>
                      <a:schemeClr val="tx1">
                        <a:lumMod val="95000"/>
                        <a:lumOff val="5000"/>
                      </a:schemeClr>
                    </a:solidFill>
                    <a:latin typeface="Segoe UI" panose="020B0502040204020203" pitchFamily="34" charset="0"/>
                    <a:cs typeface="Segoe UI" panose="020B0502040204020203" pitchFamily="34" charset="0"/>
                  </a:rPr>
                  <a:t>, </a:t>
                </a:r>
                <a:fld id="{75ADE735-8417-45DC-B1A2-5DB1CE215AF9}" type="PERCENTAGE">
                  <a:rPr lang="en-US" sz="1000" baseline="0">
                    <a:solidFill>
                      <a:schemeClr val="tx1">
                        <a:lumMod val="95000"/>
                        <a:lumOff val="5000"/>
                      </a:schemeClr>
                    </a:solidFill>
                    <a:latin typeface="Segoe UI" panose="020B0502040204020203" pitchFamily="34" charset="0"/>
                    <a:cs typeface="Segoe UI" panose="020B0502040204020203" pitchFamily="34" charset="0"/>
                  </a:rPr>
                  <a:pPr>
                    <a:defRPr sz="1000">
                      <a:solidFill>
                        <a:schemeClr val="tx1">
                          <a:lumMod val="95000"/>
                          <a:lumOff val="5000"/>
                        </a:schemeClr>
                      </a:solidFill>
                      <a:latin typeface="Segoe UI" panose="020B0502040204020203" pitchFamily="34" charset="0"/>
                      <a:cs typeface="Segoe UI" panose="020B0502040204020203" pitchFamily="34" charset="0"/>
                    </a:defRPr>
                  </a:pPr>
                  <a:t>[PERCENTAGE]</a:t>
                </a:fld>
                <a:endParaRPr lang="en-US" sz="1000" baseline="0">
                  <a:solidFill>
                    <a:schemeClr val="tx1">
                      <a:lumMod val="95000"/>
                      <a:lumOff val="5000"/>
                    </a:schemeClr>
                  </a:solidFill>
                  <a:latin typeface="Segoe UI" panose="020B0502040204020203" pitchFamily="34" charset="0"/>
                  <a:cs typeface="Segoe UI" panose="020B05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4611453059289461"/>
                  <c:h val="0.21413187725547186"/>
                </c:manualLayout>
              </c15:layout>
              <c15:dlblFieldTable/>
              <c15:showDataLabelsRange val="0"/>
            </c:ext>
          </c:extLst>
        </c:dLbl>
      </c:pivotFmt>
      <c:pivotFmt>
        <c:idx val="1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Lbl>
          <c:idx val="0"/>
          <c:layout>
            <c:manualLayout>
              <c:x val="-0.12191691368968625"/>
              <c:y val="-0.2757546850074623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8067505985942691"/>
                  <c:h val="0.24341163416464262"/>
                </c:manualLayout>
              </c15:layout>
            </c:ext>
          </c:extLst>
        </c:dLbl>
      </c:pivotFmt>
      <c:pivotFmt>
        <c:idx val="11"/>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29092397542369"/>
          <c:y val="0.29424584771804463"/>
          <c:w val="0.46325736490679509"/>
          <c:h val="0.52246745842602538"/>
        </c:manualLayout>
      </c:layout>
      <c:doughnutChart>
        <c:varyColors val="1"/>
        <c:ser>
          <c:idx val="0"/>
          <c:order val="0"/>
          <c:tx>
            <c:strRef>
              <c:f>SheetDesign!$B$11</c:f>
              <c:strCache>
                <c:ptCount val="1"/>
                <c:pt idx="0">
                  <c:v>Total</c:v>
                </c:pt>
              </c:strCache>
            </c:strRef>
          </c:tx>
          <c:spPr>
            <a:effectLst>
              <a:outerShdw blurRad="50800" dist="38100" dir="2700000" algn="tl" rotWithShape="0">
                <a:prstClr val="black">
                  <a:alpha val="40000"/>
                </a:prstClr>
              </a:outerShdw>
            </a:effectLst>
          </c:spPr>
          <c:dPt>
            <c:idx val="0"/>
            <c:bubble3D val="0"/>
            <c:spPr>
              <a:solidFill>
                <a:srgbClr val="D0AC2C"/>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ED93-4445-86EA-57C4D5B57C28}"/>
              </c:ext>
            </c:extLst>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ED93-4445-86EA-57C4D5B57C28}"/>
              </c:ext>
            </c:extLst>
          </c:dPt>
          <c:dLbls>
            <c:dLbl>
              <c:idx val="0"/>
              <c:layout>
                <c:manualLayout>
                  <c:x val="6.782068648301938E-2"/>
                  <c:y val="0.22301982232268261"/>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fld id="{BECFE7B6-0919-4E31-BCB3-6AF858AF0E58}" type="VALUE">
                      <a:rPr lang="en-US" sz="1000">
                        <a:solidFill>
                          <a:schemeClr val="tx1">
                            <a:lumMod val="95000"/>
                            <a:lumOff val="5000"/>
                          </a:schemeClr>
                        </a:solidFill>
                        <a:latin typeface="Segoe UI" panose="020B0502040204020203" pitchFamily="34" charset="0"/>
                        <a:cs typeface="Segoe UI" panose="020B0502040204020203" pitchFamily="34" charset="0"/>
                      </a:rPr>
                      <a:pPr>
                        <a:defRPr sz="1000">
                          <a:solidFill>
                            <a:schemeClr val="tx1">
                              <a:lumMod val="95000"/>
                              <a:lumOff val="5000"/>
                            </a:schemeClr>
                          </a:solidFill>
                          <a:latin typeface="Segoe UI" panose="020B0502040204020203" pitchFamily="34" charset="0"/>
                          <a:cs typeface="Segoe UI" panose="020B0502040204020203" pitchFamily="34" charset="0"/>
                        </a:defRPr>
                      </a:pPr>
                      <a:t>[VALUE]</a:t>
                    </a:fld>
                    <a:r>
                      <a:rPr lang="en-US" sz="1000" baseline="0">
                        <a:solidFill>
                          <a:schemeClr val="tx1">
                            <a:lumMod val="95000"/>
                            <a:lumOff val="5000"/>
                          </a:schemeClr>
                        </a:solidFill>
                        <a:latin typeface="Segoe UI" panose="020B0502040204020203" pitchFamily="34" charset="0"/>
                        <a:cs typeface="Segoe UI" panose="020B0502040204020203" pitchFamily="34" charset="0"/>
                      </a:rPr>
                      <a:t>, </a:t>
                    </a:r>
                    <a:fld id="{75ADE735-8417-45DC-B1A2-5DB1CE215AF9}" type="PERCENTAGE">
                      <a:rPr lang="en-US" sz="1000" baseline="0">
                        <a:solidFill>
                          <a:schemeClr val="tx1">
                            <a:lumMod val="95000"/>
                            <a:lumOff val="5000"/>
                          </a:schemeClr>
                        </a:solidFill>
                        <a:latin typeface="Segoe UI" panose="020B0502040204020203" pitchFamily="34" charset="0"/>
                        <a:cs typeface="Segoe UI" panose="020B0502040204020203" pitchFamily="34" charset="0"/>
                      </a:rPr>
                      <a:pPr>
                        <a:defRPr sz="1000">
                          <a:solidFill>
                            <a:schemeClr val="tx1">
                              <a:lumMod val="95000"/>
                              <a:lumOff val="5000"/>
                            </a:schemeClr>
                          </a:solidFill>
                          <a:latin typeface="Segoe UI" panose="020B0502040204020203" pitchFamily="34" charset="0"/>
                          <a:cs typeface="Segoe UI" panose="020B0502040204020203" pitchFamily="34" charset="0"/>
                        </a:defRPr>
                      </a:pPr>
                      <a:t>[PERCENTAGE]</a:t>
                    </a:fld>
                    <a:endParaRPr lang="en-US" sz="1000" baseline="0">
                      <a:solidFill>
                        <a:schemeClr val="tx1">
                          <a:lumMod val="95000"/>
                          <a:lumOff val="5000"/>
                        </a:schemeClr>
                      </a:solidFill>
                      <a:latin typeface="Segoe UI" panose="020B0502040204020203" pitchFamily="34" charset="0"/>
                      <a:cs typeface="Segoe UI" panose="020B05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4611453059289461"/>
                      <c:h val="0.21413187725547186"/>
                    </c:manualLayout>
                  </c15:layout>
                  <c15:dlblFieldTable/>
                  <c15:showDataLabelsRange val="0"/>
                </c:ext>
                <c:ext xmlns:c16="http://schemas.microsoft.com/office/drawing/2014/chart" uri="{C3380CC4-5D6E-409C-BE32-E72D297353CC}">
                  <c16:uniqueId val="{00000001-ED93-4445-86EA-57C4D5B57C28}"/>
                </c:ext>
              </c:extLst>
            </c:dLbl>
            <c:dLbl>
              <c:idx val="1"/>
              <c:layout>
                <c:manualLayout>
                  <c:x val="-0.12191691368968625"/>
                  <c:y val="-0.2757546850074623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8067505985942691"/>
                      <c:h val="0.24341163416464262"/>
                    </c:manualLayout>
                  </c15:layout>
                </c:ext>
                <c:ext xmlns:c16="http://schemas.microsoft.com/office/drawing/2014/chart" uri="{C3380CC4-5D6E-409C-BE32-E72D297353CC}">
                  <c16:uniqueId val="{00000003-ED93-4445-86EA-57C4D5B57C2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SheetDesign!$A$12:$A$13</c:f>
              <c:strCache>
                <c:ptCount val="2"/>
                <c:pt idx="0">
                  <c:v>Low Fat</c:v>
                </c:pt>
                <c:pt idx="1">
                  <c:v>Regular</c:v>
                </c:pt>
              </c:strCache>
            </c:strRef>
          </c:cat>
          <c:val>
            <c:numRef>
              <c:f>SheetDesign!$B$12:$B$13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ED93-4445-86EA-57C4D5B57C28}"/>
            </c:ext>
          </c:extLst>
        </c:ser>
        <c:dLbls>
          <c:showLegendKey val="0"/>
          <c:showVal val="1"/>
          <c:showCatName val="0"/>
          <c:showSerName val="0"/>
          <c:showPercent val="0"/>
          <c:showBubbleSize val="0"/>
          <c:showLeaderLines val="1"/>
        </c:dLbls>
        <c:firstSliceAng val="0"/>
        <c:holeSize val="75"/>
      </c:doughnutChart>
      <c:spPr>
        <a:noFill/>
        <a:ln>
          <a:noFill/>
        </a:ln>
        <a:effectLst>
          <a:softEdge rad="635000"/>
        </a:effectLst>
      </c:spPr>
    </c:plotArea>
    <c:legend>
      <c:legendPos val="t"/>
      <c:layout>
        <c:manualLayout>
          <c:xMode val="edge"/>
          <c:yMode val="edge"/>
          <c:x val="0.11850514398082508"/>
          <c:y val="0"/>
          <c:w val="0.7361932220984404"/>
          <c:h val="0.150414594825396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mahee.xlsx]SheetDesign!PivotTable4</c:name>
    <c:fmtId val="9"/>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6">
              <a:lumMod val="75000"/>
            </a:schemeClr>
          </a:solidFill>
          <a:ln>
            <a:noFill/>
          </a:ln>
          <a:effectLst/>
        </c:spPr>
        <c:marker>
          <c:symbol val="none"/>
        </c:marker>
      </c:pivotFmt>
      <c:pivotFmt>
        <c:idx val="9"/>
        <c:spPr>
          <a:solidFill>
            <a:srgbClr val="D0AC2C"/>
          </a:solidFill>
          <a:ln>
            <a:no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rgbClr val="D0AC2C"/>
          </a:solidFill>
          <a:ln>
            <a:noFill/>
          </a:ln>
          <a:effectLst/>
        </c:spPr>
        <c:dLbl>
          <c:idx val="0"/>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t> </a:t>
                </a:r>
                <a:fld id="{451E6A00-210E-4DBA-9D3D-42D6842CC322}"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sz="1000" baseline="0">
                  <a:solidFill>
                    <a:schemeClr val="tx1">
                      <a:lumMod val="95000"/>
                      <a:lumOff val="5000"/>
                    </a:schemeClr>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814106861027344"/>
                  <c:h val="0.16141678129298487"/>
                </c:manualLayout>
              </c15:layout>
              <c15:dlblFieldTable/>
              <c15:showDataLabelsRange val="0"/>
            </c:ext>
          </c:extLst>
        </c:dLbl>
      </c:pivotFmt>
      <c:pivotFmt>
        <c:idx val="11"/>
        <c:spPr>
          <a:solidFill>
            <a:srgbClr val="D0AC2C"/>
          </a:solidFill>
          <a:ln>
            <a:noFill/>
          </a:ln>
          <a:effectLst/>
        </c:spPr>
        <c:dLbl>
          <c:idx val="0"/>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t> </a:t>
                </a:r>
                <a:fld id="{B62C4CBF-169B-428A-A676-D495E2465596}"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sz="1000" baseline="0">
                  <a:solidFill>
                    <a:schemeClr val="tx1">
                      <a:lumMod val="95000"/>
                      <a:lumOff val="5000"/>
                    </a:schemeClr>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174107479190132"/>
                  <c:h val="0.1993929788888224"/>
                </c:manualLayout>
              </c15:layout>
              <c15:dlblFieldTable/>
              <c15:showDataLabelsRange val="0"/>
            </c:ext>
          </c:extLst>
        </c:dLbl>
      </c:pivotFmt>
      <c:pivotFmt>
        <c:idx val="12"/>
        <c:spPr>
          <a:solidFill>
            <a:srgbClr val="D0AC2C"/>
          </a:solidFill>
          <a:ln>
            <a:noFill/>
          </a:ln>
          <a:effectLst/>
        </c:spPr>
        <c:dLbl>
          <c:idx val="0"/>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fld id="{927DBD70-6EF1-4CB5-9CA5-6BA7B326D6B9}"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40771777421146"/>
                  <c:h val="0.23480955470164358"/>
                </c:manualLayout>
              </c15:layout>
              <c15:dlblFieldTable/>
              <c15:showDataLabelsRange val="0"/>
            </c:ext>
          </c:extLst>
        </c:dLbl>
      </c:pivotFmt>
    </c:pivotFmts>
    <c:plotArea>
      <c:layout/>
      <c:barChart>
        <c:barDir val="bar"/>
        <c:grouping val="clustered"/>
        <c:varyColors val="0"/>
        <c:ser>
          <c:idx val="0"/>
          <c:order val="0"/>
          <c:tx>
            <c:strRef>
              <c:f>SheetDesign!$B$17:$B$18</c:f>
              <c:strCache>
                <c:ptCount val="1"/>
                <c:pt idx="0">
                  <c:v>Regular</c:v>
                </c:pt>
              </c:strCache>
            </c:strRef>
          </c:tx>
          <c:spPr>
            <a:solidFill>
              <a:schemeClr val="accent6">
                <a:lumMod val="75000"/>
              </a:schemeClr>
            </a:solidFill>
            <a:ln>
              <a:noFill/>
            </a:ln>
            <a:effectLst/>
          </c:spPr>
          <c:invertIfNegative val="0"/>
          <c:cat>
            <c:strRef>
              <c:f>SheetDesign!$A$19:$A$21</c:f>
              <c:strCache>
                <c:ptCount val="3"/>
                <c:pt idx="0">
                  <c:v>Tier 1</c:v>
                </c:pt>
                <c:pt idx="1">
                  <c:v>Tier 2</c:v>
                </c:pt>
                <c:pt idx="2">
                  <c:v>Tier 3</c:v>
                </c:pt>
              </c:strCache>
            </c:strRef>
          </c:cat>
          <c:val>
            <c:numRef>
              <c:f>SheetDesign!$B$19:$B$21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E5E-47C0-99A6-80B1985FE724}"/>
            </c:ext>
          </c:extLst>
        </c:ser>
        <c:ser>
          <c:idx val="1"/>
          <c:order val="1"/>
          <c:tx>
            <c:strRef>
              <c:f>SheetDesign!$C$17:$C$18</c:f>
              <c:strCache>
                <c:ptCount val="1"/>
                <c:pt idx="0">
                  <c:v>Low Fat</c:v>
                </c:pt>
              </c:strCache>
            </c:strRef>
          </c:tx>
          <c:spPr>
            <a:solidFill>
              <a:srgbClr val="D0AC2C"/>
            </a:solidFill>
            <a:ln>
              <a:noFill/>
            </a:ln>
            <a:effectLst/>
          </c:spPr>
          <c:invertIfNegative val="0"/>
          <c:dPt>
            <c:idx val="0"/>
            <c:invertIfNegative val="0"/>
            <c:bubble3D val="0"/>
            <c:spPr>
              <a:solidFill>
                <a:srgbClr val="D0AC2C"/>
              </a:solidFill>
              <a:ln>
                <a:noFill/>
              </a:ln>
              <a:effectLst/>
            </c:spPr>
            <c:extLst>
              <c:ext xmlns:c16="http://schemas.microsoft.com/office/drawing/2014/chart" uri="{C3380CC4-5D6E-409C-BE32-E72D297353CC}">
                <c16:uniqueId val="{00000002-1E5E-47C0-99A6-80B1985FE724}"/>
              </c:ext>
            </c:extLst>
          </c:dPt>
          <c:dPt>
            <c:idx val="1"/>
            <c:invertIfNegative val="0"/>
            <c:bubble3D val="0"/>
            <c:spPr>
              <a:solidFill>
                <a:srgbClr val="D0AC2C"/>
              </a:solidFill>
              <a:ln>
                <a:noFill/>
              </a:ln>
              <a:effectLst/>
            </c:spPr>
            <c:extLst>
              <c:ext xmlns:c16="http://schemas.microsoft.com/office/drawing/2014/chart" uri="{C3380CC4-5D6E-409C-BE32-E72D297353CC}">
                <c16:uniqueId val="{00000003-1E5E-47C0-99A6-80B1985FE724}"/>
              </c:ext>
            </c:extLst>
          </c:dPt>
          <c:dPt>
            <c:idx val="2"/>
            <c:invertIfNegative val="0"/>
            <c:bubble3D val="0"/>
            <c:spPr>
              <a:solidFill>
                <a:srgbClr val="D0AC2C"/>
              </a:solidFill>
              <a:ln>
                <a:noFill/>
              </a:ln>
              <a:effectLst/>
            </c:spPr>
            <c:extLst>
              <c:ext xmlns:c16="http://schemas.microsoft.com/office/drawing/2014/chart" uri="{C3380CC4-5D6E-409C-BE32-E72D297353CC}">
                <c16:uniqueId val="{00000004-1E5E-47C0-99A6-80B1985FE724}"/>
              </c:ext>
            </c:extLst>
          </c:dPt>
          <c:dLbls>
            <c:dLbl>
              <c:idx val="0"/>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t> </a:t>
                    </a:r>
                    <a:fld id="{451E6A00-210E-4DBA-9D3D-42D6842CC322}"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sz="1000" baseline="0">
                      <a:solidFill>
                        <a:schemeClr val="tx1">
                          <a:lumMod val="95000"/>
                          <a:lumOff val="5000"/>
                        </a:schemeClr>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814106861027344"/>
                      <c:h val="0.16141678129298487"/>
                    </c:manualLayout>
                  </c15:layout>
                  <c15:dlblFieldTable/>
                  <c15:showDataLabelsRange val="0"/>
                </c:ext>
                <c:ext xmlns:c16="http://schemas.microsoft.com/office/drawing/2014/chart" uri="{C3380CC4-5D6E-409C-BE32-E72D297353CC}">
                  <c16:uniqueId val="{00000002-1E5E-47C0-99A6-80B1985FE724}"/>
                </c:ext>
              </c:extLst>
            </c:dLbl>
            <c:dLbl>
              <c:idx val="1"/>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t> </a:t>
                    </a:r>
                    <a:fld id="{B62C4CBF-169B-428A-A676-D495E2465596}"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sz="1000" baseline="0">
                      <a:solidFill>
                        <a:schemeClr val="tx1">
                          <a:lumMod val="95000"/>
                          <a:lumOff val="5000"/>
                        </a:schemeClr>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174107479190132"/>
                      <c:h val="0.1993929788888224"/>
                    </c:manualLayout>
                  </c15:layout>
                  <c15:dlblFieldTable/>
                  <c15:showDataLabelsRange val="0"/>
                </c:ext>
                <c:ext xmlns:c16="http://schemas.microsoft.com/office/drawing/2014/chart" uri="{C3380CC4-5D6E-409C-BE32-E72D297353CC}">
                  <c16:uniqueId val="{00000003-1E5E-47C0-99A6-80B1985FE724}"/>
                </c:ext>
              </c:extLst>
            </c:dLbl>
            <c:dLbl>
              <c:idx val="2"/>
              <c:layout/>
              <c:tx>
                <c:rich>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fld id="{927DBD70-6EF1-4CB5-9CA5-6BA7B326D6B9}" type="VALUE">
                      <a:rPr lang="en-US" sz="1000" baseline="0">
                        <a:solidFill>
                          <a:schemeClr val="tx1">
                            <a:lumMod val="95000"/>
                            <a:lumOff val="5000"/>
                          </a:schemeClr>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a:p>
                </c:rich>
              </c:tx>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40771777421146"/>
                      <c:h val="0.23480955470164358"/>
                    </c:manualLayout>
                  </c15:layout>
                  <c15:dlblFieldTable/>
                  <c15:showDataLabelsRange val="0"/>
                </c:ext>
                <c:ext xmlns:c16="http://schemas.microsoft.com/office/drawing/2014/chart" uri="{C3380CC4-5D6E-409C-BE32-E72D297353CC}">
                  <c16:uniqueId val="{00000004-1E5E-47C0-99A6-80B1985FE724}"/>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SheetDesign!$A$19:$A$21</c:f>
              <c:strCache>
                <c:ptCount val="3"/>
                <c:pt idx="0">
                  <c:v>Tier 1</c:v>
                </c:pt>
                <c:pt idx="1">
                  <c:v>Tier 2</c:v>
                </c:pt>
                <c:pt idx="2">
                  <c:v>Tier 3</c:v>
                </c:pt>
              </c:strCache>
            </c:strRef>
          </c:cat>
          <c:val>
            <c:numRef>
              <c:f>SheetDesign!$C$19:$C$21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E5E-47C0-99A6-80B1985FE724}"/>
            </c:ext>
          </c:extLst>
        </c:ser>
        <c:dLbls>
          <c:showLegendKey val="0"/>
          <c:showVal val="0"/>
          <c:showCatName val="0"/>
          <c:showSerName val="0"/>
          <c:showPercent val="0"/>
          <c:showBubbleSize val="0"/>
        </c:dLbls>
        <c:gapWidth val="182"/>
        <c:axId val="1819412255"/>
        <c:axId val="1819423071"/>
      </c:barChart>
      <c:catAx>
        <c:axId val="181941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819423071"/>
        <c:crosses val="autoZero"/>
        <c:auto val="1"/>
        <c:lblAlgn val="ctr"/>
        <c:lblOffset val="100"/>
        <c:noMultiLvlLbl val="0"/>
      </c:catAx>
      <c:valAx>
        <c:axId val="181942307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1941225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mahee.xlsx]SheetDesign!PivotTable5</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D0AC2C"/>
          </a:solidFill>
          <a:ln>
            <a:noFill/>
          </a:ln>
          <a:effectLst/>
        </c:spPr>
        <c:marker>
          <c:symbol val="none"/>
        </c:marker>
        <c:dLbl>
          <c:idx val="0"/>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SheetDesign!$B$25</c:f>
              <c:strCache>
                <c:ptCount val="1"/>
                <c:pt idx="0">
                  <c:v>Total</c:v>
                </c:pt>
              </c:strCache>
            </c:strRef>
          </c:tx>
          <c:spPr>
            <a:solidFill>
              <a:srgbClr val="D0AC2C"/>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SheetDesign!$A$26:$A$41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SheetDesign!$B$26:$B$41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0D-46F1-835D-5B047EDE3DED}"/>
            </c:ext>
          </c:extLst>
        </c:ser>
        <c:dLbls>
          <c:dLblPos val="outEnd"/>
          <c:showLegendKey val="0"/>
          <c:showVal val="1"/>
          <c:showCatName val="0"/>
          <c:showSerName val="0"/>
          <c:showPercent val="0"/>
          <c:showBubbleSize val="0"/>
        </c:dLbls>
        <c:gapWidth val="50"/>
        <c:axId val="1790514415"/>
        <c:axId val="1790506207"/>
      </c:barChart>
      <c:catAx>
        <c:axId val="1790514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90506207"/>
        <c:crosses val="autoZero"/>
        <c:auto val="1"/>
        <c:lblAlgn val="ctr"/>
        <c:lblOffset val="100"/>
        <c:noMultiLvlLbl val="0"/>
      </c:catAx>
      <c:valAx>
        <c:axId val="1790506207"/>
        <c:scaling>
          <c:orientation val="minMax"/>
        </c:scaling>
        <c:delete val="1"/>
        <c:axPos val="b"/>
        <c:numFmt formatCode="&quot;$&quot;0.0,&quot;K&quot;" sourceLinked="1"/>
        <c:majorTickMark val="out"/>
        <c:minorTickMark val="none"/>
        <c:tickLblPos val="nextTo"/>
        <c:crossAx val="17905144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mahee.xlsx]SheetDesign!PivotTable7</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D0AC2C">
              <a:alpha val="84000"/>
            </a:srgbClr>
          </a:solidFill>
          <a:ln w="25400">
            <a:solidFill>
              <a:schemeClr val="tx1">
                <a:lumMod val="95000"/>
                <a:lumOff val="5000"/>
              </a:schemeClr>
            </a:solidFill>
          </a:ln>
          <a:effectLst/>
        </c:spPr>
        <c:marker>
          <c:symbol val="none"/>
        </c:marker>
      </c:pivotFmt>
      <c:pivotFmt>
        <c:idx val="4"/>
        <c:spPr>
          <a:solidFill>
            <a:srgbClr val="FFD200">
              <a:alpha val="84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D200">
              <a:alpha val="84000"/>
            </a:srgbClr>
          </a:solidFill>
          <a:ln>
            <a:noFill/>
          </a:ln>
          <a:effectLst/>
        </c:spPr>
        <c:dLbl>
          <c:idx val="0"/>
          <c:layout>
            <c:manualLayout>
              <c:x val="3.340797516761531E-2"/>
              <c:y val="-0.411576036216949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84000"/>
            </a:srgbClr>
          </a:solidFill>
          <a:ln>
            <a:noFill/>
          </a:ln>
          <a:effectLst/>
        </c:spPr>
        <c:dLbl>
          <c:idx val="0"/>
          <c:layout>
            <c:manualLayout>
              <c:x val="-5.5679958612692183E-3"/>
              <c:y val="-0.331096196868008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84000"/>
            </a:srgbClr>
          </a:solidFill>
          <a:ln>
            <a:noFill/>
          </a:ln>
          <a:effectLst/>
        </c:spPr>
        <c:dLbl>
          <c:idx val="0"/>
          <c:layout>
            <c:manualLayout>
              <c:x val="-3.340797516761531E-2"/>
              <c:y val="-0.4138667230354595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84000"/>
            </a:srgbClr>
          </a:solidFill>
          <a:ln>
            <a:noFill/>
          </a:ln>
          <a:effectLst/>
        </c:spPr>
        <c:dLbl>
          <c:idx val="0"/>
          <c:layout>
            <c:manualLayout>
              <c:x val="2.5055981375711481E-2"/>
              <c:y val="-0.250559284116331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84000"/>
            </a:srgbClr>
          </a:solidFill>
          <a:ln>
            <a:noFill/>
          </a:ln>
          <a:effectLst/>
        </c:spPr>
        <c:dLbl>
          <c:idx val="0"/>
          <c:layout>
            <c:manualLayout>
              <c:x val="1.1135991722538437E-2"/>
              <c:y val="-0.3310961968680089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84000"/>
            </a:srgbClr>
          </a:solidFill>
          <a:ln>
            <a:noFill/>
          </a:ln>
          <a:effectLst/>
        </c:spPr>
        <c:dLbl>
          <c:idx val="0"/>
          <c:layout>
            <c:manualLayout>
              <c:x val="-1.1135991722538539E-2"/>
              <c:y val="-0.3131991051454139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SheetDesign!$B$46</c:f>
              <c:strCache>
                <c:ptCount val="1"/>
                <c:pt idx="0">
                  <c:v>Total</c:v>
                </c:pt>
              </c:strCache>
            </c:strRef>
          </c:tx>
          <c:spPr>
            <a:solidFill>
              <a:srgbClr val="FFD200">
                <a:alpha val="84000"/>
              </a:srgbClr>
            </a:solidFill>
            <a:ln>
              <a:noFill/>
            </a:ln>
            <a:effectLst/>
          </c:spPr>
          <c:dPt>
            <c:idx val="0"/>
            <c:bubble3D val="0"/>
            <c:extLst>
              <c:ext xmlns:c16="http://schemas.microsoft.com/office/drawing/2014/chart" uri="{C3380CC4-5D6E-409C-BE32-E72D297353CC}">
                <c16:uniqueId val="{00000004-1055-4AFD-88C8-D89FBA64DF36}"/>
              </c:ext>
            </c:extLst>
          </c:dPt>
          <c:dPt>
            <c:idx val="3"/>
            <c:bubble3D val="0"/>
            <c:extLst>
              <c:ext xmlns:c16="http://schemas.microsoft.com/office/drawing/2014/chart" uri="{C3380CC4-5D6E-409C-BE32-E72D297353CC}">
                <c16:uniqueId val="{00000001-1055-4AFD-88C8-D89FBA64DF36}"/>
              </c:ext>
            </c:extLst>
          </c:dPt>
          <c:dPt>
            <c:idx val="4"/>
            <c:bubble3D val="0"/>
            <c:extLst>
              <c:ext xmlns:c16="http://schemas.microsoft.com/office/drawing/2014/chart" uri="{C3380CC4-5D6E-409C-BE32-E72D297353CC}">
                <c16:uniqueId val="{00000005-1055-4AFD-88C8-D89FBA64DF36}"/>
              </c:ext>
            </c:extLst>
          </c:dPt>
          <c:dPt>
            <c:idx val="5"/>
            <c:bubble3D val="0"/>
            <c:extLst>
              <c:ext xmlns:c16="http://schemas.microsoft.com/office/drawing/2014/chart" uri="{C3380CC4-5D6E-409C-BE32-E72D297353CC}">
                <c16:uniqueId val="{00000006-1055-4AFD-88C8-D89FBA64DF36}"/>
              </c:ext>
            </c:extLst>
          </c:dPt>
          <c:dPt>
            <c:idx val="6"/>
            <c:bubble3D val="0"/>
            <c:extLst>
              <c:ext xmlns:c16="http://schemas.microsoft.com/office/drawing/2014/chart" uri="{C3380CC4-5D6E-409C-BE32-E72D297353CC}">
                <c16:uniqueId val="{00000000-5885-4247-B0A5-DC8B0FA10070}"/>
              </c:ext>
            </c:extLst>
          </c:dPt>
          <c:dPt>
            <c:idx val="7"/>
            <c:bubble3D val="0"/>
            <c:extLst>
              <c:ext xmlns:c16="http://schemas.microsoft.com/office/drawing/2014/chart" uri="{C3380CC4-5D6E-409C-BE32-E72D297353CC}">
                <c16:uniqueId val="{00000001-5885-4247-B0A5-DC8B0FA10070}"/>
              </c:ext>
            </c:extLst>
          </c:dPt>
          <c:dLbls>
            <c:dLbl>
              <c:idx val="0"/>
              <c:layout>
                <c:manualLayout>
                  <c:x val="2.5055981375711481E-2"/>
                  <c:y val="-0.250559284116331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055-4AFD-88C8-D89FBA64DF36}"/>
                </c:ext>
              </c:extLst>
            </c:dLbl>
            <c:dLbl>
              <c:idx val="3"/>
              <c:layout>
                <c:manualLayout>
                  <c:x val="-5.5679958612692183E-3"/>
                  <c:y val="-0.331096196868008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055-4AFD-88C8-D89FBA64DF36}"/>
                </c:ext>
              </c:extLst>
            </c:dLbl>
            <c:dLbl>
              <c:idx val="4"/>
              <c:layout>
                <c:manualLayout>
                  <c:x val="-3.340797516761531E-2"/>
                  <c:y val="-0.4138667230354595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055-4AFD-88C8-D89FBA64DF36}"/>
                </c:ext>
              </c:extLst>
            </c:dLbl>
            <c:dLbl>
              <c:idx val="5"/>
              <c:layout>
                <c:manualLayout>
                  <c:x val="3.340797516761531E-2"/>
                  <c:y val="-0.4115760362169493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1055-4AFD-88C8-D89FBA64DF36}"/>
                </c:ext>
              </c:extLst>
            </c:dLbl>
            <c:dLbl>
              <c:idx val="6"/>
              <c:layout>
                <c:manualLayout>
                  <c:x val="1.1135991722538437E-2"/>
                  <c:y val="-0.331096196868008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5885-4247-B0A5-DC8B0FA10070}"/>
                </c:ext>
              </c:extLst>
            </c:dLbl>
            <c:dLbl>
              <c:idx val="7"/>
              <c:layout>
                <c:manualLayout>
                  <c:x val="-1.1135991722538539E-2"/>
                  <c:y val="-0.3131991051454139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885-4247-B0A5-DC8B0FA1007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SheetDesign!$A$47:$A$55</c:f>
              <c:strCache>
                <c:ptCount val="9"/>
                <c:pt idx="0">
                  <c:v>2011</c:v>
                </c:pt>
                <c:pt idx="1">
                  <c:v>2012</c:v>
                </c:pt>
                <c:pt idx="2">
                  <c:v>2014</c:v>
                </c:pt>
                <c:pt idx="3">
                  <c:v>2015</c:v>
                </c:pt>
                <c:pt idx="4">
                  <c:v>2016</c:v>
                </c:pt>
                <c:pt idx="5">
                  <c:v>2017</c:v>
                </c:pt>
                <c:pt idx="6">
                  <c:v>2018</c:v>
                </c:pt>
                <c:pt idx="7">
                  <c:v>2020</c:v>
                </c:pt>
                <c:pt idx="8">
                  <c:v>2022</c:v>
                </c:pt>
              </c:strCache>
            </c:strRef>
          </c:cat>
          <c:val>
            <c:numRef>
              <c:f>SheetDesign!$B$47:$B$55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055-4AFD-88C8-D89FBA64DF36}"/>
            </c:ext>
          </c:extLst>
        </c:ser>
        <c:dLbls>
          <c:showLegendKey val="0"/>
          <c:showVal val="0"/>
          <c:showCatName val="0"/>
          <c:showSerName val="0"/>
          <c:showPercent val="0"/>
          <c:showBubbleSize val="0"/>
        </c:dLbls>
        <c:axId val="1809940095"/>
        <c:axId val="1809942687"/>
      </c:areaChart>
      <c:catAx>
        <c:axId val="1809940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942687"/>
        <c:crosses val="autoZero"/>
        <c:auto val="1"/>
        <c:lblAlgn val="ctr"/>
        <c:lblOffset val="100"/>
        <c:noMultiLvlLbl val="0"/>
      </c:catAx>
      <c:valAx>
        <c:axId val="1809942687"/>
        <c:scaling>
          <c:orientation val="minMax"/>
        </c:scaling>
        <c:delete val="1"/>
        <c:axPos val="l"/>
        <c:numFmt formatCode="&quot;$&quot;0.0,&quot;K&quot;" sourceLinked="1"/>
        <c:majorTickMark val="out"/>
        <c:minorTickMark val="none"/>
        <c:tickLblPos val="nextTo"/>
        <c:crossAx val="1809940095"/>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mahee.xlsx]SheetDesign!PivotTable9</c:name>
    <c:fmtId val="2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073280532975557"/>
              <c:y val="-1.505933967884555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5709708501926206"/>
              <c:y val="2.62856965450866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D0AC2C"/>
          </a:solidFill>
          <a:ln w="19050">
            <a:solidFill>
              <a:schemeClr val="lt1"/>
            </a:solidFill>
          </a:ln>
          <a:effectLst/>
        </c:spPr>
        <c:dLbl>
          <c:idx val="0"/>
          <c:layout>
            <c:manualLayout>
              <c:x val="-8.5094254385433707E-2"/>
              <c:y val="-0.19057129995187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8890375561507392"/>
          <c:y val="5.8121400592980474E-2"/>
          <c:w val="0.36655368012033801"/>
          <c:h val="0.79664578684660947"/>
        </c:manualLayout>
      </c:layout>
      <c:doughnutChart>
        <c:varyColors val="1"/>
        <c:ser>
          <c:idx val="0"/>
          <c:order val="0"/>
          <c:tx>
            <c:strRef>
              <c:f>SheetDesign!$B$61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D5C-4112-A311-53ADB54E352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D5C-4112-A311-53ADB54E352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CD5C-4112-A311-53ADB54E3524}"/>
              </c:ext>
            </c:extLst>
          </c:dPt>
          <c:dLbls>
            <c:dLbl>
              <c:idx val="0"/>
              <c:layout>
                <c:manualLayout>
                  <c:x val="0.14073280532975557"/>
                  <c:y val="-1.5059339678845552E-17"/>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D5C-4112-A311-53ADB54E3524}"/>
                </c:ext>
              </c:extLst>
            </c:dLbl>
            <c:dLbl>
              <c:idx val="1"/>
              <c:layout>
                <c:manualLayout>
                  <c:x val="0.15709708501926206"/>
                  <c:y val="2.6285696545086695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D5C-4112-A311-53ADB54E3524}"/>
                </c:ext>
              </c:extLst>
            </c:dLbl>
            <c:dLbl>
              <c:idx val="2"/>
              <c:layout>
                <c:manualLayout>
                  <c:x val="-8.5094254385433707E-2"/>
                  <c:y val="-0.19057129995187855"/>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D5C-4112-A311-53ADB54E35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SheetDesign!$A$62:$A$64</c:f>
              <c:strCache>
                <c:ptCount val="3"/>
                <c:pt idx="0">
                  <c:v>High</c:v>
                </c:pt>
                <c:pt idx="1">
                  <c:v>Medium</c:v>
                </c:pt>
                <c:pt idx="2">
                  <c:v>Small</c:v>
                </c:pt>
              </c:strCache>
            </c:strRef>
          </c:cat>
          <c:val>
            <c:numRef>
              <c:f>SheetDesign!$B$62:$B$64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D5C-4112-A311-53ADB54E3524}"/>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8998096331746986"/>
          <c:y val="0"/>
          <c:w val="0.44335551989510635"/>
          <c:h val="0.1069037558859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SheetDesign!$D$68</c:f>
              <c:strCache>
                <c:ptCount val="1"/>
                <c:pt idx="0">
                  <c:v>Sales</c:v>
                </c:pt>
              </c:strCache>
            </c:strRef>
          </c:tx>
          <c:spPr>
            <a:solidFill>
              <a:schemeClr val="accent6"/>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7658-4100-A13F-BACA9AE07768}"/>
              </c:ext>
            </c:extLst>
          </c:dPt>
          <c:dPt>
            <c:idx val="1"/>
            <c:invertIfNegative val="0"/>
            <c:bubble3D val="0"/>
            <c:spPr>
              <a:solidFill>
                <a:srgbClr val="FFD200"/>
              </a:solidFill>
              <a:ln>
                <a:noFill/>
              </a:ln>
              <a:effectLst/>
            </c:spPr>
            <c:extLst>
              <c:ext xmlns:c16="http://schemas.microsoft.com/office/drawing/2014/chart" uri="{C3380CC4-5D6E-409C-BE32-E72D297353CC}">
                <c16:uniqueId val="{00000002-7658-4100-A13F-BACA9AE07768}"/>
              </c:ext>
            </c:extLst>
          </c:dPt>
          <c:dPt>
            <c:idx val="2"/>
            <c:invertIfNegative val="0"/>
            <c:bubble3D val="0"/>
            <c:spPr>
              <a:solidFill>
                <a:srgbClr val="D0AC2C"/>
              </a:solidFill>
              <a:ln>
                <a:noFill/>
              </a:ln>
              <a:effectLst/>
            </c:spPr>
            <c:extLst>
              <c:ext xmlns:c16="http://schemas.microsoft.com/office/drawing/2014/chart" uri="{C3380CC4-5D6E-409C-BE32-E72D297353CC}">
                <c16:uniqueId val="{00000001-7658-4100-A13F-BACA9AE07768}"/>
              </c:ext>
            </c:extLst>
          </c:dPt>
          <c:dLbls>
            <c:dLbl>
              <c:idx val="0"/>
              <c:layout>
                <c:manualLayout>
                  <c:x val="-0.26939883755462218"/>
                  <c:y val="-1.26229871553651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658-4100-A13F-BACA9AE07768}"/>
                </c:ext>
              </c:extLst>
            </c:dLbl>
            <c:dLbl>
              <c:idx val="1"/>
              <c:layout>
                <c:manualLayout>
                  <c:x val="-0.33907095071530036"/>
                  <c:y val="1.893448073304761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658-4100-A13F-BACA9AE07768}"/>
                </c:ext>
              </c:extLst>
            </c:dLbl>
            <c:dLbl>
              <c:idx val="2"/>
              <c:layout>
                <c:manualLayout>
                  <c:x val="-0.40874306387597859"/>
                  <c:y val="6.3114935776825585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658-4100-A13F-BACA9AE0776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SheetDesign!$C$69:$C$71</c:f>
              <c:strCache>
                <c:ptCount val="3"/>
                <c:pt idx="0">
                  <c:v>Tier 1</c:v>
                </c:pt>
                <c:pt idx="1">
                  <c:v>Tier 2</c:v>
                </c:pt>
                <c:pt idx="2">
                  <c:v>Tier 3</c:v>
                </c:pt>
              </c:strCache>
            </c:strRef>
          </c:cat>
          <c:val>
            <c:numRef>
              <c:f>SheetDesign!$D$69:$D$71</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7658-4100-A13F-BACA9AE07768}"/>
            </c:ext>
          </c:extLst>
        </c:ser>
        <c:dLbls>
          <c:dLblPos val="outEnd"/>
          <c:showLegendKey val="0"/>
          <c:showVal val="1"/>
          <c:showCatName val="0"/>
          <c:showSerName val="0"/>
          <c:showPercent val="0"/>
          <c:showBubbleSize val="0"/>
        </c:dLbls>
        <c:gapWidth val="0"/>
        <c:axId val="1815230143"/>
        <c:axId val="1815232735"/>
      </c:barChart>
      <c:catAx>
        <c:axId val="1815230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815232735"/>
        <c:crosses val="autoZero"/>
        <c:auto val="1"/>
        <c:lblAlgn val="ctr"/>
        <c:lblOffset val="100"/>
        <c:noMultiLvlLbl val="0"/>
      </c:catAx>
      <c:valAx>
        <c:axId val="1815232735"/>
        <c:scaling>
          <c:orientation val="minMax"/>
        </c:scaling>
        <c:delete val="1"/>
        <c:axPos val="b"/>
        <c:numFmt formatCode="&quot;$&quot;0.0,&quot;K&quot;" sourceLinked="1"/>
        <c:majorTickMark val="out"/>
        <c:minorTickMark val="none"/>
        <c:tickLblPos val="nextTo"/>
        <c:crossAx val="1815230143"/>
        <c:crosses val="autoZero"/>
        <c:crossBetween val="between"/>
      </c:valAx>
      <c:spPr>
        <a:noFill/>
        <a:ln>
          <a:noFill/>
        </a:ln>
        <a:effectLst/>
      </c:spPr>
    </c:plotArea>
    <c:plotVisOnly val="1"/>
    <c:dispBlanksAs val="gap"/>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SheetDesign!$D$78</c:f>
              <c:strCache>
                <c:ptCount val="1"/>
                <c:pt idx="0">
                  <c:v>Sales</c:v>
                </c:pt>
              </c:strCache>
            </c:strRef>
          </c:tx>
          <c:spPr>
            <a:solidFill>
              <a:schemeClr val="accent2">
                <a:lumMod val="75000"/>
              </a:schemeClr>
            </a:solidFill>
            <a:ln>
              <a:noFill/>
            </a:ln>
            <a:effectLst/>
          </c:spPr>
          <c:invertIfNegative val="0"/>
          <c:dLbls>
            <c:numFmt formatCode="&quot;$&quot;0.0&quot;K&quot;" sourceLinked="0"/>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SheetDesign!$C$79:$C$82</c:f>
              <c:strCache>
                <c:ptCount val="4"/>
                <c:pt idx="0">
                  <c:v>Supermarket Type1</c:v>
                </c:pt>
                <c:pt idx="1">
                  <c:v>Supermarket Type2</c:v>
                </c:pt>
                <c:pt idx="2">
                  <c:v>Supermarket Type3</c:v>
                </c:pt>
                <c:pt idx="3">
                  <c:v>Grocery Store</c:v>
                </c:pt>
              </c:strCache>
            </c:strRef>
          </c:cat>
          <c:val>
            <c:numRef>
              <c:f>SheetDesign!$D$79:$D$82</c:f>
              <c:numCache>
                <c:formatCode>General</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9-9112-44AD-AA5B-4AE13C730F64}"/>
            </c:ext>
          </c:extLst>
        </c:ser>
        <c:dLbls>
          <c:showLegendKey val="0"/>
          <c:showVal val="0"/>
          <c:showCatName val="0"/>
          <c:showSerName val="0"/>
          <c:showPercent val="0"/>
          <c:showBubbleSize val="0"/>
        </c:dLbls>
        <c:gapWidth val="182"/>
        <c:axId val="1815233599"/>
        <c:axId val="1815234895"/>
      </c:barChart>
      <c:catAx>
        <c:axId val="181523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15234895"/>
        <c:crosses val="autoZero"/>
        <c:auto val="1"/>
        <c:lblAlgn val="ctr"/>
        <c:lblOffset val="100"/>
        <c:noMultiLvlLbl val="0"/>
      </c:catAx>
      <c:valAx>
        <c:axId val="1815234895"/>
        <c:scaling>
          <c:orientation val="minMax"/>
        </c:scaling>
        <c:delete val="1"/>
        <c:axPos val="b"/>
        <c:numFmt formatCode="General" sourceLinked="1"/>
        <c:majorTickMark val="none"/>
        <c:minorTickMark val="none"/>
        <c:tickLblPos val="nextTo"/>
        <c:crossAx val="1815233599"/>
        <c:crosses val="autoZero"/>
        <c:crossBetween val="between"/>
      </c:valAx>
      <c:spPr>
        <a:noFill/>
        <a:ln>
          <a:noFill/>
        </a:ln>
      </c:spPr>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mahee.xlsx]SheetDesign!PivotTable20</c:name>
    <c:fmtId val="3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wrap="square" lIns="38100" tIns="19050" rIns="38100" bIns="19050" anchor="ctr">
              <a:spAutoFit/>
            </a:bodyPr>
            <a:lstStyle/>
            <a:p>
              <a:pPr>
                <a:defRPr>
                  <a:solidFill>
                    <a:schemeClr val="tx1">
                      <a:lumMod val="95000"/>
                      <a:lumOff val="5000"/>
                    </a:schemeClr>
                  </a:solidFill>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layout>
            <c:manualLayout>
              <c:x val="-2.7481610885028901E-2"/>
              <c:y val="-4.7368411237378526E-2"/>
            </c:manualLayout>
          </c:layout>
          <c:spPr>
            <a:noFill/>
            <a:ln>
              <a:noFill/>
            </a:ln>
            <a:effectLst/>
          </c:spPr>
          <c:txPr>
            <a:bodyPr wrap="square" lIns="38100" tIns="19050" rIns="38100" bIns="19050" anchor="ctr">
              <a:spAutoFit/>
            </a:bodyPr>
            <a:lstStyle/>
            <a:p>
              <a:pPr>
                <a:defRPr>
                  <a:solidFill>
                    <a:schemeClr val="tx1">
                      <a:lumMod val="95000"/>
                      <a:lumOff val="5000"/>
                    </a:schemeClr>
                  </a:solidFill>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407162919119632"/>
                  <c:h val="0.21639469200275757"/>
                </c:manualLayout>
              </c15:layout>
            </c:ext>
          </c:extLst>
        </c:dLbl>
      </c:pivotFmt>
      <c:pivotFmt>
        <c:idx val="5"/>
        <c:dLbl>
          <c:idx val="0"/>
          <c:layout/>
          <c:spPr>
            <a:noFill/>
            <a:ln>
              <a:noFill/>
            </a:ln>
            <a:effectLst/>
          </c:spPr>
          <c:txPr>
            <a:bodyPr wrap="square" lIns="38100" tIns="19050" rIns="38100" bIns="19050" anchor="ctr">
              <a:spAutoFit/>
            </a:bodyPr>
            <a:lstStyle/>
            <a:p>
              <a:pPr>
                <a:defRPr>
                  <a:solidFill>
                    <a:schemeClr val="tx1">
                      <a:lumMod val="95000"/>
                      <a:lumOff val="5000"/>
                    </a:schemeClr>
                  </a:solidFill>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73255829050114"/>
                  <c:h val="0.21639469200275757"/>
                </c:manualLayout>
              </c15:layout>
            </c:ext>
          </c:extLst>
        </c:dLbl>
      </c:pivotFmt>
      <c:pivotFmt>
        <c:idx val="6"/>
        <c:dLbl>
          <c:idx val="0"/>
          <c:layout>
            <c:manualLayout>
              <c:x val="-0.11908421558289059"/>
              <c:y val="5.5263146443608205E-2"/>
            </c:manualLayout>
          </c:layout>
          <c:tx>
            <c:rich>
              <a:bodyPr wrap="square" lIns="38100" tIns="19050" rIns="38100" bIns="19050" anchor="ctr">
                <a:noAutofit/>
              </a:bodyPr>
              <a:lstStyle/>
              <a:p>
                <a:pPr>
                  <a:defRPr>
                    <a:solidFill>
                      <a:schemeClr val="tx1">
                        <a:lumMod val="95000"/>
                        <a:lumOff val="5000"/>
                      </a:schemeClr>
                    </a:solidFill>
                  </a:defRPr>
                </a:pPr>
                <a:r>
                  <a:rPr lang="en-US">
                    <a:solidFill>
                      <a:schemeClr val="tx1">
                        <a:lumMod val="95000"/>
                        <a:lumOff val="5000"/>
                      </a:schemeClr>
                    </a:solidFill>
                  </a:rPr>
                  <a:t>   </a:t>
                </a:r>
                <a:fld id="{1E1D4B77-92C3-4770-A362-C853A1A4DCE0}" type="VALUE">
                  <a:rPr lang="en-US">
                    <a:solidFill>
                      <a:schemeClr val="tx1">
                        <a:lumMod val="95000"/>
                        <a:lumOff val="5000"/>
                      </a:schemeClr>
                    </a:solidFill>
                  </a:rPr>
                  <a:pPr>
                    <a:defRPr>
                      <a:solidFill>
                        <a:schemeClr val="tx1">
                          <a:lumMod val="95000"/>
                          <a:lumOff val="5000"/>
                        </a:schemeClr>
                      </a:solidFill>
                    </a:defRPr>
                  </a:pPr>
                  <a:t>[VALUE]</a:t>
                </a:fld>
                <a:endParaRPr lang="en-US">
                  <a:solidFill>
                    <a:schemeClr val="tx1">
                      <a:lumMod val="95000"/>
                      <a:lumOff val="5000"/>
                    </a:schemeClr>
                  </a:solidFill>
                </a:endParaRP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manualLayout>
                  <c:w val="0.37749582016390432"/>
                  <c:h val="0.21639469200275757"/>
                </c:manualLayout>
              </c15:layout>
              <c15:dlblFieldTable/>
              <c15:showDataLabelsRange val="0"/>
            </c:ext>
          </c:extLst>
        </c:dLbl>
      </c:pivotFmt>
      <c:pivotFmt>
        <c:idx val="7"/>
        <c:dLbl>
          <c:idx val="0"/>
          <c:layout>
            <c:manualLayout>
              <c:x val="-0.20124594458525497"/>
              <c:y val="6.315788164983803E-2"/>
            </c:manualLayout>
          </c:layout>
          <c:tx>
            <c:rich>
              <a:bodyPr wrap="square" lIns="38100" tIns="19050" rIns="38100" bIns="19050" anchor="ctr">
                <a:spAutoFit/>
              </a:bodyPr>
              <a:lstStyle/>
              <a:p>
                <a:pPr>
                  <a:defRPr>
                    <a:solidFill>
                      <a:schemeClr val="tx1">
                        <a:lumMod val="95000"/>
                        <a:lumOff val="5000"/>
                      </a:schemeClr>
                    </a:solidFill>
                    <a:latin typeface="Segoe UI Semibold" panose="020B0702040204020203" pitchFamily="34" charset="0"/>
                    <a:cs typeface="Segoe UI Semibold" panose="020B0702040204020203" pitchFamily="34" charset="0"/>
                  </a:defRPr>
                </a:pPr>
                <a:r>
                  <a:rPr lang="en-US">
                    <a:solidFill>
                      <a:schemeClr val="tx1">
                        <a:lumMod val="95000"/>
                        <a:lumOff val="5000"/>
                      </a:schemeClr>
                    </a:solidFill>
                  </a:rPr>
                  <a:t> </a:t>
                </a:r>
                <a:fld id="{2F13A0C7-0B13-47F3-A9AD-5A3A28AA4CBA}" type="VALUE">
                  <a:rPr lang="en-US">
                    <a:solidFill>
                      <a:schemeClr val="tx1">
                        <a:lumMod val="95000"/>
                        <a:lumOff val="5000"/>
                      </a:schemeClr>
                    </a:solidFill>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endParaRPr lang="en-US">
                  <a:solidFill>
                    <a:schemeClr val="tx1">
                      <a:lumMod val="95000"/>
                      <a:lumOff val="5000"/>
                    </a:schemeClr>
                  </a:solidFill>
                </a:endParaRP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manualLayout>
                  <c:w val="0.47285090066632141"/>
                  <c:h val="0.21639469200275757"/>
                </c:manualLayout>
              </c15:layout>
              <c15:dlblFieldTable/>
              <c15:showDataLabelsRange val="0"/>
            </c:ext>
          </c:extLst>
        </c:dLbl>
      </c:pivotFmt>
    </c:pivotFmts>
    <c:plotArea>
      <c:layout>
        <c:manualLayout>
          <c:layoutTarget val="inner"/>
          <c:xMode val="edge"/>
          <c:yMode val="edge"/>
          <c:x val="0"/>
          <c:y val="7.1052616856067785E-2"/>
          <c:w val="0.86461538461538456"/>
          <c:h val="0.82631582546294535"/>
        </c:manualLayout>
      </c:layout>
      <c:barChart>
        <c:barDir val="bar"/>
        <c:grouping val="clustered"/>
        <c:varyColors val="0"/>
        <c:ser>
          <c:idx val="0"/>
          <c:order val="0"/>
          <c:tx>
            <c:strRef>
              <c:f>SheetDesign!$B$88</c:f>
              <c:strCache>
                <c:ptCount val="1"/>
                <c:pt idx="0">
                  <c:v>Total</c:v>
                </c:pt>
              </c:strCache>
            </c:strRef>
          </c:tx>
          <c:spPr>
            <a:solidFill>
              <a:schemeClr val="accent1"/>
            </a:solidFill>
            <a:ln>
              <a:noFill/>
            </a:ln>
            <a:effectLst/>
          </c:spPr>
          <c:invertIfNegative val="0"/>
          <c:dLbls>
            <c:dLbl>
              <c:idx val="0"/>
              <c:layout>
                <c:manualLayout>
                  <c:x val="-0.20124594458525497"/>
                  <c:y val="6.315788164983803E-2"/>
                </c:manualLayout>
              </c:layout>
              <c:tx>
                <c:rich>
                  <a:bodyPr/>
                  <a:lstStyle/>
                  <a:p>
                    <a:r>
                      <a:rPr lang="en-US">
                        <a:solidFill>
                          <a:schemeClr val="tx1">
                            <a:lumMod val="95000"/>
                            <a:lumOff val="5000"/>
                          </a:schemeClr>
                        </a:solidFill>
                      </a:rPr>
                      <a:t> </a:t>
                    </a:r>
                    <a:fld id="{2F13A0C7-0B13-47F3-A9AD-5A3A28AA4CBA}" type="VALUE">
                      <a:rPr lang="en-US">
                        <a:solidFill>
                          <a:schemeClr val="tx1">
                            <a:lumMod val="95000"/>
                            <a:lumOff val="5000"/>
                          </a:schemeClr>
                        </a:solidFill>
                      </a:rPr>
                      <a:pPr/>
                      <a:t>[VALUE]</a:t>
                    </a:fld>
                    <a:endParaRPr lang="en-US">
                      <a:solidFill>
                        <a:schemeClr val="tx1">
                          <a:lumMod val="95000"/>
                          <a:lumOff val="5000"/>
                        </a:schemeClr>
                      </a:solidFill>
                    </a:endParaRPr>
                  </a:p>
                </c:rich>
              </c:tx>
              <c:dLblPos val="outEnd"/>
              <c:showLegendKey val="0"/>
              <c:showVal val="1"/>
              <c:showCatName val="0"/>
              <c:showSerName val="0"/>
              <c:showPercent val="0"/>
              <c:showBubbleSize val="0"/>
              <c:extLst>
                <c:ext xmlns:c15="http://schemas.microsoft.com/office/drawing/2012/chart" uri="{CE6537A1-D6FC-4f65-9D91-7224C49458BB}">
                  <c15:layout>
                    <c:manualLayout>
                      <c:w val="0.47285090066632141"/>
                      <c:h val="0.21639469200275757"/>
                    </c:manualLayout>
                  </c15:layout>
                  <c15:dlblFieldTable/>
                  <c15:showDataLabelsRange val="0"/>
                </c:ext>
                <c:ext xmlns:c16="http://schemas.microsoft.com/office/drawing/2014/chart" uri="{C3380CC4-5D6E-409C-BE32-E72D297353CC}">
                  <c16:uniqueId val="{00000006-50BB-45FC-92E1-78FEC699A97B}"/>
                </c:ext>
              </c:extLst>
            </c:dLbl>
            <c:dLbl>
              <c:idx val="1"/>
              <c:layout>
                <c:manualLayout>
                  <c:x val="-0.11908421558289059"/>
                  <c:y val="5.5263146443608205E-2"/>
                </c:manualLayout>
              </c:layout>
              <c:tx>
                <c:rich>
                  <a:bodyPr wrap="square" lIns="38100" tIns="19050" rIns="38100" bIns="19050" anchor="ctr">
                    <a:noAutofit/>
                  </a:bodyPr>
                  <a:lstStyle/>
                  <a:p>
                    <a:pPr>
                      <a:defRPr>
                        <a:solidFill>
                          <a:schemeClr val="tx1">
                            <a:lumMod val="95000"/>
                            <a:lumOff val="5000"/>
                          </a:schemeClr>
                        </a:solidFill>
                      </a:defRPr>
                    </a:pPr>
                    <a:r>
                      <a:rPr lang="en-US">
                        <a:solidFill>
                          <a:schemeClr val="tx1">
                            <a:lumMod val="95000"/>
                            <a:lumOff val="5000"/>
                          </a:schemeClr>
                        </a:solidFill>
                      </a:rPr>
                      <a:t>   </a:t>
                    </a:r>
                    <a:fld id="{1E1D4B77-92C3-4770-A362-C853A1A4DCE0}" type="VALUE">
                      <a:rPr lang="en-US">
                        <a:solidFill>
                          <a:schemeClr val="tx1">
                            <a:lumMod val="95000"/>
                            <a:lumOff val="5000"/>
                          </a:schemeClr>
                        </a:solidFill>
                      </a:rPr>
                      <a:pPr>
                        <a:defRPr>
                          <a:solidFill>
                            <a:schemeClr val="tx1">
                              <a:lumMod val="95000"/>
                              <a:lumOff val="5000"/>
                            </a:schemeClr>
                          </a:solidFill>
                        </a:defRPr>
                      </a:pPr>
                      <a:t>[VALUE]</a:t>
                    </a:fld>
                    <a:endParaRPr lang="en-US">
                      <a:solidFill>
                        <a:schemeClr val="tx1">
                          <a:lumMod val="95000"/>
                          <a:lumOff val="5000"/>
                        </a:schemeClr>
                      </a:solidFill>
                    </a:endParaRP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manualLayout>
                      <c:w val="0.37749582016390432"/>
                      <c:h val="0.21639469200275757"/>
                    </c:manualLayout>
                  </c15:layout>
                  <c15:dlblFieldTable/>
                  <c15:showDataLabelsRange val="0"/>
                </c:ext>
                <c:ext xmlns:c16="http://schemas.microsoft.com/office/drawing/2014/chart" uri="{C3380CC4-5D6E-409C-BE32-E72D297353CC}">
                  <c16:uniqueId val="{00000005-50BB-45FC-92E1-78FEC699A97B}"/>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7673255829050114"/>
                      <c:h val="0.21639469200275757"/>
                    </c:manualLayout>
                  </c15:layout>
                </c:ext>
                <c:ext xmlns:c16="http://schemas.microsoft.com/office/drawing/2014/chart" uri="{C3380CC4-5D6E-409C-BE32-E72D297353CC}">
                  <c16:uniqueId val="{00000004-50BB-45FC-92E1-78FEC699A97B}"/>
                </c:ext>
              </c:extLst>
            </c:dLbl>
            <c:dLbl>
              <c:idx val="3"/>
              <c:layout>
                <c:manualLayout>
                  <c:x val="-2.7481610885028901E-2"/>
                  <c:y val="-4.736841123737852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9407162919119632"/>
                      <c:h val="0.21639469200275757"/>
                    </c:manualLayout>
                  </c15:layout>
                </c:ext>
                <c:ext xmlns:c16="http://schemas.microsoft.com/office/drawing/2014/chart" uri="{C3380CC4-5D6E-409C-BE32-E72D297353CC}">
                  <c16:uniqueId val="{00000003-50BB-45FC-92E1-78FEC699A97B}"/>
                </c:ext>
              </c:extLst>
            </c:dLbl>
            <c:spPr>
              <a:noFill/>
              <a:ln>
                <a:noFill/>
              </a:ln>
              <a:effectLst/>
            </c:spPr>
            <c:txPr>
              <a:bodyPr wrap="square" lIns="38100" tIns="19050" rIns="38100" bIns="19050" anchor="ctr">
                <a:spAutoFit/>
              </a:bodyPr>
              <a:lstStyle/>
              <a:p>
                <a:pPr>
                  <a:defRPr>
                    <a:solidFill>
                      <a:schemeClr val="tx1">
                        <a:lumMod val="95000"/>
                        <a:lumOff val="5000"/>
                      </a:schemeClr>
                    </a:solidFill>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SheetDesign!$A$89:$A$92</c:f>
              <c:strCache>
                <c:ptCount val="4"/>
                <c:pt idx="0">
                  <c:v>Supermarket Type3</c:v>
                </c:pt>
                <c:pt idx="1">
                  <c:v>Supermarket Type2</c:v>
                </c:pt>
                <c:pt idx="2">
                  <c:v>Supermarket Type1</c:v>
                </c:pt>
                <c:pt idx="3">
                  <c:v>Grocery Store</c:v>
                </c:pt>
              </c:strCache>
            </c:strRef>
          </c:cat>
          <c:val>
            <c:numRef>
              <c:f>SheetDesign!$B$89:$B$92</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2-50BB-45FC-92E1-78FEC699A97B}"/>
            </c:ext>
          </c:extLst>
        </c:ser>
        <c:dLbls>
          <c:dLblPos val="outEnd"/>
          <c:showLegendKey val="0"/>
          <c:showVal val="1"/>
          <c:showCatName val="0"/>
          <c:showSerName val="0"/>
          <c:showPercent val="0"/>
          <c:showBubbleSize val="0"/>
        </c:dLbls>
        <c:gapWidth val="182"/>
        <c:axId val="1866758831"/>
        <c:axId val="1866764447"/>
      </c:barChart>
      <c:catAx>
        <c:axId val="1866758831"/>
        <c:scaling>
          <c:orientation val="minMax"/>
        </c:scaling>
        <c:delete val="1"/>
        <c:axPos val="l"/>
        <c:numFmt formatCode="General" sourceLinked="1"/>
        <c:majorTickMark val="none"/>
        <c:minorTickMark val="none"/>
        <c:tickLblPos val="nextTo"/>
        <c:crossAx val="1866764447"/>
        <c:crosses val="autoZero"/>
        <c:auto val="1"/>
        <c:lblAlgn val="ctr"/>
        <c:lblOffset val="100"/>
        <c:noMultiLvlLbl val="0"/>
      </c:catAx>
      <c:valAx>
        <c:axId val="1866764447"/>
        <c:scaling>
          <c:orientation val="minMax"/>
        </c:scaling>
        <c:delete val="1"/>
        <c:axPos val="b"/>
        <c:numFmt formatCode="&quot;$&quot;0" sourceLinked="1"/>
        <c:majorTickMark val="none"/>
        <c:minorTickMark val="none"/>
        <c:tickLblPos val="nextTo"/>
        <c:crossAx val="1866758831"/>
        <c:crosses val="autoZero"/>
        <c:crossBetween val="between"/>
      </c:valAx>
      <c:spPr>
        <a:noFill/>
        <a:ln>
          <a:noFill/>
        </a:ln>
      </c:spPr>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 mahee.xlsx]SheetDesign!PivotTable21</c:name>
    <c:fmtId val="4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56007445707988E-2"/>
          <c:y val="8.8611095606107512E-2"/>
          <c:w val="0.90458073516974724"/>
          <c:h val="0.82277780878778495"/>
        </c:manualLayout>
      </c:layout>
      <c:barChart>
        <c:barDir val="bar"/>
        <c:grouping val="clustered"/>
        <c:varyColors val="0"/>
        <c:ser>
          <c:idx val="0"/>
          <c:order val="0"/>
          <c:tx>
            <c:strRef>
              <c:f>SheetDesign!$B$96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SheetDesign!$A$97:$A$100</c:f>
              <c:strCache>
                <c:ptCount val="4"/>
                <c:pt idx="0">
                  <c:v>Supermarket Type3</c:v>
                </c:pt>
                <c:pt idx="1">
                  <c:v>Supermarket Type2</c:v>
                </c:pt>
                <c:pt idx="2">
                  <c:v>Supermarket Type1</c:v>
                </c:pt>
                <c:pt idx="3">
                  <c:v>Grocery Store</c:v>
                </c:pt>
              </c:strCache>
            </c:strRef>
          </c:cat>
          <c:val>
            <c:numRef>
              <c:f>SheetDesign!$B$97:$B$100</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6599-46A0-854E-E687586EC221}"/>
            </c:ext>
          </c:extLst>
        </c:ser>
        <c:dLbls>
          <c:dLblPos val="outEnd"/>
          <c:showLegendKey val="0"/>
          <c:showVal val="1"/>
          <c:showCatName val="0"/>
          <c:showSerName val="0"/>
          <c:showPercent val="0"/>
          <c:showBubbleSize val="0"/>
        </c:dLbls>
        <c:gapWidth val="182"/>
        <c:axId val="1809931455"/>
        <c:axId val="1809932319"/>
      </c:barChart>
      <c:catAx>
        <c:axId val="1809931455"/>
        <c:scaling>
          <c:orientation val="minMax"/>
        </c:scaling>
        <c:delete val="1"/>
        <c:axPos val="l"/>
        <c:numFmt formatCode="General" sourceLinked="1"/>
        <c:majorTickMark val="none"/>
        <c:minorTickMark val="none"/>
        <c:tickLblPos val="nextTo"/>
        <c:crossAx val="1809932319"/>
        <c:crosses val="autoZero"/>
        <c:auto val="1"/>
        <c:lblAlgn val="ctr"/>
        <c:lblOffset val="100"/>
        <c:noMultiLvlLbl val="0"/>
      </c:catAx>
      <c:valAx>
        <c:axId val="1809932319"/>
        <c:scaling>
          <c:orientation val="minMax"/>
        </c:scaling>
        <c:delete val="1"/>
        <c:axPos val="b"/>
        <c:numFmt formatCode="0" sourceLinked="1"/>
        <c:majorTickMark val="none"/>
        <c:minorTickMark val="none"/>
        <c:tickLblPos val="nextTo"/>
        <c:crossAx val="1809931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Raw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6</xdr:col>
      <xdr:colOff>1</xdr:colOff>
      <xdr:row>7</xdr:row>
      <xdr:rowOff>38100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663462" y="415192"/>
              <a:ext cx="1367693" cy="1051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xdr:colOff>
      <xdr:row>10</xdr:row>
      <xdr:rowOff>19050</xdr:rowOff>
    </xdr:from>
    <xdr:to>
      <xdr:col>4</xdr:col>
      <xdr:colOff>0</xdr:colOff>
      <xdr:row>13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5</xdr:col>
      <xdr:colOff>0</xdr:colOff>
      <xdr:row>21</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23</xdr:row>
      <xdr:rowOff>209549</xdr:rowOff>
    </xdr:from>
    <xdr:to>
      <xdr:col>6</xdr:col>
      <xdr:colOff>0</xdr:colOff>
      <xdr:row>40</xdr:row>
      <xdr:rowOff>209549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45</xdr:row>
      <xdr:rowOff>0</xdr:rowOff>
    </xdr:from>
    <xdr:to>
      <xdr:col>6</xdr:col>
      <xdr:colOff>0</xdr:colOff>
      <xdr:row>52</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59</xdr:row>
      <xdr:rowOff>209549</xdr:rowOff>
    </xdr:from>
    <xdr:to>
      <xdr:col>4</xdr:col>
      <xdr:colOff>0</xdr:colOff>
      <xdr:row>64</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67</xdr:row>
      <xdr:rowOff>0</xdr:rowOff>
    </xdr:from>
    <xdr:to>
      <xdr:col>7</xdr:col>
      <xdr:colOff>0</xdr:colOff>
      <xdr:row>73</xdr:row>
      <xdr:rowOff>9525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77</xdr:row>
      <xdr:rowOff>0</xdr:rowOff>
    </xdr:from>
    <xdr:to>
      <xdr:col>7</xdr:col>
      <xdr:colOff>0</xdr:colOff>
      <xdr:row>84</xdr:row>
      <xdr:rowOff>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xdr:colOff>
      <xdr:row>86</xdr:row>
      <xdr:rowOff>209549</xdr:rowOff>
    </xdr:from>
    <xdr:to>
      <xdr:col>4</xdr:col>
      <xdr:colOff>0</xdr:colOff>
      <xdr:row>92</xdr:row>
      <xdr:rowOff>33335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95</xdr:row>
      <xdr:rowOff>0</xdr:rowOff>
    </xdr:from>
    <xdr:to>
      <xdr:col>4</xdr:col>
      <xdr:colOff>0</xdr:colOff>
      <xdr:row>100</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6</xdr:col>
      <xdr:colOff>222738</xdr:colOff>
      <xdr:row>8</xdr:row>
      <xdr:rowOff>0</xdr:rowOff>
    </xdr:from>
    <xdr:ext cx="1828800" cy="1221154"/>
    <mc:AlternateContent xmlns:mc="http://schemas.openxmlformats.org/markup-compatibility/2006" xmlns:a14="http://schemas.microsoft.com/office/drawing/2010/main">
      <mc:Choice Requires="a14">
        <xdr:graphicFrame macro="">
          <xdr:nvGraphicFramePr>
            <xdr:cNvPr id="16"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253892" y="1636346"/>
              <a:ext cx="1828800" cy="1221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320431</xdr:colOff>
      <xdr:row>9</xdr:row>
      <xdr:rowOff>109903</xdr:rowOff>
    </xdr:from>
    <xdr:ext cx="1828800" cy="1318847"/>
    <mc:AlternateContent xmlns:mc="http://schemas.openxmlformats.org/markup-compatibility/2006" xmlns:a14="http://schemas.microsoft.com/office/drawing/2010/main">
      <mc:Choice Requires="a14">
        <xdr:graphicFrame macro="">
          <xdr:nvGraphicFramePr>
            <xdr:cNvPr id="17"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403123" y="1953845"/>
              <a:ext cx="1828800" cy="1318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6</xdr:col>
      <xdr:colOff>240567</xdr:colOff>
      <xdr:row>14</xdr:row>
      <xdr:rowOff>86701</xdr:rowOff>
    </xdr:from>
    <xdr:to>
      <xdr:col>9</xdr:col>
      <xdr:colOff>17829</xdr:colOff>
      <xdr:row>39</xdr:row>
      <xdr:rowOff>0</xdr:rowOff>
    </xdr:to>
    <mc:AlternateContent xmlns:mc="http://schemas.openxmlformats.org/markup-compatibility/2006" xmlns:a14="http://schemas.microsoft.com/office/drawing/2010/main">
      <mc:Choice Requires="a14">
        <xdr:graphicFrame macro="">
          <xdr:nvGraphicFramePr>
            <xdr:cNvPr id="18"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271721" y="2944201"/>
              <a:ext cx="1828800" cy="4907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xdr:row>
      <xdr:rowOff>104531</xdr:rowOff>
    </xdr:from>
    <xdr:to>
      <xdr:col>24</xdr:col>
      <xdr:colOff>0</xdr:colOff>
      <xdr:row>44</xdr:row>
      <xdr:rowOff>0</xdr:rowOff>
    </xdr:to>
    <xdr:sp macro="" textlink="">
      <xdr:nvSpPr>
        <xdr:cNvPr id="3" name="Rectangle 2"/>
        <xdr:cNvSpPr/>
      </xdr:nvSpPr>
      <xdr:spPr>
        <a:xfrm>
          <a:off x="2033221" y="1313473"/>
          <a:ext cx="14232548" cy="7552104"/>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xdr:row>
      <xdr:rowOff>74551</xdr:rowOff>
    </xdr:from>
    <xdr:to>
      <xdr:col>7</xdr:col>
      <xdr:colOff>0</xdr:colOff>
      <xdr:row>41</xdr:row>
      <xdr:rowOff>104532</xdr:rowOff>
    </xdr:to>
    <xdr:sp macro="" textlink="">
      <xdr:nvSpPr>
        <xdr:cNvPr id="4" name="Round Same Side Corner Rectangle 3"/>
        <xdr:cNvSpPr/>
      </xdr:nvSpPr>
      <xdr:spPr>
        <a:xfrm rot="5400000">
          <a:off x="461260" y="3706065"/>
          <a:ext cx="6608184" cy="2053828"/>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7</xdr:row>
      <xdr:rowOff>120109</xdr:rowOff>
    </xdr:from>
    <xdr:to>
      <xdr:col>6</xdr:col>
      <xdr:colOff>342568</xdr:colOff>
      <xdr:row>9</xdr:row>
      <xdr:rowOff>178594</xdr:rowOff>
    </xdr:to>
    <xdr:sp macro="" textlink="">
      <xdr:nvSpPr>
        <xdr:cNvPr id="5" name="TextBox 4"/>
        <xdr:cNvSpPr txBox="1"/>
      </xdr:nvSpPr>
      <xdr:spPr>
        <a:xfrm>
          <a:off x="3423047" y="1474445"/>
          <a:ext cx="1027177" cy="44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Segoe UI Black" panose="020B0A02040204020203" pitchFamily="34" charset="0"/>
              <a:ea typeface="Segoe UI Black" panose="020B0A02040204020203" pitchFamily="34" charset="0"/>
            </a:rPr>
            <a:t>Blink</a:t>
          </a:r>
          <a:r>
            <a:rPr lang="en-US" sz="2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10359</xdr:colOff>
      <xdr:row>9</xdr:row>
      <xdr:rowOff>178594</xdr:rowOff>
    </xdr:from>
    <xdr:to>
      <xdr:col>7</xdr:col>
      <xdr:colOff>0</xdr:colOff>
      <xdr:row>10</xdr:row>
      <xdr:rowOff>178594</xdr:rowOff>
    </xdr:to>
    <xdr:sp macro="" textlink="">
      <xdr:nvSpPr>
        <xdr:cNvPr id="7" name="TextBox 6"/>
        <xdr:cNvSpPr txBox="1"/>
      </xdr:nvSpPr>
      <xdr:spPr>
        <a:xfrm>
          <a:off x="2748797" y="1919883"/>
          <a:ext cx="2043469" cy="193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latin typeface="Segoe UI Black" panose="020B0A02040204020203" pitchFamily="34" charset="0"/>
              <a:ea typeface="Segoe UI Black" panose="020B0A02040204020203" pitchFamily="34" charset="0"/>
            </a:rPr>
            <a:t>India's Last Minute App</a:t>
          </a:r>
        </a:p>
      </xdr:txBody>
    </xdr:sp>
    <xdr:clientData/>
  </xdr:twoCellAnchor>
  <xdr:twoCellAnchor>
    <xdr:from>
      <xdr:col>7</xdr:col>
      <xdr:colOff>661806</xdr:colOff>
      <xdr:row>7</xdr:row>
      <xdr:rowOff>74549</xdr:rowOff>
    </xdr:from>
    <xdr:to>
      <xdr:col>14</xdr:col>
      <xdr:colOff>572311</xdr:colOff>
      <xdr:row>15</xdr:row>
      <xdr:rowOff>53097</xdr:rowOff>
    </xdr:to>
    <xdr:grpSp>
      <xdr:nvGrpSpPr>
        <xdr:cNvPr id="12" name="Group 11"/>
        <xdr:cNvGrpSpPr/>
      </xdr:nvGrpSpPr>
      <xdr:grpSpPr>
        <a:xfrm>
          <a:off x="5424306" y="1503299"/>
          <a:ext cx="4673005" cy="1611405"/>
          <a:chOff x="2281309" y="579638"/>
          <a:chExt cx="3338276" cy="1576290"/>
        </a:xfrm>
      </xdr:grpSpPr>
      <xdr:sp macro="" textlink="">
        <xdr:nvSpPr>
          <xdr:cNvPr id="8" name="Rounded Rectangle 7"/>
          <xdr:cNvSpPr/>
        </xdr:nvSpPr>
        <xdr:spPr>
          <a:xfrm rot="10800000">
            <a:off x="2281309" y="581378"/>
            <a:ext cx="1615523" cy="728286"/>
          </a:xfrm>
          <a:prstGeom prst="roundRect">
            <a:avLst/>
          </a:prstGeom>
          <a:gradFill flip="none" rotWithShape="1">
            <a:gsLst>
              <a:gs pos="0">
                <a:schemeClr val="accent4">
                  <a:alpha val="60000"/>
                </a:schemeClr>
              </a:gs>
              <a:gs pos="100000">
                <a:srgbClr val="62983E">
                  <a:alpha val="50000"/>
                  <a:lumMod val="50000"/>
                </a:srgbClr>
              </a:gs>
              <a:gs pos="71000">
                <a:schemeClr val="accent6">
                  <a:lumMod val="75000"/>
                  <a:alpha val="45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rot="10800000">
            <a:off x="4005117" y="579638"/>
            <a:ext cx="1614468" cy="7300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rot="10800000">
            <a:off x="4005117" y="1426834"/>
            <a:ext cx="1614041" cy="72909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xdr:cNvSpPr/>
        </xdr:nvSpPr>
        <xdr:spPr>
          <a:xfrm rot="10800000">
            <a:off x="2281310" y="1426833"/>
            <a:ext cx="1615523" cy="72909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590155</xdr:colOff>
      <xdr:row>8</xdr:row>
      <xdr:rowOff>369</xdr:rowOff>
    </xdr:from>
    <xdr:to>
      <xdr:col>10</xdr:col>
      <xdr:colOff>173058</xdr:colOff>
      <xdr:row>9</xdr:row>
      <xdr:rowOff>90298</xdr:rowOff>
    </xdr:to>
    <xdr:sp macro="" textlink="SheetDesign!$A$7">
      <xdr:nvSpPr>
        <xdr:cNvPr id="13" name="TextBox 12"/>
        <xdr:cNvSpPr txBox="1"/>
      </xdr:nvSpPr>
      <xdr:spPr>
        <a:xfrm>
          <a:off x="6118390" y="1643898"/>
          <a:ext cx="964962" cy="29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3246B7-A59C-4908-BA74-C2A5FC8E5349}"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1500" b="0">
            <a:latin typeface="Segoe UI Black" panose="020B0A02040204020203" pitchFamily="34" charset="0"/>
            <a:ea typeface="Segoe UI Black" panose="020B0A02040204020203" pitchFamily="34" charset="0"/>
          </a:endParaRPr>
        </a:p>
      </xdr:txBody>
    </xdr:sp>
    <xdr:clientData/>
  </xdr:twoCellAnchor>
  <xdr:twoCellAnchor>
    <xdr:from>
      <xdr:col>8</xdr:col>
      <xdr:colOff>539220</xdr:colOff>
      <xdr:row>9</xdr:row>
      <xdr:rowOff>52008</xdr:rowOff>
    </xdr:from>
    <xdr:to>
      <xdr:col>10</xdr:col>
      <xdr:colOff>114443</xdr:colOff>
      <xdr:row>10</xdr:row>
      <xdr:rowOff>59690</xdr:rowOff>
    </xdr:to>
    <xdr:sp macro="" textlink="">
      <xdr:nvSpPr>
        <xdr:cNvPr id="18" name="TextBox 17"/>
        <xdr:cNvSpPr txBox="1"/>
      </xdr:nvSpPr>
      <xdr:spPr>
        <a:xfrm>
          <a:off x="6067455" y="1900979"/>
          <a:ext cx="957282" cy="213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dk1"/>
              </a:solidFill>
              <a:latin typeface="Segoe UI" panose="020B0502040204020203" pitchFamily="34" charset="0"/>
              <a:ea typeface="Segoe UI Black" panose="020B0A02040204020203" pitchFamily="34" charset="0"/>
              <a:cs typeface="Segoe UI" panose="020B0502040204020203" pitchFamily="34" charset="0"/>
            </a:rPr>
            <a:t>TOTAL</a:t>
          </a:r>
          <a:r>
            <a:rPr lang="en-US" sz="800">
              <a:solidFill>
                <a:schemeClr val="dk1"/>
              </a:solidFill>
              <a:latin typeface="Segoe UI" panose="020B0502040204020203" pitchFamily="34" charset="0"/>
              <a:ea typeface="Segoe UI Black" panose="020B0A02040204020203" pitchFamily="34" charset="0"/>
              <a:cs typeface="Segoe UI" panose="020B0502040204020203" pitchFamily="34" charset="0"/>
            </a:rPr>
            <a:t> </a:t>
          </a:r>
          <a:r>
            <a:rPr lang="en-US" sz="1000">
              <a:solidFill>
                <a:schemeClr val="dk1"/>
              </a:solidFill>
              <a:latin typeface="Segoe UI" panose="020B0502040204020203" pitchFamily="34" charset="0"/>
              <a:ea typeface="Segoe UI Black" panose="020B0A02040204020203" pitchFamily="34" charset="0"/>
              <a:cs typeface="Segoe UI" panose="020B0502040204020203" pitchFamily="34" charset="0"/>
            </a:rPr>
            <a:t>SALES</a:t>
          </a:r>
          <a:endParaRPr lang="en-US" sz="1000">
            <a:latin typeface="Segoe UI" panose="020B0502040204020203" pitchFamily="34" charset="0"/>
            <a:ea typeface="Segoe UI Black" panose="020B0A02040204020203" pitchFamily="34" charset="0"/>
            <a:cs typeface="Segoe UI" panose="020B0502040204020203" pitchFamily="34" charset="0"/>
          </a:endParaRPr>
        </a:p>
        <a:p>
          <a:endParaRPr lang="en-US" sz="1100"/>
        </a:p>
      </xdr:txBody>
    </xdr:sp>
    <xdr:clientData/>
  </xdr:twoCellAnchor>
  <xdr:twoCellAnchor>
    <xdr:from>
      <xdr:col>12</xdr:col>
      <xdr:colOff>445106</xdr:colOff>
      <xdr:row>7</xdr:row>
      <xdr:rowOff>164753</xdr:rowOff>
    </xdr:from>
    <xdr:to>
      <xdr:col>13</xdr:col>
      <xdr:colOff>407929</xdr:colOff>
      <xdr:row>9</xdr:row>
      <xdr:rowOff>37354</xdr:rowOff>
    </xdr:to>
    <xdr:sp macro="" textlink="SheetDesign!$B$7">
      <xdr:nvSpPr>
        <xdr:cNvPr id="19" name="TextBox 18"/>
        <xdr:cNvSpPr txBox="1"/>
      </xdr:nvSpPr>
      <xdr:spPr>
        <a:xfrm>
          <a:off x="8737459" y="1602841"/>
          <a:ext cx="653852" cy="283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0C9F27-64C7-4B1C-9924-7A1DDC1AFFC2}"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1500">
            <a:latin typeface="Segoe UI Black" panose="020B0A02040204020203" pitchFamily="34" charset="0"/>
            <a:ea typeface="Segoe UI Black" panose="020B0A02040204020203" pitchFamily="34" charset="0"/>
          </a:endParaRPr>
        </a:p>
      </xdr:txBody>
    </xdr:sp>
    <xdr:clientData/>
  </xdr:twoCellAnchor>
  <xdr:twoCellAnchor>
    <xdr:from>
      <xdr:col>12</xdr:col>
      <xdr:colOff>252002</xdr:colOff>
      <xdr:row>8</xdr:row>
      <xdr:rowOff>191156</xdr:rowOff>
    </xdr:from>
    <xdr:to>
      <xdr:col>13</xdr:col>
      <xdr:colOff>407929</xdr:colOff>
      <xdr:row>10</xdr:row>
      <xdr:rowOff>31802</xdr:rowOff>
    </xdr:to>
    <xdr:sp macro="" textlink="">
      <xdr:nvSpPr>
        <xdr:cNvPr id="20" name="TextBox 19"/>
        <xdr:cNvSpPr txBox="1"/>
      </xdr:nvSpPr>
      <xdr:spPr>
        <a:xfrm>
          <a:off x="8544355" y="1834685"/>
          <a:ext cx="846956" cy="251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Segoe UI" panose="020B0502040204020203" pitchFamily="34" charset="0"/>
              <a:cs typeface="Segoe UI" panose="020B0502040204020203" pitchFamily="34" charset="0"/>
            </a:rPr>
            <a:t>AVG SALES</a:t>
          </a:r>
        </a:p>
      </xdr:txBody>
    </xdr:sp>
    <xdr:clientData/>
  </xdr:twoCellAnchor>
  <xdr:twoCellAnchor>
    <xdr:from>
      <xdr:col>9</xdr:col>
      <xdr:colOff>248282</xdr:colOff>
      <xdr:row>12</xdr:row>
      <xdr:rowOff>31512</xdr:rowOff>
    </xdr:from>
    <xdr:to>
      <xdr:col>10</xdr:col>
      <xdr:colOff>117698</xdr:colOff>
      <xdr:row>13</xdr:row>
      <xdr:rowOff>190865</xdr:rowOff>
    </xdr:to>
    <xdr:sp macro="" textlink="SheetDesign!$C$7">
      <xdr:nvSpPr>
        <xdr:cNvPr id="21" name="TextBox 20"/>
        <xdr:cNvSpPr txBox="1"/>
      </xdr:nvSpPr>
      <xdr:spPr>
        <a:xfrm>
          <a:off x="6467547" y="2496806"/>
          <a:ext cx="560445" cy="36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66F36-8443-4F7B-9B9C-FDE11A7408E1}"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1500">
            <a:latin typeface="Segoe UI Black" panose="020B0A02040204020203" pitchFamily="34" charset="0"/>
            <a:ea typeface="Segoe UI Black" panose="020B0A02040204020203" pitchFamily="34" charset="0"/>
          </a:endParaRPr>
        </a:p>
      </xdr:txBody>
    </xdr:sp>
    <xdr:clientData/>
  </xdr:twoCellAnchor>
  <xdr:twoCellAnchor>
    <xdr:from>
      <xdr:col>8</xdr:col>
      <xdr:colOff>400957</xdr:colOff>
      <xdr:row>13</xdr:row>
      <xdr:rowOff>84152</xdr:rowOff>
    </xdr:from>
    <xdr:to>
      <xdr:col>10</xdr:col>
      <xdr:colOff>114443</xdr:colOff>
      <xdr:row>14</xdr:row>
      <xdr:rowOff>105240</xdr:rowOff>
    </xdr:to>
    <xdr:sp macro="" textlink="">
      <xdr:nvSpPr>
        <xdr:cNvPr id="22" name="TextBox 21"/>
        <xdr:cNvSpPr txBox="1"/>
      </xdr:nvSpPr>
      <xdr:spPr>
        <a:xfrm>
          <a:off x="5929192" y="2754887"/>
          <a:ext cx="1095545" cy="22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panose="020B0502040204020203" pitchFamily="34" charset="0"/>
              <a:cs typeface="Segoe UI" panose="020B0502040204020203" pitchFamily="34" charset="0"/>
            </a:rPr>
            <a:t>NO.</a:t>
          </a:r>
          <a:r>
            <a:rPr lang="en-US" sz="1100" baseline="0">
              <a:latin typeface="Segoe UI" panose="020B0502040204020203" pitchFamily="34" charset="0"/>
              <a:cs typeface="Segoe UI" panose="020B0502040204020203" pitchFamily="34" charset="0"/>
            </a:rPr>
            <a:t> OF ITEMS</a:t>
          </a:r>
          <a:endParaRPr lang="en-US" sz="1100">
            <a:latin typeface="Segoe UI" panose="020B0502040204020203" pitchFamily="34" charset="0"/>
            <a:cs typeface="Segoe UI" panose="020B0502040204020203" pitchFamily="34" charset="0"/>
          </a:endParaRPr>
        </a:p>
      </xdr:txBody>
    </xdr:sp>
    <xdr:clientData/>
  </xdr:twoCellAnchor>
  <xdr:twoCellAnchor>
    <xdr:from>
      <xdr:col>12</xdr:col>
      <xdr:colOff>584602</xdr:colOff>
      <xdr:row>12</xdr:row>
      <xdr:rowOff>31512</xdr:rowOff>
    </xdr:from>
    <xdr:to>
      <xdr:col>13</xdr:col>
      <xdr:colOff>407929</xdr:colOff>
      <xdr:row>13</xdr:row>
      <xdr:rowOff>85282</xdr:rowOff>
    </xdr:to>
    <xdr:sp macro="" textlink="SheetDesign!$D$7">
      <xdr:nvSpPr>
        <xdr:cNvPr id="23" name="TextBox 22"/>
        <xdr:cNvSpPr txBox="1"/>
      </xdr:nvSpPr>
      <xdr:spPr>
        <a:xfrm>
          <a:off x="8876955" y="2496806"/>
          <a:ext cx="514356" cy="259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B95B96-C02E-4CE8-BC01-3795CA0F7DAB}" type="TxLink">
            <a:rPr lang="en-US" sz="15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US" sz="1500">
            <a:latin typeface="Segoe UI Black" panose="020B0A02040204020203" pitchFamily="34" charset="0"/>
            <a:ea typeface="Segoe UI Black" panose="020B0A02040204020203" pitchFamily="34" charset="0"/>
          </a:endParaRPr>
        </a:p>
      </xdr:txBody>
    </xdr:sp>
    <xdr:clientData/>
  </xdr:twoCellAnchor>
  <xdr:twoCellAnchor>
    <xdr:from>
      <xdr:col>12</xdr:col>
      <xdr:colOff>145879</xdr:colOff>
      <xdr:row>13</xdr:row>
      <xdr:rowOff>75761</xdr:rowOff>
    </xdr:from>
    <xdr:to>
      <xdr:col>13</xdr:col>
      <xdr:colOff>378620</xdr:colOff>
      <xdr:row>14</xdr:row>
      <xdr:rowOff>119893</xdr:rowOff>
    </xdr:to>
    <xdr:sp macro="" textlink="">
      <xdr:nvSpPr>
        <xdr:cNvPr id="24" name="TextBox 23"/>
        <xdr:cNvSpPr txBox="1"/>
      </xdr:nvSpPr>
      <xdr:spPr>
        <a:xfrm>
          <a:off x="8438232" y="2746496"/>
          <a:ext cx="923770" cy="249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AVG RATING</a:t>
          </a:r>
        </a:p>
      </xdr:txBody>
    </xdr:sp>
    <xdr:clientData/>
  </xdr:twoCellAnchor>
  <xdr:twoCellAnchor editAs="oneCell">
    <xdr:from>
      <xdr:col>4</xdr:col>
      <xdr:colOff>83573</xdr:colOff>
      <xdr:row>12</xdr:row>
      <xdr:rowOff>91586</xdr:rowOff>
    </xdr:from>
    <xdr:to>
      <xdr:col>6</xdr:col>
      <xdr:colOff>622788</xdr:colOff>
      <xdr:row>19</xdr:row>
      <xdr:rowOff>0</xdr:rowOff>
    </xdr:to>
    <mc:AlternateContent xmlns:mc="http://schemas.openxmlformats.org/markup-compatibility/2006">
      <mc:Choice xmlns:a14="http://schemas.microsoft.com/office/drawing/2010/main" Requires="a14">
        <xdr:graphicFrame macro="">
          <xdr:nvGraphicFramePr>
            <xdr:cNvPr id="25"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805002" y="2540872"/>
              <a:ext cx="1899929" cy="1337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160433</xdr:colOff>
      <xdr:row>7</xdr:row>
      <xdr:rowOff>187406</xdr:rowOff>
    </xdr:from>
    <xdr:to>
      <xdr:col>14</xdr:col>
      <xdr:colOff>432283</xdr:colOff>
      <xdr:row>9</xdr:row>
      <xdr:rowOff>49874</xdr:rowOff>
    </xdr:to>
    <xdr:pic>
      <xdr:nvPicPr>
        <xdr:cNvPr id="27" name="Picture 26" descr="C:\Users\hp\AppData\Local\Temp\2d651227-785e-4967-b3e2-19cb1cdc6025_Images Used-20250704T135820Z-1-001.zip.025\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34845" y="1625494"/>
          <a:ext cx="271850" cy="273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437644</xdr:colOff>
      <xdr:row>7</xdr:row>
      <xdr:rowOff>158809</xdr:rowOff>
    </xdr:from>
    <xdr:to>
      <xdr:col>11</xdr:col>
      <xdr:colOff>29142</xdr:colOff>
      <xdr:row>9</xdr:row>
      <xdr:rowOff>40079</xdr:rowOff>
    </xdr:to>
    <xdr:pic>
      <xdr:nvPicPr>
        <xdr:cNvPr id="28" name="Picture 27" descr="C:\Users\hp\AppData\Local\Temp\f68b421a-f825-445b-89b3-389dafb3d703_Images Used-20250704T135820Z-1-001.zip.703\Images Used\Sale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47938" y="1596897"/>
          <a:ext cx="282528" cy="292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77445</xdr:colOff>
      <xdr:row>12</xdr:row>
      <xdr:rowOff>22833</xdr:rowOff>
    </xdr:from>
    <xdr:to>
      <xdr:col>14</xdr:col>
      <xdr:colOff>408453</xdr:colOff>
      <xdr:row>13</xdr:row>
      <xdr:rowOff>150903</xdr:rowOff>
    </xdr:to>
    <xdr:pic>
      <xdr:nvPicPr>
        <xdr:cNvPr id="30" name="Picture 29" descr="C:\Users\hp\AppData\Local\Temp\3690c097-1c43-496b-bdeb-a14adb740f85_Images Used-20250704T135820Z-1-001.zip.f85\Images Used\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51857" y="2488127"/>
          <a:ext cx="331008" cy="333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328536</xdr:colOff>
      <xdr:row>11</xdr:row>
      <xdr:rowOff>175432</xdr:rowOff>
    </xdr:from>
    <xdr:to>
      <xdr:col>10</xdr:col>
      <xdr:colOff>661862</xdr:colOff>
      <xdr:row>13</xdr:row>
      <xdr:rowOff>111198</xdr:rowOff>
    </xdr:to>
    <xdr:pic>
      <xdr:nvPicPr>
        <xdr:cNvPr id="32" name="Picture 31" descr="C:\Users\hp\AppData\Local\Temp\84eff63d-d9e4-4a5d-b12f-f7ae45ac8289_Images Used-20250704T135820Z-1-001.zip.289\Images Used\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238830" y="2435285"/>
          <a:ext cx="333326" cy="346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654905</xdr:colOff>
      <xdr:row>16</xdr:row>
      <xdr:rowOff>57839</xdr:rowOff>
    </xdr:from>
    <xdr:to>
      <xdr:col>14</xdr:col>
      <xdr:colOff>586965</xdr:colOff>
      <xdr:row>41</xdr:row>
      <xdr:rowOff>104531</xdr:rowOff>
    </xdr:to>
    <xdr:sp macro="" textlink="">
      <xdr:nvSpPr>
        <xdr:cNvPr id="34" name="Rounded Rectangle 33"/>
        <xdr:cNvSpPr/>
      </xdr:nvSpPr>
      <xdr:spPr>
        <a:xfrm>
          <a:off x="5492111" y="3344898"/>
          <a:ext cx="4769266" cy="518272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144569</xdr:colOff>
      <xdr:row>18</xdr:row>
      <xdr:rowOff>56298</xdr:rowOff>
    </xdr:from>
    <xdr:to>
      <xdr:col>10</xdr:col>
      <xdr:colOff>678445</xdr:colOff>
      <xdr:row>27</xdr:row>
      <xdr:rowOff>150769</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620108</xdr:colOff>
      <xdr:row>16</xdr:row>
      <xdr:rowOff>182060</xdr:rowOff>
    </xdr:from>
    <xdr:to>
      <xdr:col>10</xdr:col>
      <xdr:colOff>308542</xdr:colOff>
      <xdr:row>18</xdr:row>
      <xdr:rowOff>38931</xdr:rowOff>
    </xdr:to>
    <xdr:sp macro="" textlink="">
      <xdr:nvSpPr>
        <xdr:cNvPr id="44" name="TextBox 43"/>
        <xdr:cNvSpPr txBox="1"/>
      </xdr:nvSpPr>
      <xdr:spPr>
        <a:xfrm>
          <a:off x="6148343" y="3469119"/>
          <a:ext cx="1070493" cy="26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panose="020B0502040204020203" pitchFamily="34" charset="0"/>
              <a:cs typeface="Segoe UI" panose="020B0502040204020203" pitchFamily="34" charset="0"/>
            </a:rPr>
            <a:t>FAT</a:t>
          </a:r>
          <a:r>
            <a:rPr lang="en-US" sz="1000" baseline="0">
              <a:latin typeface="Segoe UI" panose="020B0502040204020203" pitchFamily="34" charset="0"/>
              <a:cs typeface="Segoe UI" panose="020B0502040204020203" pitchFamily="34" charset="0"/>
            </a:rPr>
            <a:t> CONTENT</a:t>
          </a:r>
          <a:endParaRPr lang="en-US" sz="1000">
            <a:latin typeface="Segoe UI" panose="020B0502040204020203" pitchFamily="34" charset="0"/>
            <a:cs typeface="Segoe UI" panose="020B0502040204020203" pitchFamily="34" charset="0"/>
          </a:endParaRPr>
        </a:p>
      </xdr:txBody>
    </xdr:sp>
    <xdr:clientData/>
  </xdr:twoCellAnchor>
  <xdr:twoCellAnchor>
    <xdr:from>
      <xdr:col>11</xdr:col>
      <xdr:colOff>267453</xdr:colOff>
      <xdr:row>17</xdr:row>
      <xdr:rowOff>44765</xdr:rowOff>
    </xdr:from>
    <xdr:to>
      <xdr:col>11</xdr:col>
      <xdr:colOff>278659</xdr:colOff>
      <xdr:row>38</xdr:row>
      <xdr:rowOff>44766</xdr:rowOff>
    </xdr:to>
    <xdr:cxnSp macro="">
      <xdr:nvCxnSpPr>
        <xdr:cNvPr id="46" name="Straight Connector 45"/>
        <xdr:cNvCxnSpPr/>
      </xdr:nvCxnSpPr>
      <xdr:spPr>
        <a:xfrm flipH="1">
          <a:off x="7868777" y="3537265"/>
          <a:ext cx="11206" cy="43142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308543</xdr:colOff>
      <xdr:row>28</xdr:row>
      <xdr:rowOff>104530</xdr:rowOff>
    </xdr:from>
    <xdr:to>
      <xdr:col>10</xdr:col>
      <xdr:colOff>577483</xdr:colOff>
      <xdr:row>28</xdr:row>
      <xdr:rowOff>104530</xdr:rowOff>
    </xdr:to>
    <xdr:cxnSp macro="">
      <xdr:nvCxnSpPr>
        <xdr:cNvPr id="47" name="Straight Connector 46"/>
        <xdr:cNvCxnSpPr/>
      </xdr:nvCxnSpPr>
      <xdr:spPr>
        <a:xfrm>
          <a:off x="5836778" y="5856883"/>
          <a:ext cx="165099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43632</xdr:colOff>
      <xdr:row>30</xdr:row>
      <xdr:rowOff>104530</xdr:rowOff>
    </xdr:from>
    <xdr:to>
      <xdr:col>10</xdr:col>
      <xdr:colOff>653650</xdr:colOff>
      <xdr:row>38</xdr:row>
      <xdr:rowOff>95004</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308543</xdr:colOff>
      <xdr:row>29</xdr:row>
      <xdr:rowOff>65223</xdr:rowOff>
    </xdr:from>
    <xdr:to>
      <xdr:col>10</xdr:col>
      <xdr:colOff>308542</xdr:colOff>
      <xdr:row>30</xdr:row>
      <xdr:rowOff>65223</xdr:rowOff>
    </xdr:to>
    <xdr:sp macro="" textlink="">
      <xdr:nvSpPr>
        <xdr:cNvPr id="54" name="TextBox 53"/>
        <xdr:cNvSpPr txBox="1"/>
      </xdr:nvSpPr>
      <xdr:spPr>
        <a:xfrm>
          <a:off x="5836778" y="6023017"/>
          <a:ext cx="1382058" cy="20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FAT BY </a:t>
          </a:r>
          <a:r>
            <a:rPr lang="en-US" sz="1000">
              <a:latin typeface="Segoe UI" panose="020B0502040204020203" pitchFamily="34" charset="0"/>
              <a:cs typeface="Segoe UI" panose="020B0502040204020203" pitchFamily="34" charset="0"/>
            </a:rPr>
            <a:t>OUTLET</a:t>
          </a:r>
        </a:p>
      </xdr:txBody>
    </xdr:sp>
    <xdr:clientData/>
  </xdr:twoCellAnchor>
  <xdr:twoCellAnchor>
    <xdr:from>
      <xdr:col>11</xdr:col>
      <xdr:colOff>543216</xdr:colOff>
      <xdr:row>17</xdr:row>
      <xdr:rowOff>104530</xdr:rowOff>
    </xdr:from>
    <xdr:to>
      <xdr:col>13</xdr:col>
      <xdr:colOff>543217</xdr:colOff>
      <xdr:row>18</xdr:row>
      <xdr:rowOff>104530</xdr:rowOff>
    </xdr:to>
    <xdr:sp macro="" textlink="">
      <xdr:nvSpPr>
        <xdr:cNvPr id="55" name="TextBox 54"/>
        <xdr:cNvSpPr txBox="1"/>
      </xdr:nvSpPr>
      <xdr:spPr>
        <a:xfrm>
          <a:off x="8144540" y="3597030"/>
          <a:ext cx="1382059" cy="20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atin typeface="Segoe UI" panose="020B0502040204020203" pitchFamily="34" charset="0"/>
              <a:cs typeface="Segoe UI" panose="020B0502040204020203" pitchFamily="34" charset="0"/>
            </a:rPr>
            <a:t>ITEM TYPE</a:t>
          </a:r>
        </a:p>
      </xdr:txBody>
    </xdr:sp>
    <xdr:clientData/>
  </xdr:twoCellAnchor>
  <xdr:twoCellAnchor>
    <xdr:from>
      <xdr:col>11</xdr:col>
      <xdr:colOff>308542</xdr:colOff>
      <xdr:row>18</xdr:row>
      <xdr:rowOff>104530</xdr:rowOff>
    </xdr:from>
    <xdr:to>
      <xdr:col>14</xdr:col>
      <xdr:colOff>308542</xdr:colOff>
      <xdr:row>40</xdr:row>
      <xdr:rowOff>0</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307729</xdr:colOff>
      <xdr:row>7</xdr:row>
      <xdr:rowOff>104531</xdr:rowOff>
    </xdr:from>
    <xdr:to>
      <xdr:col>23</xdr:col>
      <xdr:colOff>307729</xdr:colOff>
      <xdr:row>41</xdr:row>
      <xdr:rowOff>104531</xdr:rowOff>
    </xdr:to>
    <xdr:sp macro="" textlink="">
      <xdr:nvSpPr>
        <xdr:cNvPr id="58" name="Rounded Rectangle 57"/>
        <xdr:cNvSpPr/>
      </xdr:nvSpPr>
      <xdr:spPr>
        <a:xfrm>
          <a:off x="10673170" y="1542619"/>
          <a:ext cx="5528235" cy="6985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x</a:t>
          </a:r>
        </a:p>
      </xdr:txBody>
    </xdr:sp>
    <xdr:clientData/>
  </xdr:twoCellAnchor>
  <xdr:twoCellAnchor>
    <xdr:from>
      <xdr:col>15</xdr:col>
      <xdr:colOff>418978</xdr:colOff>
      <xdr:row>9</xdr:row>
      <xdr:rowOff>104530</xdr:rowOff>
    </xdr:from>
    <xdr:to>
      <xdr:col>23</xdr:col>
      <xdr:colOff>308543</xdr:colOff>
      <xdr:row>16</xdr:row>
      <xdr:rowOff>170929</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657792</xdr:colOff>
      <xdr:row>7</xdr:row>
      <xdr:rowOff>136280</xdr:rowOff>
    </xdr:from>
    <xdr:to>
      <xdr:col>20</xdr:col>
      <xdr:colOff>657793</xdr:colOff>
      <xdr:row>9</xdr:row>
      <xdr:rowOff>136280</xdr:rowOff>
    </xdr:to>
    <xdr:sp macro="" textlink="">
      <xdr:nvSpPr>
        <xdr:cNvPr id="59" name="TextBox 58"/>
        <xdr:cNvSpPr txBox="1"/>
      </xdr:nvSpPr>
      <xdr:spPr>
        <a:xfrm>
          <a:off x="12405292" y="1574368"/>
          <a:ext cx="2073089" cy="410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latin typeface="Segoe UI "/>
              <a:cs typeface="Segoe UI Bold" panose="020B0802040204020203" pitchFamily="34" charset="0"/>
            </a:rPr>
            <a:t>Outlet Establishment</a:t>
          </a:r>
        </a:p>
      </xdr:txBody>
    </xdr:sp>
    <xdr:clientData/>
  </xdr:twoCellAnchor>
  <xdr:twoCellAnchor>
    <xdr:from>
      <xdr:col>16</xdr:col>
      <xdr:colOff>173138</xdr:colOff>
      <xdr:row>17</xdr:row>
      <xdr:rowOff>134209</xdr:rowOff>
    </xdr:from>
    <xdr:to>
      <xdr:col>18</xdr:col>
      <xdr:colOff>173138</xdr:colOff>
      <xdr:row>18</xdr:row>
      <xdr:rowOff>120405</xdr:rowOff>
    </xdr:to>
    <xdr:sp macro="" textlink="">
      <xdr:nvSpPr>
        <xdr:cNvPr id="60" name="TextBox 59"/>
        <xdr:cNvSpPr txBox="1"/>
      </xdr:nvSpPr>
      <xdr:spPr>
        <a:xfrm>
          <a:off x="11229609" y="3626709"/>
          <a:ext cx="1382058" cy="19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latin typeface="Segoe UI "/>
              <a:cs typeface="Segoe UI Semibold" panose="020B0702040204020203" pitchFamily="34" charset="0"/>
            </a:rPr>
            <a:t>Outlet</a:t>
          </a:r>
          <a:r>
            <a:rPr lang="en-US" sz="1500">
              <a:latin typeface="Segoe UI Semibold" panose="020B0702040204020203" pitchFamily="34" charset="0"/>
              <a:cs typeface="Segoe UI Semibold" panose="020B0702040204020203" pitchFamily="34" charset="0"/>
            </a:rPr>
            <a:t> </a:t>
          </a:r>
          <a:r>
            <a:rPr lang="en-US" sz="1500" b="0">
              <a:latin typeface="Segoe UI "/>
              <a:cs typeface="Segoe UI Semibold" panose="020B0702040204020203" pitchFamily="34" charset="0"/>
            </a:rPr>
            <a:t>Size</a:t>
          </a:r>
        </a:p>
      </xdr:txBody>
    </xdr:sp>
    <xdr:clientData/>
  </xdr:twoCellAnchor>
  <xdr:twoCellAnchor>
    <xdr:from>
      <xdr:col>16</xdr:col>
      <xdr:colOff>38790</xdr:colOff>
      <xdr:row>17</xdr:row>
      <xdr:rowOff>104530</xdr:rowOff>
    </xdr:from>
    <xdr:to>
      <xdr:col>22</xdr:col>
      <xdr:colOff>308542</xdr:colOff>
      <xdr:row>17</xdr:row>
      <xdr:rowOff>104530</xdr:rowOff>
    </xdr:to>
    <xdr:cxnSp macro="">
      <xdr:nvCxnSpPr>
        <xdr:cNvPr id="61" name="Straight Connector 60"/>
        <xdr:cNvCxnSpPr/>
      </xdr:nvCxnSpPr>
      <xdr:spPr>
        <a:xfrm>
          <a:off x="11095261" y="3597030"/>
          <a:ext cx="4415928"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342901</xdr:colOff>
      <xdr:row>19</xdr:row>
      <xdr:rowOff>92349</xdr:rowOff>
    </xdr:from>
    <xdr:to>
      <xdr:col>20</xdr:col>
      <xdr:colOff>102047</xdr:colOff>
      <xdr:row>29</xdr:row>
      <xdr:rowOff>104530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183491</xdr:colOff>
      <xdr:row>29</xdr:row>
      <xdr:rowOff>104530</xdr:rowOff>
    </xdr:from>
    <xdr:to>
      <xdr:col>22</xdr:col>
      <xdr:colOff>432781</xdr:colOff>
      <xdr:row>29</xdr:row>
      <xdr:rowOff>118334</xdr:rowOff>
    </xdr:to>
    <xdr:cxnSp macro="">
      <xdr:nvCxnSpPr>
        <xdr:cNvPr id="64" name="Straight Connector 63"/>
        <xdr:cNvCxnSpPr/>
      </xdr:nvCxnSpPr>
      <xdr:spPr>
        <a:xfrm flipV="1">
          <a:off x="11239962" y="6062324"/>
          <a:ext cx="4395466" cy="1380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308542</xdr:colOff>
      <xdr:row>18</xdr:row>
      <xdr:rowOff>37133</xdr:rowOff>
    </xdr:from>
    <xdr:to>
      <xdr:col>19</xdr:col>
      <xdr:colOff>308542</xdr:colOff>
      <xdr:row>28</xdr:row>
      <xdr:rowOff>9524</xdr:rowOff>
    </xdr:to>
    <xdr:cxnSp macro="">
      <xdr:nvCxnSpPr>
        <xdr:cNvPr id="65" name="Straight Connector 64"/>
        <xdr:cNvCxnSpPr/>
      </xdr:nvCxnSpPr>
      <xdr:spPr>
        <a:xfrm>
          <a:off x="13438101" y="3735074"/>
          <a:ext cx="0" cy="202680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308542</xdr:colOff>
      <xdr:row>18</xdr:row>
      <xdr:rowOff>104531</xdr:rowOff>
    </xdr:from>
    <xdr:to>
      <xdr:col>23</xdr:col>
      <xdr:colOff>308543</xdr:colOff>
      <xdr:row>28</xdr:row>
      <xdr:rowOff>95939</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30263</xdr:colOff>
      <xdr:row>17</xdr:row>
      <xdr:rowOff>104530</xdr:rowOff>
    </xdr:from>
    <xdr:to>
      <xdr:col>23</xdr:col>
      <xdr:colOff>30263</xdr:colOff>
      <xdr:row>18</xdr:row>
      <xdr:rowOff>104530</xdr:rowOff>
    </xdr:to>
    <xdr:sp macro="" textlink="">
      <xdr:nvSpPr>
        <xdr:cNvPr id="72" name="TextBox 71"/>
        <xdr:cNvSpPr txBox="1"/>
      </xdr:nvSpPr>
      <xdr:spPr>
        <a:xfrm>
          <a:off x="13850851" y="3597030"/>
          <a:ext cx="2073088" cy="20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Segoe UI Semibold" panose="020B0702040204020203" pitchFamily="34" charset="0"/>
              <a:cs typeface="Segoe UI Semibold" panose="020B0702040204020203" pitchFamily="34" charset="0"/>
            </a:rPr>
            <a:t>Outlet Location</a:t>
          </a:r>
        </a:p>
        <a:p>
          <a:pPr algn="ct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18</xdr:col>
      <xdr:colOff>308543</xdr:colOff>
      <xdr:row>29</xdr:row>
      <xdr:rowOff>104530</xdr:rowOff>
    </xdr:from>
    <xdr:to>
      <xdr:col>20</xdr:col>
      <xdr:colOff>308543</xdr:colOff>
      <xdr:row>31</xdr:row>
      <xdr:rowOff>104531</xdr:rowOff>
    </xdr:to>
    <xdr:sp macro="" textlink="">
      <xdr:nvSpPr>
        <xdr:cNvPr id="73" name="TextBox 72"/>
        <xdr:cNvSpPr txBox="1"/>
      </xdr:nvSpPr>
      <xdr:spPr>
        <a:xfrm>
          <a:off x="12747072" y="6062324"/>
          <a:ext cx="1382059" cy="410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Segoe UI Semibold" panose="020B0702040204020203" pitchFamily="34" charset="0"/>
              <a:cs typeface="Segoe UI Semibold" panose="020B0702040204020203" pitchFamily="34" charset="0"/>
            </a:rPr>
            <a:t>Outlet Type</a:t>
          </a:r>
        </a:p>
      </xdr:txBody>
    </xdr:sp>
    <xdr:clientData/>
  </xdr:twoCellAnchor>
  <xdr:twoCellAnchor>
    <xdr:from>
      <xdr:col>15</xdr:col>
      <xdr:colOff>300985</xdr:colOff>
      <xdr:row>31</xdr:row>
      <xdr:rowOff>104531</xdr:rowOff>
    </xdr:from>
    <xdr:to>
      <xdr:col>18</xdr:col>
      <xdr:colOff>308543</xdr:colOff>
      <xdr:row>38</xdr:row>
      <xdr:rowOff>121339</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294845</xdr:colOff>
      <xdr:row>31</xdr:row>
      <xdr:rowOff>126427</xdr:rowOff>
    </xdr:from>
    <xdr:to>
      <xdr:col>20</xdr:col>
      <xdr:colOff>308543</xdr:colOff>
      <xdr:row>39</xdr:row>
      <xdr:rowOff>126426</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308542</xdr:colOff>
      <xdr:row>39</xdr:row>
      <xdr:rowOff>104530</xdr:rowOff>
    </xdr:from>
    <xdr:to>
      <xdr:col>18</xdr:col>
      <xdr:colOff>308543</xdr:colOff>
      <xdr:row>40</xdr:row>
      <xdr:rowOff>96157</xdr:rowOff>
    </xdr:to>
    <xdr:sp macro="" textlink="">
      <xdr:nvSpPr>
        <xdr:cNvPr id="76" name="TextBox 75"/>
        <xdr:cNvSpPr txBox="1"/>
      </xdr:nvSpPr>
      <xdr:spPr>
        <a:xfrm>
          <a:off x="11365013" y="8116736"/>
          <a:ext cx="1382059" cy="197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rPr>
            <a:t>Total Sales</a:t>
          </a:r>
        </a:p>
        <a:p>
          <a:endParaRPr lang="en-US" sz="1100"/>
        </a:p>
      </xdr:txBody>
    </xdr:sp>
    <xdr:clientData/>
  </xdr:twoCellAnchor>
  <xdr:twoCellAnchor>
    <xdr:from>
      <xdr:col>18</xdr:col>
      <xdr:colOff>308543</xdr:colOff>
      <xdr:row>39</xdr:row>
      <xdr:rowOff>115478</xdr:rowOff>
    </xdr:from>
    <xdr:to>
      <xdr:col>20</xdr:col>
      <xdr:colOff>308543</xdr:colOff>
      <xdr:row>40</xdr:row>
      <xdr:rowOff>115478</xdr:rowOff>
    </xdr:to>
    <xdr:sp macro="" textlink="">
      <xdr:nvSpPr>
        <xdr:cNvPr id="77" name="TextBox 76"/>
        <xdr:cNvSpPr txBox="1"/>
      </xdr:nvSpPr>
      <xdr:spPr>
        <a:xfrm>
          <a:off x="12747072" y="8127684"/>
          <a:ext cx="1382059" cy="20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rPr>
            <a:t>Avg</a:t>
          </a:r>
          <a:r>
            <a:rPr lang="en-US" sz="1100" baseline="0">
              <a:solidFill>
                <a:schemeClr val="accent5">
                  <a:lumMod val="75000"/>
                </a:schemeClr>
              </a:solidFill>
            </a:rPr>
            <a:t> Sales</a:t>
          </a:r>
          <a:endParaRPr lang="en-US" sz="1100">
            <a:solidFill>
              <a:schemeClr val="accent5">
                <a:lumMod val="75000"/>
              </a:schemeClr>
            </a:solidFill>
          </a:endParaRPr>
        </a:p>
      </xdr:txBody>
    </xdr:sp>
    <xdr:clientData/>
  </xdr:twoCellAnchor>
  <xdr:twoCellAnchor>
    <xdr:from>
      <xdr:col>20</xdr:col>
      <xdr:colOff>308543</xdr:colOff>
      <xdr:row>31</xdr:row>
      <xdr:rowOff>104531</xdr:rowOff>
    </xdr:from>
    <xdr:to>
      <xdr:col>22</xdr:col>
      <xdr:colOff>308542</xdr:colOff>
      <xdr:row>39</xdr:row>
      <xdr:rowOff>104530</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308543</xdr:colOff>
      <xdr:row>39</xdr:row>
      <xdr:rowOff>104530</xdr:rowOff>
    </xdr:from>
    <xdr:to>
      <xdr:col>22</xdr:col>
      <xdr:colOff>308542</xdr:colOff>
      <xdr:row>40</xdr:row>
      <xdr:rowOff>104530</xdr:rowOff>
    </xdr:to>
    <xdr:sp macro="" textlink="">
      <xdr:nvSpPr>
        <xdr:cNvPr id="79" name="TextBox 78"/>
        <xdr:cNvSpPr txBox="1"/>
      </xdr:nvSpPr>
      <xdr:spPr>
        <a:xfrm>
          <a:off x="14129131" y="8116736"/>
          <a:ext cx="1382058" cy="20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rPr>
            <a:t>No. of Items</a:t>
          </a:r>
        </a:p>
        <a:p>
          <a:endParaRPr lang="en-US" sz="1100"/>
        </a:p>
      </xdr:txBody>
    </xdr:sp>
    <xdr:clientData/>
  </xdr:twoCellAnchor>
  <xdr:twoCellAnchor editAs="oneCell">
    <xdr:from>
      <xdr:col>4</xdr:col>
      <xdr:colOff>490022</xdr:colOff>
      <xdr:row>11</xdr:row>
      <xdr:rowOff>0</xdr:rowOff>
    </xdr:from>
    <xdr:to>
      <xdr:col>5</xdr:col>
      <xdr:colOff>8670</xdr:colOff>
      <xdr:row>12</xdr:row>
      <xdr:rowOff>-1</xdr:rowOff>
    </xdr:to>
    <xdr:pic>
      <xdr:nvPicPr>
        <xdr:cNvPr id="81" name="Picture 80" descr="C:\Users\hp\AppData\Local\Temp\e9280b51-85c4-4cf0-b17f-a623a09661be_Images Used-20250704T135820Z-1-001.zip.1be\Images Used\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228460" y="2128242"/>
          <a:ext cx="203257" cy="193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11</xdr:row>
      <xdr:rowOff>1</xdr:rowOff>
    </xdr:from>
    <xdr:to>
      <xdr:col>7</xdr:col>
      <xdr:colOff>0</xdr:colOff>
      <xdr:row>12</xdr:row>
      <xdr:rowOff>0</xdr:rowOff>
    </xdr:to>
    <xdr:sp macro="" textlink="">
      <xdr:nvSpPr>
        <xdr:cNvPr id="82" name="TextBox 81"/>
        <xdr:cNvSpPr txBox="1"/>
      </xdr:nvSpPr>
      <xdr:spPr>
        <a:xfrm>
          <a:off x="3423047" y="2128243"/>
          <a:ext cx="1369219" cy="193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rPr>
            <a:t>Filter Panel</a:t>
          </a:r>
        </a:p>
      </xdr:txBody>
    </xdr:sp>
    <xdr:clientData/>
  </xdr:twoCellAnchor>
  <xdr:oneCellAnchor>
    <xdr:from>
      <xdr:col>4</xdr:col>
      <xdr:colOff>73269</xdr:colOff>
      <xdr:row>19</xdr:row>
      <xdr:rowOff>128221</xdr:rowOff>
    </xdr:from>
    <xdr:ext cx="1941634" cy="1275342"/>
    <mc:AlternateContent xmlns:mc="http://schemas.openxmlformats.org/markup-compatibility/2006">
      <mc:Choice xmlns:a14="http://schemas.microsoft.com/office/drawing/2010/main" Requires="a14">
        <xdr:graphicFrame macro="">
          <xdr:nvGraphicFramePr>
            <xdr:cNvPr id="8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94698" y="4006257"/>
              <a:ext cx="1941634" cy="1275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4</xdr:col>
      <xdr:colOff>91586</xdr:colOff>
      <xdr:row>27</xdr:row>
      <xdr:rowOff>18317</xdr:rowOff>
    </xdr:from>
    <xdr:to>
      <xdr:col>6</xdr:col>
      <xdr:colOff>604471</xdr:colOff>
      <xdr:row>33</xdr:row>
      <xdr:rowOff>52662</xdr:rowOff>
    </xdr:to>
    <mc:AlternateContent xmlns:mc="http://schemas.openxmlformats.org/markup-compatibility/2006">
      <mc:Choice xmlns:a14="http://schemas.microsoft.com/office/drawing/2010/main" Requires="a14">
        <xdr:graphicFrame macro="">
          <xdr:nvGraphicFramePr>
            <xdr:cNvPr id="8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813015" y="5529210"/>
              <a:ext cx="1873599" cy="12589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231331</xdr:colOff>
      <xdr:row>36</xdr:row>
      <xdr:rowOff>60159</xdr:rowOff>
    </xdr:from>
    <xdr:to>
      <xdr:col>5</xdr:col>
      <xdr:colOff>320842</xdr:colOff>
      <xdr:row>40</xdr:row>
      <xdr:rowOff>60158</xdr:rowOff>
    </xdr:to>
    <xdr:pic>
      <xdr:nvPicPr>
        <xdr:cNvPr id="88" name="Picture 87">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8489" y="7279106"/>
          <a:ext cx="771300" cy="802105"/>
        </a:xfrm>
        <a:prstGeom prst="rect">
          <a:avLst/>
        </a:prstGeom>
      </xdr:spPr>
    </xdr:pic>
    <xdr:clientData/>
  </xdr:twoCellAnchor>
  <xdr:twoCellAnchor editAs="oneCell">
    <xdr:from>
      <xdr:col>6</xdr:col>
      <xdr:colOff>0</xdr:colOff>
      <xdr:row>37</xdr:row>
      <xdr:rowOff>0</xdr:rowOff>
    </xdr:from>
    <xdr:to>
      <xdr:col>6</xdr:col>
      <xdr:colOff>504581</xdr:colOff>
      <xdr:row>39</xdr:row>
      <xdr:rowOff>110072</xdr:rowOff>
    </xdr:to>
    <xdr:pic>
      <xdr:nvPicPr>
        <xdr:cNvPr id="89" name="Picture 88">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82143" y="7551964"/>
          <a:ext cx="504581" cy="5182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42.857342824071"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11:B13"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42">
    <format dxfId="1777">
      <pivotArea type="all" dataOnly="0" outline="0" fieldPosition="0"/>
    </format>
    <format dxfId="1776">
      <pivotArea outline="0" collapsedLevelsAreSubtotals="1" fieldPosition="0"/>
    </format>
    <format dxfId="1775">
      <pivotArea type="all" dataOnly="0" outline="0" fieldPosition="0"/>
    </format>
    <format dxfId="1774">
      <pivotArea outline="0" collapsedLevelsAreSubtotals="1" fieldPosition="0"/>
    </format>
    <format dxfId="1773">
      <pivotArea field="0" type="button" dataOnly="0" labelOnly="1" outline="0" axis="axisRow" fieldPosition="0"/>
    </format>
    <format dxfId="1772">
      <pivotArea dataOnly="0" labelOnly="1" outline="0" axis="axisValues" fieldPosition="0"/>
    </format>
    <format dxfId="1771">
      <pivotArea dataOnly="0" labelOnly="1" fieldPosition="0">
        <references count="1">
          <reference field="0" count="0"/>
        </references>
      </pivotArea>
    </format>
    <format dxfId="1770">
      <pivotArea dataOnly="0" labelOnly="1" grandRow="1" outline="0" fieldPosition="0"/>
    </format>
    <format dxfId="1769">
      <pivotArea dataOnly="0" labelOnly="1" outline="0" axis="axisValues" fieldPosition="0"/>
    </format>
    <format dxfId="1768">
      <pivotArea outline="0" collapsedLevelsAreSubtotals="1" fieldPosition="0"/>
    </format>
    <format dxfId="1767">
      <pivotArea outline="0" collapsedLevelsAreSubtotals="1" fieldPosition="0"/>
    </format>
    <format dxfId="1766">
      <pivotArea outline="0" collapsedLevelsAreSubtotals="1" fieldPosition="0"/>
    </format>
    <format dxfId="1765">
      <pivotArea type="all" dataOnly="0" outline="0" fieldPosition="0"/>
    </format>
    <format dxfId="1764">
      <pivotArea outline="0" collapsedLevelsAreSubtotals="1" fieldPosition="0"/>
    </format>
    <format dxfId="1763">
      <pivotArea field="0" type="button" dataOnly="0" labelOnly="1" outline="0" axis="axisRow" fieldPosition="0"/>
    </format>
    <format dxfId="1762">
      <pivotArea dataOnly="0" labelOnly="1" outline="0" axis="axisValues" fieldPosition="0"/>
    </format>
    <format dxfId="1761">
      <pivotArea dataOnly="0" labelOnly="1" fieldPosition="0">
        <references count="1">
          <reference field="0" count="0"/>
        </references>
      </pivotArea>
    </format>
    <format dxfId="1760">
      <pivotArea dataOnly="0" labelOnly="1" outline="0" axis="axisValues" fieldPosition="0"/>
    </format>
    <format dxfId="1759">
      <pivotArea type="all" dataOnly="0" outline="0" fieldPosition="0"/>
    </format>
    <format dxfId="1758">
      <pivotArea outline="0" collapsedLevelsAreSubtotals="1" fieldPosition="0"/>
    </format>
    <format dxfId="1757">
      <pivotArea field="0" type="button" dataOnly="0" labelOnly="1" outline="0" axis="axisRow" fieldPosition="0"/>
    </format>
    <format dxfId="1756">
      <pivotArea dataOnly="0" labelOnly="1" outline="0" axis="axisValues" fieldPosition="0"/>
    </format>
    <format dxfId="1755">
      <pivotArea dataOnly="0" labelOnly="1" fieldPosition="0">
        <references count="1">
          <reference field="0" count="0"/>
        </references>
      </pivotArea>
    </format>
    <format dxfId="1754">
      <pivotArea dataOnly="0" labelOnly="1" outline="0" axis="axisValues" fieldPosition="0"/>
    </format>
    <format dxfId="1753">
      <pivotArea type="all" dataOnly="0" outline="0" fieldPosition="0"/>
    </format>
    <format dxfId="1752">
      <pivotArea outline="0" collapsedLevelsAreSubtotals="1" fieldPosition="0"/>
    </format>
    <format dxfId="1751">
      <pivotArea field="0" type="button" dataOnly="0" labelOnly="1" outline="0" axis="axisRow" fieldPosition="0"/>
    </format>
    <format dxfId="1750">
      <pivotArea dataOnly="0" labelOnly="1" outline="0" axis="axisValues" fieldPosition="0"/>
    </format>
    <format dxfId="1749">
      <pivotArea dataOnly="0" labelOnly="1" fieldPosition="0">
        <references count="1">
          <reference field="0" count="0"/>
        </references>
      </pivotArea>
    </format>
    <format dxfId="1748">
      <pivotArea dataOnly="0" labelOnly="1" outline="0" axis="axisValues" fieldPosition="0"/>
    </format>
    <format dxfId="1747">
      <pivotArea type="all" dataOnly="0" outline="0" fieldPosition="0"/>
    </format>
    <format dxfId="1746">
      <pivotArea outline="0" collapsedLevelsAreSubtotals="1" fieldPosition="0"/>
    </format>
    <format dxfId="1745">
      <pivotArea field="0" type="button" dataOnly="0" labelOnly="1" outline="0" axis="axisRow" fieldPosition="0"/>
    </format>
    <format dxfId="1744">
      <pivotArea dataOnly="0" labelOnly="1" outline="0" axis="axisValues" fieldPosition="0"/>
    </format>
    <format dxfId="1743">
      <pivotArea dataOnly="0" labelOnly="1" fieldPosition="0">
        <references count="1">
          <reference field="0" count="0"/>
        </references>
      </pivotArea>
    </format>
    <format dxfId="1742">
      <pivotArea dataOnly="0" labelOnly="1" outline="0" axis="axisValues" fieldPosition="0"/>
    </format>
    <format dxfId="1741">
      <pivotArea type="all" dataOnly="0" outline="0" fieldPosition="0"/>
    </format>
    <format dxfId="1740">
      <pivotArea outline="0" collapsedLevelsAreSubtotals="1" fieldPosition="0"/>
    </format>
    <format dxfId="1739">
      <pivotArea field="0" type="button" dataOnly="0" labelOnly="1" outline="0" axis="axisRow" fieldPosition="0"/>
    </format>
    <format dxfId="1738">
      <pivotArea dataOnly="0" labelOnly="1" outline="0" axis="axisValues" fieldPosition="0"/>
    </format>
    <format dxfId="1737">
      <pivotArea dataOnly="0" labelOnly="1" fieldPosition="0">
        <references count="1">
          <reference field="0" count="0"/>
        </references>
      </pivotArea>
    </format>
    <format dxfId="1736">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eries" fld="11" baseField="0" baseItem="0"/>
    <dataField name="Average Sales" fld="11" subtotal="average" baseField="0" baseItem="1"/>
    <dataField name="Number of items" fld="1" subtotal="count" baseField="0" baseItem="1"/>
    <dataField name="Average of Rating" fld="12" subtotal="average" baseField="0" baseItem="2"/>
  </dataFields>
  <formats count="6">
    <format dxfId="1783">
      <pivotArea type="all" dataOnly="0" outline="0" fieldPosition="0"/>
    </format>
    <format dxfId="1782">
      <pivotArea outline="0" collapsedLevelsAreSubtotals="1" fieldPosition="0"/>
    </format>
    <format dxfId="1781">
      <pivotArea dataOnly="0" labelOnly="1" outline="0" fieldPosition="0">
        <references count="1">
          <reference field="4294967294" count="4">
            <x v="0"/>
            <x v="1"/>
            <x v="2"/>
            <x v="3"/>
          </reference>
        </references>
      </pivotArea>
    </format>
    <format dxfId="1780">
      <pivotArea type="all" dataOnly="0" outline="0" fieldPosition="0"/>
    </format>
    <format dxfId="1779">
      <pivotArea outline="0" collapsedLevelsAreSubtotals="1" fieldPosition="0"/>
    </format>
    <format dxfId="17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39">
  <location ref="A88:B92" firstHeaderRow="1" firstDataRow="1" firstDataCol="1"/>
  <pivotFields count="13">
    <pivotField showAll="0" sortType="descending">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62">
    <format dxfId="1845">
      <pivotArea type="all" dataOnly="0" outline="0" fieldPosition="0"/>
    </format>
    <format dxfId="1844">
      <pivotArea outline="0" collapsedLevelsAreSubtotals="1" fieldPosition="0"/>
    </format>
    <format dxfId="1843">
      <pivotArea type="all" dataOnly="0" outline="0" fieldPosition="0"/>
    </format>
    <format dxfId="1842">
      <pivotArea outline="0" collapsedLevelsAreSubtotals="1" fieldPosition="0"/>
    </format>
    <format dxfId="1841">
      <pivotArea field="0" type="button" dataOnly="0" labelOnly="1" outline="0"/>
    </format>
    <format dxfId="1840">
      <pivotArea dataOnly="0" labelOnly="1" outline="0" axis="axisValues" fieldPosition="0"/>
    </format>
    <format dxfId="1839">
      <pivotArea dataOnly="0" labelOnly="1" grandRow="1" outline="0" fieldPosition="0"/>
    </format>
    <format dxfId="1838">
      <pivotArea dataOnly="0" labelOnly="1" outline="0" axis="axisValues" fieldPosition="0"/>
    </format>
    <format dxfId="1837">
      <pivotArea outline="0" collapsedLevelsAreSubtotals="1" fieldPosition="0"/>
    </format>
    <format dxfId="1836">
      <pivotArea outline="0" collapsedLevelsAreSubtotals="1" fieldPosition="0"/>
    </format>
    <format dxfId="1835">
      <pivotArea outline="0" collapsedLevelsAreSubtotals="1" fieldPosition="0"/>
    </format>
    <format dxfId="1834">
      <pivotArea type="all" dataOnly="0" outline="0" fieldPosition="0"/>
    </format>
    <format dxfId="1833">
      <pivotArea outline="0" collapsedLevelsAreSubtotals="1" fieldPosition="0"/>
    </format>
    <format dxfId="1832">
      <pivotArea field="0" type="button" dataOnly="0" labelOnly="1" outline="0"/>
    </format>
    <format dxfId="1831">
      <pivotArea dataOnly="0" labelOnly="1" outline="0" axis="axisValues" fieldPosition="0"/>
    </format>
    <format dxfId="1830">
      <pivotArea dataOnly="0" labelOnly="1" outline="0" axis="axisValues" fieldPosition="0"/>
    </format>
    <format dxfId="1829">
      <pivotArea type="all" dataOnly="0" outline="0" fieldPosition="0"/>
    </format>
    <format dxfId="1828">
      <pivotArea outline="0" collapsedLevelsAreSubtotals="1" fieldPosition="0"/>
    </format>
    <format dxfId="1827">
      <pivotArea type="origin" dataOnly="0" labelOnly="1" outline="0" fieldPosition="0"/>
    </format>
    <format dxfId="1826">
      <pivotArea field="0" type="button" dataOnly="0" labelOnly="1" outline="0"/>
    </format>
    <format dxfId="1825">
      <pivotArea type="topRight" dataOnly="0" labelOnly="1" outline="0" fieldPosition="0"/>
    </format>
    <format dxfId="1824">
      <pivotArea field="6" type="button" dataOnly="0" labelOnly="1" outline="0"/>
    </format>
    <format dxfId="1823">
      <pivotArea type="all" dataOnly="0" outline="0" fieldPosition="0"/>
    </format>
    <format dxfId="1822">
      <pivotArea outline="0" collapsedLevelsAreSubtotals="1" fieldPosition="0"/>
    </format>
    <format dxfId="1821">
      <pivotArea field="3" type="button" dataOnly="0" labelOnly="1" outline="0"/>
    </format>
    <format dxfId="1820">
      <pivotArea dataOnly="0" labelOnly="1" outline="0" axis="axisValues" fieldPosition="0"/>
    </format>
    <format dxfId="1819">
      <pivotArea dataOnly="0" labelOnly="1" outline="0" axis="axisValues" fieldPosition="0"/>
    </format>
    <format dxfId="1818">
      <pivotArea type="all" dataOnly="0" outline="0" fieldPosition="0"/>
    </format>
    <format dxfId="1817">
      <pivotArea outline="0" collapsedLevelsAreSubtotals="1" fieldPosition="0"/>
    </format>
    <format dxfId="1816">
      <pivotArea field="7" type="button" dataOnly="0" labelOnly="1" outline="0"/>
    </format>
    <format dxfId="1815">
      <pivotArea dataOnly="0" labelOnly="1" outline="0" axis="axisValues" fieldPosition="0"/>
    </format>
    <format dxfId="1814">
      <pivotArea dataOnly="0" labelOnly="1" outline="0" axis="axisValues" fieldPosition="0"/>
    </format>
    <format dxfId="1813">
      <pivotArea type="all" dataOnly="0" outline="0" fieldPosition="0"/>
    </format>
    <format dxfId="1812">
      <pivotArea outline="0" collapsedLevelsAreSubtotals="1" fieldPosition="0"/>
    </format>
    <format dxfId="1811">
      <pivotArea field="6" type="button" dataOnly="0" labelOnly="1" outline="0"/>
    </format>
    <format dxfId="1810">
      <pivotArea dataOnly="0" labelOnly="1" outline="0" axis="axisValues" fieldPosition="0"/>
    </format>
    <format dxfId="1809">
      <pivotArea dataOnly="0" labelOnly="1" outline="0" axis="axisValues" fieldPosition="0"/>
    </format>
    <format dxfId="1808">
      <pivotArea type="all" dataOnly="0" outline="0" fieldPosition="0"/>
    </format>
    <format dxfId="1807">
      <pivotArea outline="0" collapsedLevelsAreSubtotals="1" fieldPosition="0"/>
    </format>
    <format dxfId="1806">
      <pivotArea field="8" type="button" dataOnly="0" labelOnly="1" outline="0" axis="axisRow" fieldPosition="0"/>
    </format>
    <format dxfId="1805">
      <pivotArea dataOnly="0" labelOnly="1" outline="0" axis="axisValues" fieldPosition="0"/>
    </format>
    <format dxfId="1804">
      <pivotArea dataOnly="0" labelOnly="1" fieldPosition="0">
        <references count="1">
          <reference field="8" count="0"/>
        </references>
      </pivotArea>
    </format>
    <format dxfId="1803">
      <pivotArea dataOnly="0" labelOnly="1" outline="0" axis="axisValues" fieldPosition="0"/>
    </format>
    <format dxfId="1802">
      <pivotArea outline="0" collapsedLevelsAreSubtotals="1" fieldPosition="0"/>
    </format>
    <format dxfId="1801">
      <pivotArea type="all" dataOnly="0" outline="0" fieldPosition="0"/>
    </format>
    <format dxfId="1800">
      <pivotArea outline="0" collapsedLevelsAreSubtotals="1" fieldPosition="0"/>
    </format>
    <format dxfId="1799">
      <pivotArea field="8" type="button" dataOnly="0" labelOnly="1" outline="0" axis="axisRow" fieldPosition="0"/>
    </format>
    <format dxfId="1798">
      <pivotArea dataOnly="0" labelOnly="1" outline="0" axis="axisValues" fieldPosition="0"/>
    </format>
    <format dxfId="1797">
      <pivotArea dataOnly="0" labelOnly="1" fieldPosition="0">
        <references count="1">
          <reference field="8" count="0"/>
        </references>
      </pivotArea>
    </format>
    <format dxfId="1796">
      <pivotArea dataOnly="0" labelOnly="1" outline="0" axis="axisValues" fieldPosition="0"/>
    </format>
    <format dxfId="1795">
      <pivotArea type="all" dataOnly="0" outline="0" fieldPosition="0"/>
    </format>
    <format dxfId="1794">
      <pivotArea outline="0" collapsedLevelsAreSubtotals="1" fieldPosition="0"/>
    </format>
    <format dxfId="1793">
      <pivotArea field="8" type="button" dataOnly="0" labelOnly="1" outline="0" axis="axisRow" fieldPosition="0"/>
    </format>
    <format dxfId="1792">
      <pivotArea dataOnly="0" labelOnly="1" outline="0" axis="axisValues" fieldPosition="0"/>
    </format>
    <format dxfId="1791">
      <pivotArea dataOnly="0" labelOnly="1" fieldPosition="0">
        <references count="1">
          <reference field="8" count="0"/>
        </references>
      </pivotArea>
    </format>
    <format dxfId="1790">
      <pivotArea dataOnly="0" labelOnly="1" outline="0" axis="axisValues" fieldPosition="0"/>
    </format>
    <format dxfId="1789">
      <pivotArea type="all" dataOnly="0" outline="0" fieldPosition="0"/>
    </format>
    <format dxfId="1788">
      <pivotArea outline="0" collapsedLevelsAreSubtotals="1" fieldPosition="0"/>
    </format>
    <format dxfId="1787">
      <pivotArea field="8" type="button" dataOnly="0" labelOnly="1" outline="0" axis="axisRow" fieldPosition="0"/>
    </format>
    <format dxfId="1786">
      <pivotArea dataOnly="0" labelOnly="1" outline="0" axis="axisValues" fieldPosition="0"/>
    </format>
    <format dxfId="1785">
      <pivotArea dataOnly="0" labelOnly="1" fieldPosition="0">
        <references count="1">
          <reference field="8" count="0"/>
        </references>
      </pivotArea>
    </format>
    <format dxfId="1784">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7" format="4">
      <pivotArea type="data" outline="0" fieldPosition="0">
        <references count="2">
          <reference field="4294967294" count="1" selected="0">
            <x v="0"/>
          </reference>
          <reference field="8" count="1" selected="0">
            <x v="3"/>
          </reference>
        </references>
      </pivotArea>
    </chartFormat>
    <chartFormat chart="37" format="5">
      <pivotArea type="data" outline="0" fieldPosition="0">
        <references count="2">
          <reference field="4294967294" count="1" selected="0">
            <x v="0"/>
          </reference>
          <reference field="8" count="1" selected="0">
            <x v="2"/>
          </reference>
        </references>
      </pivotArea>
    </chartFormat>
    <chartFormat chart="37" format="6">
      <pivotArea type="data" outline="0" fieldPosition="0">
        <references count="2">
          <reference field="4294967294" count="1" selected="0">
            <x v="0"/>
          </reference>
          <reference field="8" count="1" selected="0">
            <x v="1"/>
          </reference>
        </references>
      </pivotArea>
    </chartFormat>
    <chartFormat chart="37" format="7">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22">
  <location ref="A61:B64" firstHeaderRow="1" firstDataRow="1" firstDataCol="1"/>
  <pivotFields count="13">
    <pivotField showAll="0" sortType="descending">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45">
    <format dxfId="1890">
      <pivotArea type="all" dataOnly="0" outline="0" fieldPosition="0"/>
    </format>
    <format dxfId="1889">
      <pivotArea outline="0" collapsedLevelsAreSubtotals="1" fieldPosition="0"/>
    </format>
    <format dxfId="1888">
      <pivotArea type="all" dataOnly="0" outline="0" fieldPosition="0"/>
    </format>
    <format dxfId="1887">
      <pivotArea outline="0" collapsedLevelsAreSubtotals="1" fieldPosition="0"/>
    </format>
    <format dxfId="1886">
      <pivotArea field="0" type="button" dataOnly="0" labelOnly="1" outline="0"/>
    </format>
    <format dxfId="1885">
      <pivotArea dataOnly="0" labelOnly="1" outline="0" axis="axisValues" fieldPosition="0"/>
    </format>
    <format dxfId="1884">
      <pivotArea dataOnly="0" labelOnly="1" grandRow="1" outline="0" fieldPosition="0"/>
    </format>
    <format dxfId="1883">
      <pivotArea dataOnly="0" labelOnly="1" outline="0" axis="axisValues" fieldPosition="0"/>
    </format>
    <format dxfId="1882">
      <pivotArea outline="0" collapsedLevelsAreSubtotals="1" fieldPosition="0"/>
    </format>
    <format dxfId="1881">
      <pivotArea outline="0" collapsedLevelsAreSubtotals="1" fieldPosition="0"/>
    </format>
    <format dxfId="1880">
      <pivotArea outline="0" collapsedLevelsAreSubtotals="1" fieldPosition="0"/>
    </format>
    <format dxfId="1879">
      <pivotArea type="all" dataOnly="0" outline="0" fieldPosition="0"/>
    </format>
    <format dxfId="1878">
      <pivotArea outline="0" collapsedLevelsAreSubtotals="1" fieldPosition="0"/>
    </format>
    <format dxfId="1877">
      <pivotArea field="0" type="button" dataOnly="0" labelOnly="1" outline="0"/>
    </format>
    <format dxfId="1876">
      <pivotArea dataOnly="0" labelOnly="1" outline="0" axis="axisValues" fieldPosition="0"/>
    </format>
    <format dxfId="1875">
      <pivotArea dataOnly="0" labelOnly="1" outline="0" axis="axisValues" fieldPosition="0"/>
    </format>
    <format dxfId="1874">
      <pivotArea type="all" dataOnly="0" outline="0" fieldPosition="0"/>
    </format>
    <format dxfId="1873">
      <pivotArea outline="0" collapsedLevelsAreSubtotals="1" fieldPosition="0"/>
    </format>
    <format dxfId="1872">
      <pivotArea type="origin" dataOnly="0" labelOnly="1" outline="0" fieldPosition="0"/>
    </format>
    <format dxfId="1871">
      <pivotArea field="0" type="button" dataOnly="0" labelOnly="1" outline="0"/>
    </format>
    <format dxfId="1870">
      <pivotArea type="topRight" dataOnly="0" labelOnly="1" outline="0" fieldPosition="0"/>
    </format>
    <format dxfId="1869">
      <pivotArea field="6" type="button" dataOnly="0" labelOnly="1" outline="0"/>
    </format>
    <format dxfId="1868">
      <pivotArea type="all" dataOnly="0" outline="0" fieldPosition="0"/>
    </format>
    <format dxfId="1867">
      <pivotArea outline="0" collapsedLevelsAreSubtotals="1" fieldPosition="0"/>
    </format>
    <format dxfId="1866">
      <pivotArea field="3" type="button" dataOnly="0" labelOnly="1" outline="0"/>
    </format>
    <format dxfId="1865">
      <pivotArea dataOnly="0" labelOnly="1" outline="0" axis="axisValues" fieldPosition="0"/>
    </format>
    <format dxfId="1864">
      <pivotArea dataOnly="0" labelOnly="1" outline="0" axis="axisValues" fieldPosition="0"/>
    </format>
    <format dxfId="1863">
      <pivotArea type="all" dataOnly="0" outline="0" fieldPosition="0"/>
    </format>
    <format dxfId="1862">
      <pivotArea outline="0" collapsedLevelsAreSubtotals="1" fieldPosition="0"/>
    </format>
    <format dxfId="1861">
      <pivotArea field="7" type="button" dataOnly="0" labelOnly="1" outline="0" axis="axisRow" fieldPosition="0"/>
    </format>
    <format dxfId="1860">
      <pivotArea dataOnly="0" labelOnly="1" outline="0" axis="axisValues" fieldPosition="0"/>
    </format>
    <format dxfId="1859">
      <pivotArea dataOnly="0" labelOnly="1" fieldPosition="0">
        <references count="1">
          <reference field="7" count="0"/>
        </references>
      </pivotArea>
    </format>
    <format dxfId="1858">
      <pivotArea dataOnly="0" labelOnly="1" outline="0" axis="axisValues" fieldPosition="0"/>
    </format>
    <format dxfId="1857">
      <pivotArea type="all" dataOnly="0" outline="0" fieldPosition="0"/>
    </format>
    <format dxfId="1856">
      <pivotArea outline="0" collapsedLevelsAreSubtotals="1" fieldPosition="0"/>
    </format>
    <format dxfId="1855">
      <pivotArea field="7" type="button" dataOnly="0" labelOnly="1" outline="0" axis="axisRow" fieldPosition="0"/>
    </format>
    <format dxfId="1854">
      <pivotArea dataOnly="0" labelOnly="1" outline="0" axis="axisValues" fieldPosition="0"/>
    </format>
    <format dxfId="1853">
      <pivotArea dataOnly="0" labelOnly="1" fieldPosition="0">
        <references count="1">
          <reference field="7" count="0"/>
        </references>
      </pivotArea>
    </format>
    <format dxfId="1852">
      <pivotArea dataOnly="0" labelOnly="1" outline="0" axis="axisValues" fieldPosition="0"/>
    </format>
    <format dxfId="1851">
      <pivotArea type="all" dataOnly="0" outline="0" fieldPosition="0"/>
    </format>
    <format dxfId="1850">
      <pivotArea outline="0" collapsedLevelsAreSubtotals="1" fieldPosition="0"/>
    </format>
    <format dxfId="1849">
      <pivotArea field="7" type="button" dataOnly="0" labelOnly="1" outline="0" axis="axisRow" fieldPosition="0"/>
    </format>
    <format dxfId="1848">
      <pivotArea dataOnly="0" labelOnly="1" outline="0" axis="axisValues" fieldPosition="0"/>
    </format>
    <format dxfId="1847">
      <pivotArea dataOnly="0" labelOnly="1" fieldPosition="0">
        <references count="1">
          <reference field="7" count="0"/>
        </references>
      </pivotArea>
    </format>
    <format dxfId="1846">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7" count="1" selected="0">
            <x v="0"/>
          </reference>
        </references>
      </pivotArea>
    </chartFormat>
    <chartFormat chart="19" format="12">
      <pivotArea type="data" outline="0" fieldPosition="0">
        <references count="2">
          <reference field="4294967294" count="1" selected="0">
            <x v="0"/>
          </reference>
          <reference field="7" count="1" selected="0">
            <x v="1"/>
          </reference>
        </references>
      </pivotArea>
    </chartFormat>
    <chartFormat chart="19"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25:B41" firstHeaderRow="1" firstDataRow="1" firstDataCol="1"/>
  <pivotFields count="13">
    <pivotField showAll="0" sortType="descending">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34">
    <format dxfId="1924">
      <pivotArea type="all" dataOnly="0" outline="0" fieldPosition="0"/>
    </format>
    <format dxfId="1923">
      <pivotArea outline="0" collapsedLevelsAreSubtotals="1" fieldPosition="0"/>
    </format>
    <format dxfId="1922">
      <pivotArea type="all" dataOnly="0" outline="0" fieldPosition="0"/>
    </format>
    <format dxfId="1921">
      <pivotArea outline="0" collapsedLevelsAreSubtotals="1" fieldPosition="0"/>
    </format>
    <format dxfId="1920">
      <pivotArea field="0" type="button" dataOnly="0" labelOnly="1" outline="0"/>
    </format>
    <format dxfId="1919">
      <pivotArea dataOnly="0" labelOnly="1" outline="0" axis="axisValues" fieldPosition="0"/>
    </format>
    <format dxfId="1918">
      <pivotArea dataOnly="0" labelOnly="1" grandRow="1" outline="0" fieldPosition="0"/>
    </format>
    <format dxfId="1917">
      <pivotArea dataOnly="0" labelOnly="1" outline="0" axis="axisValues" fieldPosition="0"/>
    </format>
    <format dxfId="1916">
      <pivotArea outline="0" collapsedLevelsAreSubtotals="1" fieldPosition="0"/>
    </format>
    <format dxfId="1915">
      <pivotArea outline="0" collapsedLevelsAreSubtotals="1" fieldPosition="0"/>
    </format>
    <format dxfId="1914">
      <pivotArea outline="0" collapsedLevelsAreSubtotals="1" fieldPosition="0"/>
    </format>
    <format dxfId="1913">
      <pivotArea type="all" dataOnly="0" outline="0" fieldPosition="0"/>
    </format>
    <format dxfId="1912">
      <pivotArea outline="0" collapsedLevelsAreSubtotals="1" fieldPosition="0"/>
    </format>
    <format dxfId="1911">
      <pivotArea field="0" type="button" dataOnly="0" labelOnly="1" outline="0"/>
    </format>
    <format dxfId="1910">
      <pivotArea dataOnly="0" labelOnly="1" outline="0" axis="axisValues" fieldPosition="0"/>
    </format>
    <format dxfId="1909">
      <pivotArea dataOnly="0" labelOnly="1" outline="0" axis="axisValues" fieldPosition="0"/>
    </format>
    <format dxfId="1908">
      <pivotArea type="all" dataOnly="0" outline="0" fieldPosition="0"/>
    </format>
    <format dxfId="1907">
      <pivotArea outline="0" collapsedLevelsAreSubtotals="1" fieldPosition="0"/>
    </format>
    <format dxfId="1906">
      <pivotArea type="origin" dataOnly="0" labelOnly="1" outline="0" fieldPosition="0"/>
    </format>
    <format dxfId="1905">
      <pivotArea field="0" type="button" dataOnly="0" labelOnly="1" outline="0"/>
    </format>
    <format dxfId="1904">
      <pivotArea type="topRight" dataOnly="0" labelOnly="1" outline="0" fieldPosition="0"/>
    </format>
    <format dxfId="1903">
      <pivotArea field="6" type="button" dataOnly="0" labelOnly="1" outline="0"/>
    </format>
    <format dxfId="1902">
      <pivotArea type="all" dataOnly="0" outline="0" fieldPosition="0"/>
    </format>
    <format dxfId="1901">
      <pivotArea outline="0" collapsedLevelsAreSubtotals="1" fieldPosition="0"/>
    </format>
    <format dxfId="1900">
      <pivotArea field="3" type="button" dataOnly="0" labelOnly="1" outline="0" axis="axisRow" fieldPosition="0"/>
    </format>
    <format dxfId="1899">
      <pivotArea dataOnly="0" labelOnly="1" outline="0" axis="axisValues" fieldPosition="0"/>
    </format>
    <format dxfId="1898">
      <pivotArea dataOnly="0" labelOnly="1" fieldPosition="0">
        <references count="1">
          <reference field="3" count="0"/>
        </references>
      </pivotArea>
    </format>
    <format dxfId="1897">
      <pivotArea dataOnly="0" labelOnly="1" outline="0" axis="axisValues" fieldPosition="0"/>
    </format>
    <format dxfId="1896">
      <pivotArea type="all" dataOnly="0" outline="0" fieldPosition="0"/>
    </format>
    <format dxfId="1895">
      <pivotArea outline="0" collapsedLevelsAreSubtotals="1" fieldPosition="0"/>
    </format>
    <format dxfId="1894">
      <pivotArea field="3" type="button" dataOnly="0" labelOnly="1" outline="0" axis="axisRow" fieldPosition="0"/>
    </format>
    <format dxfId="1893">
      <pivotArea dataOnly="0" labelOnly="1" outline="0" axis="axisValues" fieldPosition="0"/>
    </format>
    <format dxfId="1892">
      <pivotArea dataOnly="0" labelOnly="1" fieldPosition="0">
        <references count="1">
          <reference field="3" count="0"/>
        </references>
      </pivotArea>
    </format>
    <format dxfId="1891">
      <pivotArea dataOnly="0" labelOnly="1" outline="0" axis="axisValues" fieldPosition="0"/>
    </format>
  </formats>
  <chartFormats count="4">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A17:C21" firstHeaderRow="1" firstDataRow="2" firstDataCol="1"/>
  <pivotFields count="13">
    <pivotField axis="axisCol" showAll="0" sortType="descending">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40">
    <format dxfId="1964">
      <pivotArea type="all" dataOnly="0" outline="0" fieldPosition="0"/>
    </format>
    <format dxfId="1963">
      <pivotArea outline="0" collapsedLevelsAreSubtotals="1" fieldPosition="0"/>
    </format>
    <format dxfId="1962">
      <pivotArea type="all" dataOnly="0" outline="0" fieldPosition="0"/>
    </format>
    <format dxfId="1961">
      <pivotArea outline="0" collapsedLevelsAreSubtotals="1" fieldPosition="0"/>
    </format>
    <format dxfId="1960">
      <pivotArea field="0" type="button" dataOnly="0" labelOnly="1" outline="0" axis="axisCol" fieldPosition="0"/>
    </format>
    <format dxfId="1959">
      <pivotArea dataOnly="0" labelOnly="1" outline="0" axis="axisValues" fieldPosition="0"/>
    </format>
    <format dxfId="1958">
      <pivotArea dataOnly="0" labelOnly="1" grandRow="1" outline="0" fieldPosition="0"/>
    </format>
    <format dxfId="1957">
      <pivotArea dataOnly="0" labelOnly="1" outline="0" axis="axisValues" fieldPosition="0"/>
    </format>
    <format dxfId="1956">
      <pivotArea outline="0" collapsedLevelsAreSubtotals="1" fieldPosition="0"/>
    </format>
    <format dxfId="1955">
      <pivotArea outline="0" collapsedLevelsAreSubtotals="1" fieldPosition="0"/>
    </format>
    <format dxfId="1954">
      <pivotArea outline="0" collapsedLevelsAreSubtotals="1" fieldPosition="0"/>
    </format>
    <format dxfId="1953">
      <pivotArea type="all" dataOnly="0" outline="0" fieldPosition="0"/>
    </format>
    <format dxfId="1952">
      <pivotArea outline="0" collapsedLevelsAreSubtotals="1" fieldPosition="0"/>
    </format>
    <format dxfId="1951">
      <pivotArea field="0" type="button" dataOnly="0" labelOnly="1" outline="0" axis="axisCol" fieldPosition="0"/>
    </format>
    <format dxfId="1950">
      <pivotArea dataOnly="0" labelOnly="1" outline="0" axis="axisValues" fieldPosition="0"/>
    </format>
    <format dxfId="1949">
      <pivotArea dataOnly="0" labelOnly="1" outline="0" axis="axisValues" fieldPosition="0"/>
    </format>
    <format dxfId="1948">
      <pivotArea type="all" dataOnly="0" outline="0" fieldPosition="0"/>
    </format>
    <format dxfId="1947">
      <pivotArea outline="0" collapsedLevelsAreSubtotals="1" fieldPosition="0"/>
    </format>
    <format dxfId="1946">
      <pivotArea type="origin" dataOnly="0" labelOnly="1" outline="0" fieldPosition="0"/>
    </format>
    <format dxfId="1945">
      <pivotArea field="0" type="button" dataOnly="0" labelOnly="1" outline="0" axis="axisCol" fieldPosition="0"/>
    </format>
    <format dxfId="1944">
      <pivotArea type="topRight" dataOnly="0" labelOnly="1" outline="0" fieldPosition="0"/>
    </format>
    <format dxfId="1943">
      <pivotArea field="6" type="button" dataOnly="0" labelOnly="1" outline="0" axis="axisRow" fieldPosition="0"/>
    </format>
    <format dxfId="1942">
      <pivotArea dataOnly="0" labelOnly="1" fieldPosition="0">
        <references count="1">
          <reference field="6" count="0"/>
        </references>
      </pivotArea>
    </format>
    <format dxfId="1941">
      <pivotArea dataOnly="0" labelOnly="1" fieldPosition="0">
        <references count="1">
          <reference field="0" count="0"/>
        </references>
      </pivotArea>
    </format>
    <format dxfId="1940">
      <pivotArea type="all" dataOnly="0" outline="0" fieldPosition="0"/>
    </format>
    <format dxfId="1939">
      <pivotArea outline="0" collapsedLevelsAreSubtotals="1" fieldPosition="0"/>
    </format>
    <format dxfId="1938">
      <pivotArea type="origin" dataOnly="0" labelOnly="1" outline="0" fieldPosition="0"/>
    </format>
    <format dxfId="1937">
      <pivotArea field="0" type="button" dataOnly="0" labelOnly="1" outline="0" axis="axisCol" fieldPosition="0"/>
    </format>
    <format dxfId="1936">
      <pivotArea type="topRight" dataOnly="0" labelOnly="1" outline="0" fieldPosition="0"/>
    </format>
    <format dxfId="1935">
      <pivotArea field="6" type="button" dataOnly="0" labelOnly="1" outline="0" axis="axisRow" fieldPosition="0"/>
    </format>
    <format dxfId="1934">
      <pivotArea dataOnly="0" labelOnly="1" fieldPosition="0">
        <references count="1">
          <reference field="6" count="0"/>
        </references>
      </pivotArea>
    </format>
    <format dxfId="1933">
      <pivotArea dataOnly="0" labelOnly="1" fieldPosition="0">
        <references count="1">
          <reference field="0" count="0"/>
        </references>
      </pivotArea>
    </format>
    <format dxfId="1932">
      <pivotArea type="all" dataOnly="0" outline="0" fieldPosition="0"/>
    </format>
    <format dxfId="1931">
      <pivotArea outline="0" collapsedLevelsAreSubtotals="1" fieldPosition="0"/>
    </format>
    <format dxfId="1930">
      <pivotArea type="origin" dataOnly="0" labelOnly="1" outline="0" fieldPosition="0"/>
    </format>
    <format dxfId="1929">
      <pivotArea field="0" type="button" dataOnly="0" labelOnly="1" outline="0" axis="axisCol" fieldPosition="0"/>
    </format>
    <format dxfId="1928">
      <pivotArea type="topRight" dataOnly="0" labelOnly="1" outline="0" fieldPosition="0"/>
    </format>
    <format dxfId="1927">
      <pivotArea field="6" type="button" dataOnly="0" labelOnly="1" outline="0" axis="axisRow" fieldPosition="0"/>
    </format>
    <format dxfId="1926">
      <pivotArea dataOnly="0" labelOnly="1" fieldPosition="0">
        <references count="1">
          <reference field="6" count="0"/>
        </references>
      </pivotArea>
    </format>
    <format dxfId="1925">
      <pivotArea dataOnly="0" labelOnly="1" fieldPosition="0">
        <references count="1">
          <reference field="0" count="0"/>
        </references>
      </pivotArea>
    </format>
  </formats>
  <chartFormats count="9">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0" count="1" selected="0">
            <x v="0"/>
          </reference>
        </references>
      </pivotArea>
    </chartFormat>
    <chartFormat chart="7" format="3" series="1">
      <pivotArea type="data" outline="0" fieldPosition="0">
        <references count="2">
          <reference field="4294967294" count="1" selected="0">
            <x v="0"/>
          </reference>
          <reference field="0" count="1" selected="0">
            <x v="1"/>
          </reference>
        </references>
      </pivotArea>
    </chartFormat>
    <chartFormat chart="9" format="8" series="1">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3">
          <reference field="4294967294" count="1" selected="0">
            <x v="0"/>
          </reference>
          <reference field="0" count="1" selected="0">
            <x v="1"/>
          </reference>
          <reference field="6" count="1" selected="0">
            <x v="0"/>
          </reference>
        </references>
      </pivotArea>
    </chartFormat>
    <chartFormat chart="9" format="11">
      <pivotArea type="data" outline="0" fieldPosition="0">
        <references count="3">
          <reference field="4294967294" count="1" selected="0">
            <x v="0"/>
          </reference>
          <reference field="0" count="1" selected="0">
            <x v="1"/>
          </reference>
          <reference field="6" count="1" selected="0">
            <x v="1"/>
          </reference>
        </references>
      </pivotArea>
    </chartFormat>
    <chartFormat chart="9" format="12">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44">
  <location ref="A96:B100" firstHeaderRow="1" firstDataRow="1" firstDataCol="1"/>
  <pivotFields count="13">
    <pivotField showAll="0" sortType="descending">
      <items count="3">
        <item x="0"/>
        <item x="1"/>
        <item t="default"/>
      </items>
    </pivotField>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0" numFmtId="1"/>
  </dataFields>
  <formats count="61">
    <format dxfId="2025">
      <pivotArea type="all" dataOnly="0" outline="0" fieldPosition="0"/>
    </format>
    <format dxfId="2024">
      <pivotArea outline="0" collapsedLevelsAreSubtotals="1" fieldPosition="0"/>
    </format>
    <format dxfId="2023">
      <pivotArea type="all" dataOnly="0" outline="0" fieldPosition="0"/>
    </format>
    <format dxfId="2022">
      <pivotArea outline="0" collapsedLevelsAreSubtotals="1" fieldPosition="0"/>
    </format>
    <format dxfId="2021">
      <pivotArea field="0" type="button" dataOnly="0" labelOnly="1" outline="0"/>
    </format>
    <format dxfId="2020">
      <pivotArea dataOnly="0" labelOnly="1" outline="0" axis="axisValues" fieldPosition="0"/>
    </format>
    <format dxfId="2019">
      <pivotArea dataOnly="0" labelOnly="1" grandRow="1" outline="0" fieldPosition="0"/>
    </format>
    <format dxfId="2018">
      <pivotArea dataOnly="0" labelOnly="1" outline="0" axis="axisValues" fieldPosition="0"/>
    </format>
    <format dxfId="2017">
      <pivotArea outline="0" collapsedLevelsAreSubtotals="1" fieldPosition="0"/>
    </format>
    <format dxfId="2016">
      <pivotArea outline="0" collapsedLevelsAreSubtotals="1" fieldPosition="0"/>
    </format>
    <format dxfId="2015">
      <pivotArea outline="0" collapsedLevelsAreSubtotals="1" fieldPosition="0"/>
    </format>
    <format dxfId="2014">
      <pivotArea type="all" dataOnly="0" outline="0" fieldPosition="0"/>
    </format>
    <format dxfId="2013">
      <pivotArea outline="0" collapsedLevelsAreSubtotals="1" fieldPosition="0"/>
    </format>
    <format dxfId="2012">
      <pivotArea field="0" type="button" dataOnly="0" labelOnly="1" outline="0"/>
    </format>
    <format dxfId="2011">
      <pivotArea dataOnly="0" labelOnly="1" outline="0" axis="axisValues" fieldPosition="0"/>
    </format>
    <format dxfId="2010">
      <pivotArea dataOnly="0" labelOnly="1" outline="0" axis="axisValues" fieldPosition="0"/>
    </format>
    <format dxfId="2009">
      <pivotArea type="all" dataOnly="0" outline="0" fieldPosition="0"/>
    </format>
    <format dxfId="2008">
      <pivotArea outline="0" collapsedLevelsAreSubtotals="1" fieldPosition="0"/>
    </format>
    <format dxfId="2007">
      <pivotArea type="origin" dataOnly="0" labelOnly="1" outline="0" fieldPosition="0"/>
    </format>
    <format dxfId="2006">
      <pivotArea field="0" type="button" dataOnly="0" labelOnly="1" outline="0"/>
    </format>
    <format dxfId="2005">
      <pivotArea type="topRight" dataOnly="0" labelOnly="1" outline="0" fieldPosition="0"/>
    </format>
    <format dxfId="2004">
      <pivotArea field="6" type="button" dataOnly="0" labelOnly="1" outline="0"/>
    </format>
    <format dxfId="2003">
      <pivotArea type="all" dataOnly="0" outline="0" fieldPosition="0"/>
    </format>
    <format dxfId="2002">
      <pivotArea outline="0" collapsedLevelsAreSubtotals="1" fieldPosition="0"/>
    </format>
    <format dxfId="2001">
      <pivotArea field="3" type="button" dataOnly="0" labelOnly="1" outline="0"/>
    </format>
    <format dxfId="2000">
      <pivotArea dataOnly="0" labelOnly="1" outline="0" axis="axisValues" fieldPosition="0"/>
    </format>
    <format dxfId="1999">
      <pivotArea dataOnly="0" labelOnly="1" outline="0" axis="axisValues" fieldPosition="0"/>
    </format>
    <format dxfId="1998">
      <pivotArea type="all" dataOnly="0" outline="0" fieldPosition="0"/>
    </format>
    <format dxfId="1997">
      <pivotArea outline="0" collapsedLevelsAreSubtotals="1" fieldPosition="0"/>
    </format>
    <format dxfId="1996">
      <pivotArea field="7" type="button" dataOnly="0" labelOnly="1" outline="0"/>
    </format>
    <format dxfId="1995">
      <pivotArea dataOnly="0" labelOnly="1" outline="0" axis="axisValues" fieldPosition="0"/>
    </format>
    <format dxfId="1994">
      <pivotArea dataOnly="0" labelOnly="1" outline="0" axis="axisValues" fieldPosition="0"/>
    </format>
    <format dxfId="1993">
      <pivotArea type="all" dataOnly="0" outline="0" fieldPosition="0"/>
    </format>
    <format dxfId="1992">
      <pivotArea outline="0" collapsedLevelsAreSubtotals="1" fieldPosition="0"/>
    </format>
    <format dxfId="1991">
      <pivotArea field="6" type="button" dataOnly="0" labelOnly="1" outline="0"/>
    </format>
    <format dxfId="1990">
      <pivotArea dataOnly="0" labelOnly="1" outline="0" axis="axisValues" fieldPosition="0"/>
    </format>
    <format dxfId="1989">
      <pivotArea dataOnly="0" labelOnly="1" outline="0" axis="axisValues" fieldPosition="0"/>
    </format>
    <format dxfId="1988">
      <pivotArea type="all" dataOnly="0" outline="0" fieldPosition="0"/>
    </format>
    <format dxfId="1987">
      <pivotArea outline="0" collapsedLevelsAreSubtotals="1" fieldPosition="0"/>
    </format>
    <format dxfId="1986">
      <pivotArea field="8" type="button" dataOnly="0" labelOnly="1" outline="0" axis="axisRow" fieldPosition="0"/>
    </format>
    <format dxfId="1985">
      <pivotArea dataOnly="0" labelOnly="1" outline="0" axis="axisValues" fieldPosition="0"/>
    </format>
    <format dxfId="1984">
      <pivotArea dataOnly="0" labelOnly="1" outline="0" axis="axisValues" fieldPosition="0"/>
    </format>
    <format dxfId="1983">
      <pivotArea outline="0" collapsedLevelsAreSubtotals="1" fieldPosition="0"/>
    </format>
    <format dxfId="1982">
      <pivotArea type="all" dataOnly="0" outline="0" fieldPosition="0"/>
    </format>
    <format dxfId="1981">
      <pivotArea outline="0" collapsedLevelsAreSubtotals="1" fieldPosition="0"/>
    </format>
    <format dxfId="1980">
      <pivotArea field="8" type="button" dataOnly="0" labelOnly="1" outline="0" axis="axisRow" fieldPosition="0"/>
    </format>
    <format dxfId="1979">
      <pivotArea dataOnly="0" labelOnly="1" outline="0" axis="axisValues" fieldPosition="0"/>
    </format>
    <format dxfId="1978">
      <pivotArea dataOnly="0" labelOnly="1" outline="0" axis="axisValues" fieldPosition="0"/>
    </format>
    <format dxfId="1977">
      <pivotArea outline="0" fieldPosition="0">
        <references count="1">
          <reference field="4294967294" count="1">
            <x v="0"/>
          </reference>
        </references>
      </pivotArea>
    </format>
    <format dxfId="1976">
      <pivotArea type="all" dataOnly="0" outline="0" fieldPosition="0"/>
    </format>
    <format dxfId="1975">
      <pivotArea outline="0" collapsedLevelsAreSubtotals="1" fieldPosition="0"/>
    </format>
    <format dxfId="1974">
      <pivotArea field="8" type="button" dataOnly="0" labelOnly="1" outline="0" axis="axisRow" fieldPosition="0"/>
    </format>
    <format dxfId="1973">
      <pivotArea dataOnly="0" labelOnly="1" outline="0" axis="axisValues" fieldPosition="0"/>
    </format>
    <format dxfId="1972">
      <pivotArea dataOnly="0" labelOnly="1" fieldPosition="0">
        <references count="1">
          <reference field="8" count="0"/>
        </references>
      </pivotArea>
    </format>
    <format dxfId="1971">
      <pivotArea dataOnly="0" labelOnly="1" outline="0" axis="axisValues" fieldPosition="0"/>
    </format>
    <format dxfId="1970">
      <pivotArea type="all" dataOnly="0" outline="0" fieldPosition="0"/>
    </format>
    <format dxfId="1969">
      <pivotArea outline="0" collapsedLevelsAreSubtotals="1" fieldPosition="0"/>
    </format>
    <format dxfId="1968">
      <pivotArea field="8" type="button" dataOnly="0" labelOnly="1" outline="0" axis="axisRow" fieldPosition="0"/>
    </format>
    <format dxfId="1967">
      <pivotArea dataOnly="0" labelOnly="1" outline="0" axis="axisValues" fieldPosition="0"/>
    </format>
    <format dxfId="1966">
      <pivotArea dataOnly="0" labelOnly="1" fieldPosition="0">
        <references count="1">
          <reference field="8" count="0"/>
        </references>
      </pivotArea>
    </format>
    <format dxfId="1965">
      <pivotArea dataOnly="0" labelOnly="1" outline="0" axis="axisValues" fieldPosition="0"/>
    </format>
  </formats>
  <chartFormats count="2">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32">
  <location ref="A78:B82" firstHeaderRow="1" firstDataRow="1" firstDataCol="1"/>
  <pivotFields count="13">
    <pivotField showAll="0" sortType="descending">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55">
    <format dxfId="2080">
      <pivotArea type="all" dataOnly="0" outline="0" fieldPosition="0"/>
    </format>
    <format dxfId="2079">
      <pivotArea outline="0" collapsedLevelsAreSubtotals="1" fieldPosition="0"/>
    </format>
    <format dxfId="2078">
      <pivotArea type="all" dataOnly="0" outline="0" fieldPosition="0"/>
    </format>
    <format dxfId="2077">
      <pivotArea outline="0" collapsedLevelsAreSubtotals="1" fieldPosition="0"/>
    </format>
    <format dxfId="2076">
      <pivotArea field="0" type="button" dataOnly="0" labelOnly="1" outline="0"/>
    </format>
    <format dxfId="2075">
      <pivotArea dataOnly="0" labelOnly="1" outline="0" axis="axisValues" fieldPosition="0"/>
    </format>
    <format dxfId="2074">
      <pivotArea dataOnly="0" labelOnly="1" grandRow="1" outline="0" fieldPosition="0"/>
    </format>
    <format dxfId="2073">
      <pivotArea dataOnly="0" labelOnly="1" outline="0" axis="axisValues" fieldPosition="0"/>
    </format>
    <format dxfId="2072">
      <pivotArea outline="0" collapsedLevelsAreSubtotals="1" fieldPosition="0"/>
    </format>
    <format dxfId="2071">
      <pivotArea outline="0" collapsedLevelsAreSubtotals="1" fieldPosition="0"/>
    </format>
    <format dxfId="2070">
      <pivotArea outline="0" collapsedLevelsAreSubtotals="1" fieldPosition="0"/>
    </format>
    <format dxfId="2069">
      <pivotArea type="all" dataOnly="0" outline="0" fieldPosition="0"/>
    </format>
    <format dxfId="2068">
      <pivotArea outline="0" collapsedLevelsAreSubtotals="1" fieldPosition="0"/>
    </format>
    <format dxfId="2067">
      <pivotArea field="0" type="button" dataOnly="0" labelOnly="1" outline="0"/>
    </format>
    <format dxfId="2066">
      <pivotArea dataOnly="0" labelOnly="1" outline="0" axis="axisValues" fieldPosition="0"/>
    </format>
    <format dxfId="2065">
      <pivotArea dataOnly="0" labelOnly="1" outline="0" axis="axisValues" fieldPosition="0"/>
    </format>
    <format dxfId="2064">
      <pivotArea type="all" dataOnly="0" outline="0" fieldPosition="0"/>
    </format>
    <format dxfId="2063">
      <pivotArea outline="0" collapsedLevelsAreSubtotals="1" fieldPosition="0"/>
    </format>
    <format dxfId="2062">
      <pivotArea type="origin" dataOnly="0" labelOnly="1" outline="0" fieldPosition="0"/>
    </format>
    <format dxfId="2061">
      <pivotArea field="0" type="button" dataOnly="0" labelOnly="1" outline="0"/>
    </format>
    <format dxfId="2060">
      <pivotArea type="topRight" dataOnly="0" labelOnly="1" outline="0" fieldPosition="0"/>
    </format>
    <format dxfId="2059">
      <pivotArea field="6" type="button" dataOnly="0" labelOnly="1" outline="0"/>
    </format>
    <format dxfId="2058">
      <pivotArea type="all" dataOnly="0" outline="0" fieldPosition="0"/>
    </format>
    <format dxfId="2057">
      <pivotArea outline="0" collapsedLevelsAreSubtotals="1" fieldPosition="0"/>
    </format>
    <format dxfId="2056">
      <pivotArea field="3" type="button" dataOnly="0" labelOnly="1" outline="0"/>
    </format>
    <format dxfId="2055">
      <pivotArea dataOnly="0" labelOnly="1" outline="0" axis="axisValues" fieldPosition="0"/>
    </format>
    <format dxfId="2054">
      <pivotArea dataOnly="0" labelOnly="1" outline="0" axis="axisValues" fieldPosition="0"/>
    </format>
    <format dxfId="2053">
      <pivotArea type="all" dataOnly="0" outline="0" fieldPosition="0"/>
    </format>
    <format dxfId="2052">
      <pivotArea outline="0" collapsedLevelsAreSubtotals="1" fieldPosition="0"/>
    </format>
    <format dxfId="2051">
      <pivotArea field="7" type="button" dataOnly="0" labelOnly="1" outline="0"/>
    </format>
    <format dxfId="2050">
      <pivotArea dataOnly="0" labelOnly="1" outline="0" axis="axisValues" fieldPosition="0"/>
    </format>
    <format dxfId="2049">
      <pivotArea dataOnly="0" labelOnly="1" outline="0" axis="axisValues" fieldPosition="0"/>
    </format>
    <format dxfId="2048">
      <pivotArea type="all" dataOnly="0" outline="0" fieldPosition="0"/>
    </format>
    <format dxfId="2047">
      <pivotArea outline="0" collapsedLevelsAreSubtotals="1" fieldPosition="0"/>
    </format>
    <format dxfId="2046">
      <pivotArea field="6" type="button" dataOnly="0" labelOnly="1" outline="0"/>
    </format>
    <format dxfId="2045">
      <pivotArea dataOnly="0" labelOnly="1" outline="0" axis="axisValues" fieldPosition="0"/>
    </format>
    <format dxfId="2044">
      <pivotArea dataOnly="0" labelOnly="1" outline="0" axis="axisValues" fieldPosition="0"/>
    </format>
    <format dxfId="2043">
      <pivotArea type="all" dataOnly="0" outline="0" fieldPosition="0"/>
    </format>
    <format dxfId="2042">
      <pivotArea outline="0" collapsedLevelsAreSubtotals="1" fieldPosition="0"/>
    </format>
    <format dxfId="2041">
      <pivotArea field="8" type="button" dataOnly="0" labelOnly="1" outline="0" axis="axisRow" fieldPosition="0"/>
    </format>
    <format dxfId="2040">
      <pivotArea dataOnly="0" labelOnly="1" outline="0" axis="axisValues" fieldPosition="0"/>
    </format>
    <format dxfId="2039">
      <pivotArea dataOnly="0" labelOnly="1" fieldPosition="0">
        <references count="1">
          <reference field="8" count="0"/>
        </references>
      </pivotArea>
    </format>
    <format dxfId="2038">
      <pivotArea dataOnly="0" labelOnly="1" outline="0" axis="axisValues" fieldPosition="0"/>
    </format>
    <format dxfId="2037">
      <pivotArea type="all" dataOnly="0" outline="0" fieldPosition="0"/>
    </format>
    <format dxfId="2036">
      <pivotArea outline="0" collapsedLevelsAreSubtotals="1" fieldPosition="0"/>
    </format>
    <format dxfId="2035">
      <pivotArea field="8" type="button" dataOnly="0" labelOnly="1" outline="0" axis="axisRow" fieldPosition="0"/>
    </format>
    <format dxfId="2034">
      <pivotArea dataOnly="0" labelOnly="1" outline="0" axis="axisValues" fieldPosition="0"/>
    </format>
    <format dxfId="2033">
      <pivotArea dataOnly="0" labelOnly="1" fieldPosition="0">
        <references count="1">
          <reference field="8" count="0"/>
        </references>
      </pivotArea>
    </format>
    <format dxfId="2032">
      <pivotArea dataOnly="0" labelOnly="1" outline="0" axis="axisValues" fieldPosition="0"/>
    </format>
    <format dxfId="2031">
      <pivotArea type="all" dataOnly="0" outline="0" fieldPosition="0"/>
    </format>
    <format dxfId="2030">
      <pivotArea outline="0" collapsedLevelsAreSubtotals="1" fieldPosition="0"/>
    </format>
    <format dxfId="2029">
      <pivotArea field="8" type="button" dataOnly="0" labelOnly="1" outline="0" axis="axisRow" fieldPosition="0"/>
    </format>
    <format dxfId="2028">
      <pivotArea dataOnly="0" labelOnly="1" outline="0" axis="axisValues" fieldPosition="0"/>
    </format>
    <format dxfId="2027">
      <pivotArea dataOnly="0" labelOnly="1" fieldPosition="0">
        <references count="1">
          <reference field="8" count="0"/>
        </references>
      </pivotArea>
    </format>
    <format dxfId="2026">
      <pivotArea dataOnly="0" labelOnly="1" outline="0" axis="axisValues" fieldPosition="0"/>
    </format>
  </formats>
  <chartFormats count="9">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22">
  <location ref="A68:B71" firstHeaderRow="1" firstDataRow="1" firstDataCol="1"/>
  <pivotFields count="13">
    <pivotField showAll="0" sortType="descending">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50">
    <format dxfId="2130">
      <pivotArea type="all" dataOnly="0" outline="0" fieldPosition="0"/>
    </format>
    <format dxfId="2129">
      <pivotArea outline="0" collapsedLevelsAreSubtotals="1" fieldPosition="0"/>
    </format>
    <format dxfId="2128">
      <pivotArea type="all" dataOnly="0" outline="0" fieldPosition="0"/>
    </format>
    <format dxfId="2127">
      <pivotArea outline="0" collapsedLevelsAreSubtotals="1" fieldPosition="0"/>
    </format>
    <format dxfId="2126">
      <pivotArea field="0" type="button" dataOnly="0" labelOnly="1" outline="0"/>
    </format>
    <format dxfId="2125">
      <pivotArea dataOnly="0" labelOnly="1" outline="0" axis="axisValues" fieldPosition="0"/>
    </format>
    <format dxfId="2124">
      <pivotArea dataOnly="0" labelOnly="1" grandRow="1" outline="0" fieldPosition="0"/>
    </format>
    <format dxfId="2123">
      <pivotArea dataOnly="0" labelOnly="1" outline="0" axis="axisValues" fieldPosition="0"/>
    </format>
    <format dxfId="2122">
      <pivotArea outline="0" collapsedLevelsAreSubtotals="1" fieldPosition="0"/>
    </format>
    <format dxfId="2121">
      <pivotArea outline="0" collapsedLevelsAreSubtotals="1" fieldPosition="0"/>
    </format>
    <format dxfId="2120">
      <pivotArea outline="0" collapsedLevelsAreSubtotals="1" fieldPosition="0"/>
    </format>
    <format dxfId="2119">
      <pivotArea type="all" dataOnly="0" outline="0" fieldPosition="0"/>
    </format>
    <format dxfId="2118">
      <pivotArea outline="0" collapsedLevelsAreSubtotals="1" fieldPosition="0"/>
    </format>
    <format dxfId="2117">
      <pivotArea field="0" type="button" dataOnly="0" labelOnly="1" outline="0"/>
    </format>
    <format dxfId="2116">
      <pivotArea dataOnly="0" labelOnly="1" outline="0" axis="axisValues" fieldPosition="0"/>
    </format>
    <format dxfId="2115">
      <pivotArea dataOnly="0" labelOnly="1" outline="0" axis="axisValues" fieldPosition="0"/>
    </format>
    <format dxfId="2114">
      <pivotArea type="all" dataOnly="0" outline="0" fieldPosition="0"/>
    </format>
    <format dxfId="2113">
      <pivotArea outline="0" collapsedLevelsAreSubtotals="1" fieldPosition="0"/>
    </format>
    <format dxfId="2112">
      <pivotArea type="origin" dataOnly="0" labelOnly="1" outline="0" fieldPosition="0"/>
    </format>
    <format dxfId="2111">
      <pivotArea field="0" type="button" dataOnly="0" labelOnly="1" outline="0"/>
    </format>
    <format dxfId="2110">
      <pivotArea type="topRight" dataOnly="0" labelOnly="1" outline="0" fieldPosition="0"/>
    </format>
    <format dxfId="2109">
      <pivotArea field="6" type="button" dataOnly="0" labelOnly="1" outline="0" axis="axisRow" fieldPosition="0"/>
    </format>
    <format dxfId="2108">
      <pivotArea type="all" dataOnly="0" outline="0" fieldPosition="0"/>
    </format>
    <format dxfId="2107">
      <pivotArea outline="0" collapsedLevelsAreSubtotals="1" fieldPosition="0"/>
    </format>
    <format dxfId="2106">
      <pivotArea field="3" type="button" dataOnly="0" labelOnly="1" outline="0"/>
    </format>
    <format dxfId="2105">
      <pivotArea dataOnly="0" labelOnly="1" outline="0" axis="axisValues" fieldPosition="0"/>
    </format>
    <format dxfId="2104">
      <pivotArea dataOnly="0" labelOnly="1" outline="0" axis="axisValues" fieldPosition="0"/>
    </format>
    <format dxfId="2103">
      <pivotArea type="all" dataOnly="0" outline="0" fieldPosition="0"/>
    </format>
    <format dxfId="2102">
      <pivotArea outline="0" collapsedLevelsAreSubtotals="1" fieldPosition="0"/>
    </format>
    <format dxfId="2101">
      <pivotArea field="7" type="button" dataOnly="0" labelOnly="1" outline="0"/>
    </format>
    <format dxfId="2100">
      <pivotArea dataOnly="0" labelOnly="1" outline="0" axis="axisValues" fieldPosition="0"/>
    </format>
    <format dxfId="2099">
      <pivotArea dataOnly="0" labelOnly="1" outline="0" axis="axisValues" fieldPosition="0"/>
    </format>
    <format dxfId="2098">
      <pivotArea type="all" dataOnly="0" outline="0" fieldPosition="0"/>
    </format>
    <format dxfId="2097">
      <pivotArea outline="0" collapsedLevelsAreSubtotals="1" fieldPosition="0"/>
    </format>
    <format dxfId="2096">
      <pivotArea field="6" type="button" dataOnly="0" labelOnly="1" outline="0" axis="axisRow" fieldPosition="0"/>
    </format>
    <format dxfId="2095">
      <pivotArea dataOnly="0" labelOnly="1" outline="0" axis="axisValues" fieldPosition="0"/>
    </format>
    <format dxfId="2094">
      <pivotArea dataOnly="0" labelOnly="1" fieldPosition="0">
        <references count="1">
          <reference field="6" count="0"/>
        </references>
      </pivotArea>
    </format>
    <format dxfId="2093">
      <pivotArea dataOnly="0" labelOnly="1" outline="0" axis="axisValues" fieldPosition="0"/>
    </format>
    <format dxfId="2092">
      <pivotArea type="all" dataOnly="0" outline="0" fieldPosition="0"/>
    </format>
    <format dxfId="2091">
      <pivotArea outline="0" collapsedLevelsAreSubtotals="1" fieldPosition="0"/>
    </format>
    <format dxfId="2090">
      <pivotArea field="6" type="button" dataOnly="0" labelOnly="1" outline="0" axis="axisRow" fieldPosition="0"/>
    </format>
    <format dxfId="2089">
      <pivotArea dataOnly="0" labelOnly="1" outline="0" axis="axisValues" fieldPosition="0"/>
    </format>
    <format dxfId="2088">
      <pivotArea dataOnly="0" labelOnly="1" fieldPosition="0">
        <references count="1">
          <reference field="6" count="0"/>
        </references>
      </pivotArea>
    </format>
    <format dxfId="2087">
      <pivotArea dataOnly="0" labelOnly="1" outline="0" axis="axisValues" fieldPosition="0"/>
    </format>
    <format dxfId="2086">
      <pivotArea type="all" dataOnly="0" outline="0" fieldPosition="0"/>
    </format>
    <format dxfId="2085">
      <pivotArea outline="0" collapsedLevelsAreSubtotals="1" fieldPosition="0"/>
    </format>
    <format dxfId="2084">
      <pivotArea field="6" type="button" dataOnly="0" labelOnly="1" outline="0" axis="axisRow" fieldPosition="0"/>
    </format>
    <format dxfId="2083">
      <pivotArea dataOnly="0" labelOnly="1" outline="0" axis="axisValues" fieldPosition="0"/>
    </format>
    <format dxfId="2082">
      <pivotArea dataOnly="0" labelOnly="1" fieldPosition="0">
        <references count="1">
          <reference field="6" count="0"/>
        </references>
      </pivotArea>
    </format>
    <format dxfId="2081">
      <pivotArea dataOnly="0" labelOnly="1" outline="0" axis="axisValues" fieldPosition="0"/>
    </format>
  </formats>
  <chartFormats count="9">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19">
  <location ref="A46:B55" firstHeaderRow="1" firstDataRow="1" firstDataCol="1"/>
  <pivotFields count="13">
    <pivotField showAll="0" sortType="descending">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39">
    <format dxfId="2169">
      <pivotArea type="all" dataOnly="0" outline="0" fieldPosition="0"/>
    </format>
    <format dxfId="2168">
      <pivotArea outline="0" collapsedLevelsAreSubtotals="1" fieldPosition="0"/>
    </format>
    <format dxfId="2167">
      <pivotArea type="all" dataOnly="0" outline="0" fieldPosition="0"/>
    </format>
    <format dxfId="2166">
      <pivotArea outline="0" collapsedLevelsAreSubtotals="1" fieldPosition="0"/>
    </format>
    <format dxfId="2165">
      <pivotArea field="0" type="button" dataOnly="0" labelOnly="1" outline="0"/>
    </format>
    <format dxfId="2164">
      <pivotArea dataOnly="0" labelOnly="1" outline="0" axis="axisValues" fieldPosition="0"/>
    </format>
    <format dxfId="2163">
      <pivotArea dataOnly="0" labelOnly="1" grandRow="1" outline="0" fieldPosition="0"/>
    </format>
    <format dxfId="2162">
      <pivotArea dataOnly="0" labelOnly="1" outline="0" axis="axisValues" fieldPosition="0"/>
    </format>
    <format dxfId="2161">
      <pivotArea outline="0" collapsedLevelsAreSubtotals="1" fieldPosition="0"/>
    </format>
    <format dxfId="2160">
      <pivotArea outline="0" collapsedLevelsAreSubtotals="1" fieldPosition="0"/>
    </format>
    <format dxfId="2159">
      <pivotArea outline="0" collapsedLevelsAreSubtotals="1" fieldPosition="0"/>
    </format>
    <format dxfId="2158">
      <pivotArea type="all" dataOnly="0" outline="0" fieldPosition="0"/>
    </format>
    <format dxfId="2157">
      <pivotArea outline="0" collapsedLevelsAreSubtotals="1" fieldPosition="0"/>
    </format>
    <format dxfId="2156">
      <pivotArea field="0" type="button" dataOnly="0" labelOnly="1" outline="0"/>
    </format>
    <format dxfId="2155">
      <pivotArea dataOnly="0" labelOnly="1" outline="0" axis="axisValues" fieldPosition="0"/>
    </format>
    <format dxfId="2154">
      <pivotArea dataOnly="0" labelOnly="1" outline="0" axis="axisValues" fieldPosition="0"/>
    </format>
    <format dxfId="2153">
      <pivotArea type="all" dataOnly="0" outline="0" fieldPosition="0"/>
    </format>
    <format dxfId="2152">
      <pivotArea outline="0" collapsedLevelsAreSubtotals="1" fieldPosition="0"/>
    </format>
    <format dxfId="2151">
      <pivotArea type="origin" dataOnly="0" labelOnly="1" outline="0" fieldPosition="0"/>
    </format>
    <format dxfId="2150">
      <pivotArea field="0" type="button" dataOnly="0" labelOnly="1" outline="0"/>
    </format>
    <format dxfId="2149">
      <pivotArea type="topRight" dataOnly="0" labelOnly="1" outline="0" fieldPosition="0"/>
    </format>
    <format dxfId="2148">
      <pivotArea field="6" type="button" dataOnly="0" labelOnly="1" outline="0"/>
    </format>
    <format dxfId="2147">
      <pivotArea type="all" dataOnly="0" outline="0" fieldPosition="0"/>
    </format>
    <format dxfId="2146">
      <pivotArea outline="0" collapsedLevelsAreSubtotals="1" fieldPosition="0"/>
    </format>
    <format dxfId="2145">
      <pivotArea field="3" type="button" dataOnly="0" labelOnly="1" outline="0"/>
    </format>
    <format dxfId="2144">
      <pivotArea dataOnly="0" labelOnly="1" outline="0" axis="axisValues" fieldPosition="0"/>
    </format>
    <format dxfId="2143">
      <pivotArea dataOnly="0" labelOnly="1" outline="0" axis="axisValues" fieldPosition="0"/>
    </format>
    <format dxfId="2142">
      <pivotArea type="all" dataOnly="0" outline="0" fieldPosition="0"/>
    </format>
    <format dxfId="2141">
      <pivotArea outline="0" collapsedLevelsAreSubtotals="1" fieldPosition="0"/>
    </format>
    <format dxfId="2140">
      <pivotArea field="4" type="button" dataOnly="0" labelOnly="1" outline="0" axis="axisRow" fieldPosition="0"/>
    </format>
    <format dxfId="2139">
      <pivotArea dataOnly="0" labelOnly="1" outline="0" axis="axisValues" fieldPosition="0"/>
    </format>
    <format dxfId="2138">
      <pivotArea dataOnly="0" labelOnly="1" fieldPosition="0">
        <references count="1">
          <reference field="4" count="0"/>
        </references>
      </pivotArea>
    </format>
    <format dxfId="2137">
      <pivotArea dataOnly="0" labelOnly="1" outline="0" axis="axisValues" fieldPosition="0"/>
    </format>
    <format dxfId="2136">
      <pivotArea type="all" dataOnly="0" outline="0" fieldPosition="0"/>
    </format>
    <format dxfId="2135">
      <pivotArea outline="0" collapsedLevelsAreSubtotals="1" fieldPosition="0"/>
    </format>
    <format dxfId="2134">
      <pivotArea field="4" type="button" dataOnly="0" labelOnly="1" outline="0" axis="axisRow" fieldPosition="0"/>
    </format>
    <format dxfId="2133">
      <pivotArea dataOnly="0" labelOnly="1" outline="0" axis="axisValues" fieldPosition="0"/>
    </format>
    <format dxfId="2132">
      <pivotArea dataOnly="0" labelOnly="1" fieldPosition="0">
        <references count="1">
          <reference field="4" count="0"/>
        </references>
      </pivotArea>
    </format>
    <format dxfId="2131">
      <pivotArea dataOnly="0" labelOnly="1" outline="0" axis="axisValues" fieldPosition="0"/>
    </format>
  </formats>
  <chartFormats count="13">
    <chartFormat chart="0" format="1"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5"/>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0"/>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3"/>
    <pivotTable tabId="2" name="PivotTable4"/>
    <pivotTable tabId="2" name="PivotTable5"/>
    <pivotTable tabId="2" name="PivotTable7"/>
    <pivotTable tabId="2" name="PivotTable9"/>
    <pivotTable tabId="2" name="PivotTable10"/>
    <pivotTable tabId="2" name="PivotTable19"/>
    <pivotTable tabId="2" name="PivotTable20"/>
    <pivotTable tabId="2" name="PivotTable2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 tabId="2" name="PivotTable1"/>
    <pivotTable tabId="2" name="PivotTable10"/>
    <pivotTable tabId="2" name="PivotTable19"/>
    <pivotTable tabId="2" name="PivotTable20"/>
    <pivotTable tabId="2" name="PivotTable21"/>
    <pivotTable tabId="2" name="PivotTable4"/>
    <pivotTable tabId="2" name="PivotTable5"/>
    <pivotTable tabId="2" name="PivotTable7"/>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3"/>
    <pivotTable tabId="2" name="PivotTable1"/>
    <pivotTable tabId="2" name="PivotTable9"/>
    <pivotTable tabId="2" name="PivotTable10"/>
    <pivotTable tabId="2" name="PivotTable19"/>
    <pivotTable tabId="2" name="PivotTable20"/>
    <pivotTable tabId="2" name="PivotTable21"/>
    <pivotTable tabId="2" name="PivotTable4"/>
    <pivotTable tabId="2" name="PivotTable5"/>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Size 2"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 style="Blinkit Analysis" rowHeight="257175"/>
  <slicer name="Item Type 1" cache="Slicer_Item_Type" caption="Item Type" style="Blinkit Analysis"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
  <sheetViews>
    <sheetView zoomScale="78" zoomScaleNormal="78" workbookViewId="0"/>
  </sheetViews>
  <sheetFormatPr defaultRowHeight="15.75" x14ac:dyDescent="0.25"/>
  <cols>
    <col min="1" max="1" width="12.625" customWidth="1"/>
    <col min="2" max="2" width="11.625" customWidth="1"/>
    <col min="3" max="3" width="7.5" customWidth="1"/>
    <col min="4" max="4" width="16.25" customWidth="1"/>
  </cols>
  <sheetData>
    <row r="1" spans="1:6" ht="16.5" thickBot="1" x14ac:dyDescent="0.3"/>
    <row r="2" spans="1:6" ht="16.5" thickBot="1" x14ac:dyDescent="0.3">
      <c r="A2" s="50" t="s">
        <v>1622</v>
      </c>
      <c r="B2" s="51"/>
      <c r="C2" s="51"/>
      <c r="D2" s="51"/>
      <c r="E2" s="51"/>
      <c r="F2" s="52"/>
    </row>
    <row r="3" spans="1:6" ht="16.5" thickBot="1" x14ac:dyDescent="0.3">
      <c r="A3" s="16" t="s">
        <v>1616</v>
      </c>
      <c r="B3" s="17" t="s">
        <v>1617</v>
      </c>
      <c r="C3" s="17" t="s">
        <v>1614</v>
      </c>
      <c r="D3" s="18" t="s">
        <v>1615</v>
      </c>
      <c r="E3" s="5"/>
      <c r="F3" s="6"/>
    </row>
    <row r="4" spans="1:6" ht="16.5" thickBot="1" x14ac:dyDescent="0.3">
      <c r="A4" s="13">
        <v>1201681.4928000034</v>
      </c>
      <c r="B4" s="14">
        <v>140.99278338613203</v>
      </c>
      <c r="C4" s="14">
        <v>8523</v>
      </c>
      <c r="D4" s="15">
        <v>3.9658570925731196</v>
      </c>
      <c r="E4" s="5"/>
      <c r="F4" s="6"/>
    </row>
    <row r="5" spans="1:6" x14ac:dyDescent="0.25">
      <c r="A5" s="7"/>
      <c r="B5" s="8"/>
      <c r="C5" s="8"/>
      <c r="D5" s="9"/>
      <c r="E5" s="5"/>
      <c r="F5" s="6"/>
    </row>
    <row r="6" spans="1:6" x14ac:dyDescent="0.25">
      <c r="A6" s="4" t="s">
        <v>1618</v>
      </c>
      <c r="B6" s="5" t="s">
        <v>1619</v>
      </c>
      <c r="C6" s="5" t="s">
        <v>1620</v>
      </c>
      <c r="D6" s="6" t="s">
        <v>1621</v>
      </c>
      <c r="E6" s="5"/>
      <c r="F6" s="6"/>
    </row>
    <row r="7" spans="1:6" ht="16.5" thickBot="1" x14ac:dyDescent="0.3">
      <c r="A7" s="19">
        <f>GETPIVOTDATA("Sum of Total Series",$A$3)</f>
        <v>1201681.4928000034</v>
      </c>
      <c r="B7" s="10">
        <f>GETPIVOTDATA("Average Sales",$A$3)</f>
        <v>140.99278338613203</v>
      </c>
      <c r="C7" s="11">
        <f>GETPIVOTDATA("Number of items",$A$3)</f>
        <v>8523</v>
      </c>
      <c r="D7" s="12">
        <f>GETPIVOTDATA("Average of Rating",$A$3)</f>
        <v>3.9658570925731196</v>
      </c>
      <c r="E7" s="11"/>
      <c r="F7" s="23"/>
    </row>
    <row r="8" spans="1:6" ht="16.5" thickBot="1" x14ac:dyDescent="0.3">
      <c r="A8" s="32"/>
      <c r="B8" s="33"/>
      <c r="C8" s="5"/>
      <c r="D8" s="34"/>
    </row>
    <row r="9" spans="1:6" ht="16.5" thickBot="1" x14ac:dyDescent="0.3">
      <c r="A9" s="1"/>
      <c r="B9" s="2"/>
      <c r="C9" s="2"/>
      <c r="D9" s="2"/>
      <c r="E9" s="2"/>
      <c r="F9" s="3"/>
    </row>
    <row r="10" spans="1:6" ht="16.5" thickBot="1" x14ac:dyDescent="0.3">
      <c r="A10" s="50" t="s">
        <v>1624</v>
      </c>
      <c r="B10" s="51"/>
      <c r="C10" s="51"/>
      <c r="D10" s="52"/>
      <c r="E10" s="3"/>
      <c r="F10" s="6"/>
    </row>
    <row r="11" spans="1:6" ht="16.5" thickBot="1" x14ac:dyDescent="0.3">
      <c r="A11" s="24" t="s">
        <v>1623</v>
      </c>
      <c r="B11" s="25" t="s">
        <v>1610</v>
      </c>
      <c r="C11" s="6"/>
      <c r="D11" s="6"/>
      <c r="E11" s="6"/>
      <c r="F11" s="6"/>
    </row>
    <row r="12" spans="1:6" x14ac:dyDescent="0.25">
      <c r="A12" s="26" t="s">
        <v>17</v>
      </c>
      <c r="B12" s="27">
        <v>776319.68840000057</v>
      </c>
      <c r="C12" s="6"/>
      <c r="D12" s="6"/>
      <c r="E12" s="6"/>
      <c r="F12" s="6"/>
    </row>
    <row r="13" spans="1:6" ht="16.5" thickBot="1" x14ac:dyDescent="0.3">
      <c r="A13" s="21" t="s">
        <v>10</v>
      </c>
      <c r="B13" s="28">
        <v>425361.8043999995</v>
      </c>
      <c r="C13" s="23"/>
      <c r="D13" s="23"/>
      <c r="E13" s="6"/>
      <c r="F13" s="6"/>
    </row>
    <row r="14" spans="1:6" x14ac:dyDescent="0.25">
      <c r="A14" s="22"/>
      <c r="B14" s="31"/>
      <c r="C14" s="5"/>
      <c r="D14" s="5"/>
      <c r="E14" s="6"/>
      <c r="F14" s="6"/>
    </row>
    <row r="15" spans="1:6" ht="16.5" thickBot="1" x14ac:dyDescent="0.3">
      <c r="A15" s="4"/>
      <c r="B15" s="5"/>
      <c r="C15" s="5"/>
      <c r="D15" s="5"/>
      <c r="E15" s="6"/>
      <c r="F15" s="6"/>
    </row>
    <row r="16" spans="1:6" ht="16.5" thickBot="1" x14ac:dyDescent="0.3">
      <c r="A16" s="50" t="s">
        <v>1627</v>
      </c>
      <c r="B16" s="51"/>
      <c r="C16" s="51"/>
      <c r="D16" s="51"/>
      <c r="E16" s="52"/>
      <c r="F16" s="6"/>
    </row>
    <row r="17" spans="1:6" ht="16.5" thickBot="1" x14ac:dyDescent="0.3">
      <c r="A17" s="24" t="s">
        <v>1610</v>
      </c>
      <c r="B17" s="24" t="s">
        <v>1626</v>
      </c>
      <c r="C17" s="25"/>
      <c r="D17" s="5"/>
      <c r="E17" s="6"/>
      <c r="F17" s="6"/>
    </row>
    <row r="18" spans="1:6" ht="16.5" thickBot="1" x14ac:dyDescent="0.3">
      <c r="A18" s="24" t="s">
        <v>1623</v>
      </c>
      <c r="B18" s="16" t="s">
        <v>10</v>
      </c>
      <c r="C18" s="18" t="s">
        <v>17</v>
      </c>
      <c r="D18" s="5"/>
      <c r="E18" s="6"/>
      <c r="F18" s="6"/>
    </row>
    <row r="19" spans="1:6" x14ac:dyDescent="0.25">
      <c r="A19" s="26" t="s">
        <v>14</v>
      </c>
      <c r="B19" s="36">
        <v>121349.89940000001</v>
      </c>
      <c r="C19" s="37">
        <v>215047.9126000001</v>
      </c>
      <c r="D19" s="5"/>
      <c r="E19" s="6"/>
      <c r="F19" s="6"/>
    </row>
    <row r="20" spans="1:6" x14ac:dyDescent="0.25">
      <c r="A20" s="20" t="s">
        <v>34</v>
      </c>
      <c r="B20" s="38">
        <v>138685.86819999994</v>
      </c>
      <c r="C20" s="29">
        <v>254464.77940000014</v>
      </c>
      <c r="D20" s="5"/>
      <c r="E20" s="6"/>
      <c r="F20" s="6"/>
    </row>
    <row r="21" spans="1:6" ht="16.5" thickBot="1" x14ac:dyDescent="0.3">
      <c r="A21" s="21" t="s">
        <v>21</v>
      </c>
      <c r="B21" s="39">
        <v>165326.0368</v>
      </c>
      <c r="C21" s="30">
        <v>306806.99640000012</v>
      </c>
      <c r="D21" s="11"/>
      <c r="E21" s="23"/>
      <c r="F21" s="6"/>
    </row>
    <row r="22" spans="1:6" ht="16.5" thickBot="1" x14ac:dyDescent="0.3">
      <c r="A22" s="40"/>
      <c r="B22" s="11"/>
      <c r="C22" s="11"/>
      <c r="D22" s="11"/>
      <c r="E22" s="23"/>
      <c r="F22" s="6"/>
    </row>
    <row r="23" spans="1:6" ht="16.5" thickBot="1" x14ac:dyDescent="0.3">
      <c r="A23" s="4"/>
      <c r="B23" s="5"/>
      <c r="C23" s="5"/>
      <c r="D23" s="5"/>
      <c r="E23" s="5"/>
      <c r="F23" s="6"/>
    </row>
    <row r="24" spans="1:6" ht="16.5" thickBot="1" x14ac:dyDescent="0.3">
      <c r="A24" s="50" t="s">
        <v>1625</v>
      </c>
      <c r="B24" s="51"/>
      <c r="C24" s="51"/>
      <c r="D24" s="51"/>
      <c r="E24" s="51"/>
      <c r="F24" s="52"/>
    </row>
    <row r="25" spans="1:6" ht="16.5" thickBot="1" x14ac:dyDescent="0.3">
      <c r="A25" s="24" t="s">
        <v>1623</v>
      </c>
      <c r="B25" s="25" t="s">
        <v>1610</v>
      </c>
      <c r="C25" s="5"/>
      <c r="D25" s="5"/>
      <c r="E25" s="5"/>
      <c r="F25" s="6"/>
    </row>
    <row r="26" spans="1:6" x14ac:dyDescent="0.25">
      <c r="A26" s="26" t="s">
        <v>153</v>
      </c>
      <c r="B26" s="27">
        <v>9077.869999999999</v>
      </c>
      <c r="C26" s="5"/>
      <c r="D26" s="5"/>
      <c r="E26" s="5"/>
      <c r="F26" s="6"/>
    </row>
    <row r="27" spans="1:6" x14ac:dyDescent="0.25">
      <c r="A27" s="20" t="s">
        <v>74</v>
      </c>
      <c r="B27" s="35">
        <v>15596.696600000001</v>
      </c>
      <c r="C27" s="5"/>
      <c r="D27" s="5"/>
      <c r="E27" s="5"/>
      <c r="F27" s="6"/>
    </row>
    <row r="28" spans="1:6" x14ac:dyDescent="0.25">
      <c r="A28" s="20" t="s">
        <v>159</v>
      </c>
      <c r="B28" s="35">
        <v>21880.027399999992</v>
      </c>
      <c r="C28" s="5"/>
      <c r="D28" s="5"/>
      <c r="E28" s="5"/>
      <c r="F28" s="6"/>
    </row>
    <row r="29" spans="1:6" x14ac:dyDescent="0.25">
      <c r="A29" s="20" t="s">
        <v>64</v>
      </c>
      <c r="B29" s="35">
        <v>22451.891599999999</v>
      </c>
      <c r="C29" s="5"/>
      <c r="D29" s="5"/>
      <c r="E29" s="5"/>
      <c r="F29" s="6"/>
    </row>
    <row r="30" spans="1:6" x14ac:dyDescent="0.25">
      <c r="A30" s="20" t="s">
        <v>61</v>
      </c>
      <c r="B30" s="35">
        <v>29334.680599999996</v>
      </c>
      <c r="C30" s="5"/>
      <c r="D30" s="5"/>
      <c r="E30" s="5"/>
      <c r="F30" s="6"/>
    </row>
    <row r="31" spans="1:6" x14ac:dyDescent="0.25">
      <c r="A31" s="20" t="s">
        <v>57</v>
      </c>
      <c r="B31" s="35">
        <v>35379.119800000015</v>
      </c>
      <c r="C31" s="5"/>
      <c r="D31" s="5"/>
      <c r="E31" s="5"/>
      <c r="F31" s="6"/>
    </row>
    <row r="32" spans="1:6" x14ac:dyDescent="0.25">
      <c r="A32" s="20" t="s">
        <v>32</v>
      </c>
      <c r="B32" s="35">
        <v>58514.166999999987</v>
      </c>
      <c r="C32" s="5"/>
      <c r="D32" s="5"/>
      <c r="E32" s="5"/>
      <c r="F32" s="6"/>
    </row>
    <row r="33" spans="1:9" x14ac:dyDescent="0.25">
      <c r="A33" s="20" t="s">
        <v>54</v>
      </c>
      <c r="B33" s="35">
        <v>59449.863799999992</v>
      </c>
      <c r="C33" s="5"/>
      <c r="D33" s="5"/>
      <c r="E33" s="5"/>
      <c r="F33" s="6"/>
    </row>
    <row r="34" spans="1:9" x14ac:dyDescent="0.25">
      <c r="A34" s="20" t="s">
        <v>19</v>
      </c>
      <c r="B34" s="35">
        <v>68025.838800000012</v>
      </c>
      <c r="C34" s="5"/>
      <c r="D34" s="5"/>
      <c r="E34" s="5"/>
      <c r="F34" s="6"/>
    </row>
    <row r="35" spans="1:9" x14ac:dyDescent="0.25">
      <c r="A35" s="20" t="s">
        <v>95</v>
      </c>
      <c r="B35" s="35">
        <v>81894.736400000009</v>
      </c>
      <c r="C35" s="5"/>
      <c r="D35" s="5"/>
      <c r="E35" s="5"/>
      <c r="F35" s="6"/>
    </row>
    <row r="36" spans="1:9" x14ac:dyDescent="0.25">
      <c r="A36" s="20" t="s">
        <v>28</v>
      </c>
      <c r="B36" s="35">
        <v>90706.728999999992</v>
      </c>
      <c r="C36" s="5"/>
      <c r="D36" s="5"/>
      <c r="E36" s="5"/>
      <c r="F36" s="6"/>
    </row>
    <row r="37" spans="1:9" x14ac:dyDescent="0.25">
      <c r="A37" s="20" t="s">
        <v>67</v>
      </c>
      <c r="B37" s="35">
        <v>101276.46159999995</v>
      </c>
      <c r="C37" s="5"/>
      <c r="D37" s="5"/>
      <c r="E37" s="5"/>
      <c r="F37" s="6"/>
    </row>
    <row r="38" spans="1:9" x14ac:dyDescent="0.25">
      <c r="A38" s="20" t="s">
        <v>24</v>
      </c>
      <c r="B38" s="35">
        <v>118558.88140000009</v>
      </c>
      <c r="C38" s="5"/>
      <c r="D38" s="5"/>
      <c r="E38" s="5"/>
      <c r="F38" s="6"/>
    </row>
    <row r="39" spans="1:9" x14ac:dyDescent="0.25">
      <c r="A39" s="20" t="s">
        <v>42</v>
      </c>
      <c r="B39" s="35">
        <v>135976.52539999998</v>
      </c>
      <c r="C39" s="5"/>
      <c r="D39" s="5"/>
      <c r="E39" s="5"/>
      <c r="F39" s="6"/>
    </row>
    <row r="40" spans="1:9" x14ac:dyDescent="0.25">
      <c r="A40" s="20" t="s">
        <v>48</v>
      </c>
      <c r="B40" s="35">
        <v>175433.92240000021</v>
      </c>
      <c r="C40" s="5"/>
      <c r="D40" s="5"/>
      <c r="E40" s="5"/>
      <c r="F40" s="6"/>
    </row>
    <row r="41" spans="1:9" ht="16.5" thickBot="1" x14ac:dyDescent="0.3">
      <c r="A41" s="21" t="s">
        <v>12</v>
      </c>
      <c r="B41" s="28">
        <v>178124.08099999995</v>
      </c>
      <c r="C41" s="11"/>
      <c r="D41" s="11"/>
      <c r="E41" s="11"/>
      <c r="F41" s="23"/>
    </row>
    <row r="42" spans="1:9" ht="16.5" thickBot="1" x14ac:dyDescent="0.3"/>
    <row r="43" spans="1:9" ht="16.5" thickBot="1" x14ac:dyDescent="0.3">
      <c r="A43" s="1"/>
      <c r="B43" s="2"/>
      <c r="C43" s="2"/>
      <c r="D43" s="2"/>
      <c r="E43" s="2"/>
      <c r="F43" s="2"/>
      <c r="G43" s="2"/>
      <c r="H43" s="2"/>
      <c r="I43" s="3"/>
    </row>
    <row r="44" spans="1:9" ht="16.5" thickBot="1" x14ac:dyDescent="0.3">
      <c r="A44" s="1"/>
      <c r="B44" s="2"/>
      <c r="C44" s="2"/>
      <c r="D44" s="2"/>
      <c r="E44" s="2"/>
      <c r="F44" s="2"/>
      <c r="G44" s="2"/>
      <c r="H44" s="3"/>
      <c r="I44" s="6"/>
    </row>
    <row r="45" spans="1:9" ht="16.5" thickBot="1" x14ac:dyDescent="0.3">
      <c r="A45" s="50" t="s">
        <v>1625</v>
      </c>
      <c r="B45" s="51"/>
      <c r="C45" s="51"/>
      <c r="D45" s="51"/>
      <c r="E45" s="51"/>
      <c r="F45" s="52"/>
      <c r="G45" s="5"/>
      <c r="H45" s="6"/>
      <c r="I45" s="6"/>
    </row>
    <row r="46" spans="1:9" ht="16.5" thickBot="1" x14ac:dyDescent="0.3">
      <c r="A46" s="24" t="s">
        <v>1623</v>
      </c>
      <c r="B46" s="25" t="s">
        <v>1610</v>
      </c>
      <c r="C46" s="5"/>
      <c r="D46" s="5"/>
      <c r="E46" s="5"/>
      <c r="F46" s="5"/>
      <c r="G46" s="5"/>
      <c r="H46" s="6"/>
      <c r="I46" s="6"/>
    </row>
    <row r="47" spans="1:9" x14ac:dyDescent="0.25">
      <c r="A47" s="26">
        <v>2011</v>
      </c>
      <c r="B47" s="27">
        <v>78131.566599999976</v>
      </c>
      <c r="C47" s="5"/>
      <c r="D47" s="5"/>
      <c r="E47" s="5"/>
      <c r="F47" s="5"/>
      <c r="G47" s="5"/>
      <c r="H47" s="6"/>
      <c r="I47" s="6"/>
    </row>
    <row r="48" spans="1:9" x14ac:dyDescent="0.25">
      <c r="A48" s="20">
        <v>2012</v>
      </c>
      <c r="B48" s="35">
        <v>130476.85979999998</v>
      </c>
      <c r="C48" s="5"/>
      <c r="D48" s="5"/>
      <c r="E48" s="5"/>
      <c r="F48" s="5"/>
      <c r="G48" s="5"/>
      <c r="H48" s="6"/>
      <c r="I48" s="6"/>
    </row>
    <row r="49" spans="1:9" x14ac:dyDescent="0.25">
      <c r="A49" s="20">
        <v>2014</v>
      </c>
      <c r="B49" s="35">
        <v>131809.01560000007</v>
      </c>
      <c r="C49" s="5"/>
      <c r="D49" s="5"/>
      <c r="E49" s="5"/>
      <c r="F49" s="5"/>
      <c r="G49" s="5"/>
      <c r="H49" s="6"/>
      <c r="I49" s="6"/>
    </row>
    <row r="50" spans="1:9" x14ac:dyDescent="0.25">
      <c r="A50" s="20">
        <v>2015</v>
      </c>
      <c r="B50" s="35">
        <v>130942.78019999999</v>
      </c>
      <c r="C50" s="5"/>
      <c r="D50" s="5"/>
      <c r="E50" s="5"/>
      <c r="F50" s="5"/>
      <c r="G50" s="5"/>
      <c r="H50" s="6"/>
      <c r="I50" s="6"/>
    </row>
    <row r="51" spans="1:9" x14ac:dyDescent="0.25">
      <c r="A51" s="20">
        <v>2016</v>
      </c>
      <c r="B51" s="35">
        <v>132113.36980000007</v>
      </c>
      <c r="C51" s="5"/>
      <c r="D51" s="5"/>
      <c r="E51" s="5"/>
      <c r="F51" s="5"/>
      <c r="G51" s="5"/>
      <c r="H51" s="6"/>
      <c r="I51" s="6"/>
    </row>
    <row r="52" spans="1:9" x14ac:dyDescent="0.25">
      <c r="A52" s="20">
        <v>2017</v>
      </c>
      <c r="B52" s="35">
        <v>133103.90699999989</v>
      </c>
      <c r="C52" s="5"/>
      <c r="D52" s="5"/>
      <c r="E52" s="5"/>
      <c r="F52" s="5"/>
      <c r="G52" s="5"/>
      <c r="H52" s="6"/>
      <c r="I52" s="6"/>
    </row>
    <row r="53" spans="1:9" x14ac:dyDescent="0.25">
      <c r="A53" s="20">
        <v>2018</v>
      </c>
      <c r="B53" s="35">
        <v>204522.25700000025</v>
      </c>
      <c r="C53" s="5"/>
      <c r="D53" s="5"/>
      <c r="E53" s="5"/>
      <c r="F53" s="5"/>
      <c r="G53" s="5"/>
      <c r="H53" s="6"/>
      <c r="I53" s="6"/>
    </row>
    <row r="54" spans="1:9" x14ac:dyDescent="0.25">
      <c r="A54" s="20">
        <v>2020</v>
      </c>
      <c r="B54" s="35">
        <v>129103.96039999987</v>
      </c>
      <c r="C54" s="5"/>
      <c r="D54" s="5"/>
      <c r="E54" s="5"/>
      <c r="F54" s="5"/>
      <c r="G54" s="5"/>
      <c r="H54" s="6"/>
      <c r="I54" s="6"/>
    </row>
    <row r="55" spans="1:9" ht="16.5" thickBot="1" x14ac:dyDescent="0.3">
      <c r="A55" s="21">
        <v>2022</v>
      </c>
      <c r="B55" s="28">
        <v>131477.77639999994</v>
      </c>
      <c r="C55" s="5"/>
      <c r="D55" s="5"/>
      <c r="E55" s="5"/>
      <c r="F55" s="5"/>
      <c r="G55" s="5"/>
      <c r="H55" s="6"/>
      <c r="I55" s="6"/>
    </row>
    <row r="56" spans="1:9" x14ac:dyDescent="0.25">
      <c r="A56" s="4"/>
      <c r="B56" s="5"/>
      <c r="C56" s="5"/>
      <c r="D56" s="5"/>
      <c r="E56" s="5"/>
      <c r="F56" s="5"/>
      <c r="G56" s="5"/>
      <c r="H56" s="6"/>
      <c r="I56" s="6"/>
    </row>
    <row r="57" spans="1:9" x14ac:dyDescent="0.25">
      <c r="A57" s="4"/>
      <c r="B57" s="5"/>
      <c r="C57" s="5"/>
      <c r="D57" s="5"/>
      <c r="E57" s="5"/>
      <c r="F57" s="5"/>
      <c r="G57" s="5"/>
      <c r="H57" s="6"/>
      <c r="I57" s="6"/>
    </row>
    <row r="58" spans="1:9" x14ac:dyDescent="0.25">
      <c r="A58" s="4"/>
      <c r="B58" s="5"/>
      <c r="C58" s="5"/>
      <c r="D58" s="5"/>
      <c r="E58" s="5"/>
      <c r="F58" s="5"/>
      <c r="G58" s="5"/>
      <c r="H58" s="6"/>
      <c r="I58" s="6"/>
    </row>
    <row r="59" spans="1:9" ht="16.5" thickBot="1" x14ac:dyDescent="0.3">
      <c r="A59" s="4"/>
      <c r="B59" s="5"/>
      <c r="C59" s="5"/>
      <c r="D59" s="5"/>
      <c r="E59" s="5"/>
      <c r="F59" s="5"/>
      <c r="G59" s="5"/>
      <c r="H59" s="6"/>
      <c r="I59" s="6"/>
    </row>
    <row r="60" spans="1:9" ht="16.5" thickBot="1" x14ac:dyDescent="0.3">
      <c r="A60" s="50" t="s">
        <v>1629</v>
      </c>
      <c r="B60" s="51"/>
      <c r="C60" s="51"/>
      <c r="D60" s="52"/>
      <c r="E60" s="5"/>
      <c r="F60" s="5"/>
      <c r="G60" s="5"/>
      <c r="H60" s="6"/>
      <c r="I60" s="6"/>
    </row>
    <row r="61" spans="1:9" ht="16.5" thickBot="1" x14ac:dyDescent="0.3">
      <c r="A61" s="24" t="s">
        <v>1623</v>
      </c>
      <c r="B61" s="25" t="s">
        <v>1610</v>
      </c>
      <c r="C61" s="5"/>
      <c r="D61" s="6"/>
      <c r="E61" s="5"/>
      <c r="F61" s="5"/>
      <c r="G61" s="5"/>
      <c r="H61" s="6"/>
      <c r="I61" s="6"/>
    </row>
    <row r="62" spans="1:9" x14ac:dyDescent="0.25">
      <c r="A62" s="26" t="s">
        <v>30</v>
      </c>
      <c r="B62" s="27">
        <v>248991.58600000024</v>
      </c>
      <c r="C62" s="5"/>
      <c r="D62" s="6"/>
      <c r="E62" s="5"/>
      <c r="F62" s="5"/>
      <c r="G62" s="5"/>
      <c r="H62" s="6"/>
      <c r="I62" s="6"/>
    </row>
    <row r="63" spans="1:9" x14ac:dyDescent="0.25">
      <c r="A63" s="20" t="s">
        <v>15</v>
      </c>
      <c r="B63" s="35">
        <v>507895.7363999993</v>
      </c>
      <c r="C63" s="5"/>
      <c r="D63" s="6"/>
      <c r="E63" s="5"/>
      <c r="F63" s="5"/>
      <c r="G63" s="5"/>
      <c r="H63" s="6"/>
      <c r="I63" s="6"/>
    </row>
    <row r="64" spans="1:9" ht="16.5" thickBot="1" x14ac:dyDescent="0.3">
      <c r="A64" s="21" t="s">
        <v>26</v>
      </c>
      <c r="B64" s="28">
        <v>444794.17039999936</v>
      </c>
      <c r="C64" s="11"/>
      <c r="D64" s="23"/>
      <c r="E64" s="5"/>
      <c r="F64" s="5"/>
      <c r="G64" s="5"/>
      <c r="H64" s="6"/>
      <c r="I64" s="6"/>
    </row>
    <row r="65" spans="1:9" x14ac:dyDescent="0.25">
      <c r="A65" s="4"/>
      <c r="B65" s="5"/>
      <c r="C65" s="5"/>
      <c r="D65" s="5"/>
      <c r="E65" s="5"/>
      <c r="F65" s="5"/>
      <c r="G65" s="5"/>
      <c r="H65" s="6"/>
      <c r="I65" s="6"/>
    </row>
    <row r="66" spans="1:9" ht="16.5" thickBot="1" x14ac:dyDescent="0.3">
      <c r="A66" s="4"/>
      <c r="B66" s="5"/>
      <c r="C66" s="5"/>
      <c r="D66" s="5"/>
      <c r="E66" s="5"/>
      <c r="F66" s="5"/>
      <c r="G66" s="5"/>
      <c r="H66" s="6"/>
      <c r="I66" s="6"/>
    </row>
    <row r="67" spans="1:9" ht="16.5" thickBot="1" x14ac:dyDescent="0.3">
      <c r="A67" s="50" t="s">
        <v>1630</v>
      </c>
      <c r="B67" s="51"/>
      <c r="C67" s="51"/>
      <c r="D67" s="51"/>
      <c r="E67" s="51"/>
      <c r="F67" s="51"/>
      <c r="G67" s="52"/>
      <c r="H67" s="6"/>
      <c r="I67" s="6"/>
    </row>
    <row r="68" spans="1:9" ht="16.5" thickBot="1" x14ac:dyDescent="0.3">
      <c r="A68" s="24" t="s">
        <v>1623</v>
      </c>
      <c r="B68" s="25" t="s">
        <v>1610</v>
      </c>
      <c r="C68" s="1" t="s">
        <v>1628</v>
      </c>
      <c r="D68" s="3" t="s">
        <v>1608</v>
      </c>
      <c r="E68" s="5"/>
      <c r="F68" s="5"/>
      <c r="G68" s="6"/>
      <c r="H68" s="6"/>
      <c r="I68" s="6"/>
    </row>
    <row r="69" spans="1:9" x14ac:dyDescent="0.25">
      <c r="A69" s="26" t="s">
        <v>14</v>
      </c>
      <c r="B69" s="27">
        <v>336397.81199999945</v>
      </c>
      <c r="C69" s="4" t="str">
        <f t="shared" ref="C69:D71" si="0">A69</f>
        <v>Tier 1</v>
      </c>
      <c r="D69" s="29">
        <f t="shared" si="0"/>
        <v>336397.81199999945</v>
      </c>
      <c r="E69" s="5"/>
      <c r="F69" s="5"/>
      <c r="G69" s="6"/>
      <c r="H69" s="6"/>
      <c r="I69" s="6"/>
    </row>
    <row r="70" spans="1:9" x14ac:dyDescent="0.25">
      <c r="A70" s="20" t="s">
        <v>34</v>
      </c>
      <c r="B70" s="35">
        <v>393150.64759999956</v>
      </c>
      <c r="C70" s="4" t="str">
        <f t="shared" si="0"/>
        <v>Tier 2</v>
      </c>
      <c r="D70" s="29">
        <f t="shared" si="0"/>
        <v>393150.64759999956</v>
      </c>
      <c r="E70" s="5"/>
      <c r="F70" s="5"/>
      <c r="G70" s="6"/>
      <c r="H70" s="6"/>
      <c r="I70" s="6"/>
    </row>
    <row r="71" spans="1:9" ht="16.5" thickBot="1" x14ac:dyDescent="0.3">
      <c r="A71" s="21" t="s">
        <v>21</v>
      </c>
      <c r="B71" s="28">
        <v>472133.03319999954</v>
      </c>
      <c r="C71" s="40" t="str">
        <f t="shared" si="0"/>
        <v>Tier 3</v>
      </c>
      <c r="D71" s="30">
        <f t="shared" si="0"/>
        <v>472133.03319999954</v>
      </c>
      <c r="E71" s="5"/>
      <c r="F71" s="5"/>
      <c r="G71" s="6"/>
      <c r="H71" s="6"/>
      <c r="I71" s="6"/>
    </row>
    <row r="72" spans="1:9" x14ac:dyDescent="0.25">
      <c r="A72" s="4"/>
      <c r="B72" s="5"/>
      <c r="C72" s="5"/>
      <c r="D72" s="5"/>
      <c r="E72" s="5"/>
      <c r="F72" s="5"/>
      <c r="G72" s="6"/>
      <c r="H72" s="6"/>
      <c r="I72" s="6"/>
    </row>
    <row r="73" spans="1:9" ht="16.5" thickBot="1" x14ac:dyDescent="0.3">
      <c r="A73" s="40"/>
      <c r="B73" s="11"/>
      <c r="C73" s="11"/>
      <c r="D73" s="11"/>
      <c r="E73" s="11"/>
      <c r="F73" s="11"/>
      <c r="G73" s="23"/>
      <c r="H73" s="23"/>
      <c r="I73" s="6"/>
    </row>
    <row r="74" spans="1:9" x14ac:dyDescent="0.25">
      <c r="A74" s="4"/>
      <c r="B74" s="5"/>
      <c r="C74" s="5"/>
      <c r="D74" s="5"/>
      <c r="E74" s="5"/>
      <c r="F74" s="5"/>
      <c r="G74" s="5"/>
      <c r="H74" s="5"/>
      <c r="I74" s="6"/>
    </row>
    <row r="75" spans="1:9" ht="16.5" thickBot="1" x14ac:dyDescent="0.3">
      <c r="A75" s="4"/>
      <c r="B75" s="5"/>
      <c r="C75" s="5"/>
      <c r="D75" s="5"/>
      <c r="E75" s="5"/>
      <c r="F75" s="5"/>
      <c r="G75" s="5"/>
      <c r="H75" s="5"/>
      <c r="I75" s="6"/>
    </row>
    <row r="76" spans="1:9" ht="16.5" thickBot="1" x14ac:dyDescent="0.3">
      <c r="A76" s="1"/>
      <c r="B76" s="2"/>
      <c r="C76" s="2"/>
      <c r="D76" s="2"/>
      <c r="E76" s="2"/>
      <c r="F76" s="2"/>
      <c r="G76" s="2"/>
      <c r="H76" s="3"/>
      <c r="I76" s="6"/>
    </row>
    <row r="77" spans="1:9" ht="16.5" thickBot="1" x14ac:dyDescent="0.3">
      <c r="A77" s="50" t="s">
        <v>1632</v>
      </c>
      <c r="B77" s="51"/>
      <c r="C77" s="51"/>
      <c r="D77" s="51"/>
      <c r="E77" s="51"/>
      <c r="F77" s="51"/>
      <c r="G77" s="52"/>
      <c r="H77" s="6"/>
      <c r="I77" s="6"/>
    </row>
    <row r="78" spans="1:9" ht="16.5" thickBot="1" x14ac:dyDescent="0.3">
      <c r="A78" s="24" t="s">
        <v>1623</v>
      </c>
      <c r="B78" s="25" t="s">
        <v>1610</v>
      </c>
      <c r="C78" s="5" t="s">
        <v>1631</v>
      </c>
      <c r="D78" s="5" t="s">
        <v>1608</v>
      </c>
      <c r="E78" s="5"/>
      <c r="F78" s="5"/>
      <c r="G78" s="6"/>
      <c r="H78" s="6"/>
      <c r="I78" s="6"/>
    </row>
    <row r="79" spans="1:9" x14ac:dyDescent="0.25">
      <c r="A79" s="26" t="s">
        <v>46</v>
      </c>
      <c r="B79" s="27">
        <v>130714.67460000006</v>
      </c>
      <c r="C79" s="5" t="str">
        <f>A81</f>
        <v>Supermarket Type1</v>
      </c>
      <c r="D79" s="5">
        <f>GETPIVOTDATA("Sales",$A$78,"Outlet Type","Supermarket Type1")</f>
        <v>787549.89280000131</v>
      </c>
      <c r="E79" s="5"/>
      <c r="F79" s="5"/>
      <c r="G79" s="6"/>
      <c r="H79" s="6"/>
      <c r="I79" s="6"/>
    </row>
    <row r="80" spans="1:9" x14ac:dyDescent="0.25">
      <c r="A80" s="20" t="s">
        <v>22</v>
      </c>
      <c r="B80" s="35">
        <v>131477.77639999994</v>
      </c>
      <c r="C80" s="5" t="str">
        <f>A80</f>
        <v>Supermarket Type2</v>
      </c>
      <c r="D80" s="5">
        <f>GETPIVOTDATA("Sales",$A$78,"Outlet Type","Supermarket Type2")</f>
        <v>131477.77639999994</v>
      </c>
      <c r="E80" s="5"/>
      <c r="F80" s="5"/>
      <c r="G80" s="6"/>
      <c r="H80" s="6"/>
      <c r="I80" s="6"/>
    </row>
    <row r="81" spans="1:9" x14ac:dyDescent="0.25">
      <c r="A81" s="20" t="s">
        <v>16</v>
      </c>
      <c r="B81" s="35">
        <v>787549.89280000131</v>
      </c>
      <c r="C81" s="5" t="str">
        <f>A79</f>
        <v>Supermarket Type3</v>
      </c>
      <c r="D81" s="5">
        <f>GETPIVOTDATA("Sales",$A$78,"Outlet Type","Supermarket Type3")</f>
        <v>130714.67460000006</v>
      </c>
      <c r="E81" s="5"/>
      <c r="F81" s="5"/>
      <c r="G81" s="6"/>
      <c r="H81" s="6"/>
      <c r="I81" s="6"/>
    </row>
    <row r="82" spans="1:9" ht="16.5" thickBot="1" x14ac:dyDescent="0.3">
      <c r="A82" s="21" t="s">
        <v>40</v>
      </c>
      <c r="B82" s="28">
        <v>151939.149</v>
      </c>
      <c r="C82" s="5" t="str">
        <f>A82</f>
        <v>Grocery Store</v>
      </c>
      <c r="D82" s="5">
        <f>GETPIVOTDATA("Sales",$A$78,"Outlet Type","Grocery Store")</f>
        <v>151939.149</v>
      </c>
      <c r="E82" s="5"/>
      <c r="F82" s="5"/>
      <c r="G82" s="6"/>
      <c r="H82" s="6"/>
      <c r="I82" s="6"/>
    </row>
    <row r="83" spans="1:9" ht="16.5" thickBot="1" x14ac:dyDescent="0.3">
      <c r="A83" s="40"/>
      <c r="B83" s="11"/>
      <c r="C83" s="11"/>
      <c r="D83" s="11"/>
      <c r="E83" s="11"/>
      <c r="F83" s="11"/>
      <c r="G83" s="23"/>
      <c r="H83" s="6"/>
      <c r="I83" s="6"/>
    </row>
    <row r="84" spans="1:9" x14ac:dyDescent="0.25">
      <c r="A84" s="4"/>
      <c r="B84" s="5"/>
      <c r="C84" s="5"/>
      <c r="D84" s="5"/>
      <c r="E84" s="5"/>
      <c r="F84" s="5"/>
      <c r="G84" s="5"/>
      <c r="H84" s="6"/>
      <c r="I84" s="6"/>
    </row>
    <row r="85" spans="1:9" x14ac:dyDescent="0.25">
      <c r="A85" s="4"/>
      <c r="B85" s="5"/>
      <c r="C85" s="5"/>
      <c r="D85" s="5"/>
      <c r="E85" s="5"/>
      <c r="F85" s="5"/>
      <c r="G85" s="5"/>
      <c r="H85" s="6"/>
      <c r="I85" s="6"/>
    </row>
    <row r="86" spans="1:9" ht="16.5" thickBot="1" x14ac:dyDescent="0.3">
      <c r="A86" s="4"/>
      <c r="B86" s="5"/>
      <c r="C86" s="5"/>
      <c r="D86" s="5"/>
      <c r="E86" s="5"/>
      <c r="F86" s="5"/>
      <c r="G86" s="5"/>
      <c r="H86" s="6"/>
      <c r="I86" s="6"/>
    </row>
    <row r="87" spans="1:9" ht="16.5" thickBot="1" x14ac:dyDescent="0.3">
      <c r="A87" s="41"/>
      <c r="B87" s="42"/>
      <c r="C87" s="42"/>
      <c r="D87" s="43"/>
      <c r="E87" s="5"/>
      <c r="F87" s="5"/>
      <c r="G87" s="5"/>
      <c r="H87" s="6"/>
      <c r="I87" s="6"/>
    </row>
    <row r="88" spans="1:9" ht="16.5" thickBot="1" x14ac:dyDescent="0.3">
      <c r="A88" s="24" t="s">
        <v>1623</v>
      </c>
      <c r="B88" s="25" t="s">
        <v>1611</v>
      </c>
      <c r="C88" s="5"/>
      <c r="D88" s="6"/>
      <c r="E88" s="5"/>
      <c r="F88" s="5"/>
      <c r="G88" s="5"/>
      <c r="H88" s="6"/>
      <c r="I88" s="6"/>
    </row>
    <row r="89" spans="1:9" x14ac:dyDescent="0.25">
      <c r="A89" s="26" t="s">
        <v>46</v>
      </c>
      <c r="B89" s="44">
        <v>139.80179101604284</v>
      </c>
      <c r="C89" s="5"/>
      <c r="D89" s="6"/>
      <c r="E89" s="5"/>
      <c r="F89" s="5"/>
      <c r="G89" s="5"/>
      <c r="H89" s="6"/>
      <c r="I89" s="6"/>
    </row>
    <row r="90" spans="1:9" x14ac:dyDescent="0.25">
      <c r="A90" s="20" t="s">
        <v>22</v>
      </c>
      <c r="B90" s="45">
        <v>141.67863836206891</v>
      </c>
      <c r="C90" s="5"/>
      <c r="D90" s="6"/>
      <c r="E90" s="5"/>
      <c r="F90" s="5"/>
      <c r="G90" s="5"/>
      <c r="H90" s="6"/>
      <c r="I90" s="6"/>
    </row>
    <row r="91" spans="1:9" x14ac:dyDescent="0.25">
      <c r="A91" s="20" t="s">
        <v>16</v>
      </c>
      <c r="B91" s="45">
        <v>141.21389506903375</v>
      </c>
      <c r="C91" s="5"/>
      <c r="D91" s="6"/>
      <c r="E91" s="5"/>
      <c r="F91" s="5"/>
      <c r="G91" s="5"/>
      <c r="H91" s="6"/>
      <c r="I91" s="6"/>
    </row>
    <row r="92" spans="1:9" ht="16.5" thickBot="1" x14ac:dyDescent="0.3">
      <c r="A92" s="21" t="s">
        <v>40</v>
      </c>
      <c r="B92" s="46">
        <v>140.29468975069253</v>
      </c>
      <c r="C92" s="11"/>
      <c r="D92" s="23"/>
      <c r="E92" s="5"/>
      <c r="F92" s="5"/>
      <c r="G92" s="5"/>
      <c r="H92" s="6"/>
      <c r="I92" s="6"/>
    </row>
    <row r="93" spans="1:9" x14ac:dyDescent="0.25">
      <c r="A93" s="4"/>
      <c r="B93" s="5"/>
      <c r="C93" s="5"/>
      <c r="D93" s="5"/>
      <c r="E93" s="5"/>
      <c r="F93" s="5"/>
      <c r="G93" s="5"/>
      <c r="H93" s="6"/>
      <c r="I93" s="6"/>
    </row>
    <row r="94" spans="1:9" x14ac:dyDescent="0.25">
      <c r="A94" s="4"/>
      <c r="B94" s="5"/>
      <c r="C94" s="5"/>
      <c r="D94" s="5"/>
      <c r="E94" s="5"/>
      <c r="F94" s="5"/>
      <c r="G94" s="5"/>
      <c r="H94" s="6"/>
      <c r="I94" s="6"/>
    </row>
    <row r="95" spans="1:9" ht="16.5" thickBot="1" x14ac:dyDescent="0.3">
      <c r="A95" s="4"/>
      <c r="B95" s="5"/>
      <c r="C95" s="5"/>
      <c r="D95" s="5"/>
      <c r="E95" s="5"/>
      <c r="F95" s="5"/>
      <c r="G95" s="5"/>
      <c r="H95" s="6"/>
      <c r="I95" s="6"/>
    </row>
    <row r="96" spans="1:9" ht="16.5" thickBot="1" x14ac:dyDescent="0.3">
      <c r="A96" s="24" t="s">
        <v>1623</v>
      </c>
      <c r="B96" s="25" t="s">
        <v>1613</v>
      </c>
      <c r="C96" s="5"/>
      <c r="D96" s="5"/>
      <c r="E96" s="5"/>
      <c r="F96" s="5"/>
      <c r="G96" s="5"/>
      <c r="H96" s="6"/>
      <c r="I96" s="6"/>
    </row>
    <row r="97" spans="1:9" x14ac:dyDescent="0.25">
      <c r="A97" s="26" t="s">
        <v>46</v>
      </c>
      <c r="B97" s="47">
        <v>935</v>
      </c>
      <c r="C97" s="5"/>
      <c r="D97" s="5"/>
      <c r="E97" s="5"/>
      <c r="F97" s="5"/>
      <c r="G97" s="5"/>
      <c r="H97" s="6"/>
      <c r="I97" s="6"/>
    </row>
    <row r="98" spans="1:9" x14ac:dyDescent="0.25">
      <c r="A98" s="20" t="s">
        <v>22</v>
      </c>
      <c r="B98" s="48">
        <v>928</v>
      </c>
      <c r="C98" s="5"/>
      <c r="D98" s="5"/>
      <c r="E98" s="5"/>
      <c r="F98" s="5"/>
      <c r="G98" s="5"/>
      <c r="H98" s="6"/>
      <c r="I98" s="6"/>
    </row>
    <row r="99" spans="1:9" x14ac:dyDescent="0.25">
      <c r="A99" s="20" t="s">
        <v>16</v>
      </c>
      <c r="B99" s="48">
        <v>5577</v>
      </c>
      <c r="C99" s="5"/>
      <c r="D99" s="5"/>
      <c r="E99" s="5"/>
      <c r="F99" s="5"/>
      <c r="G99" s="5"/>
      <c r="H99" s="6"/>
      <c r="I99" s="6"/>
    </row>
    <row r="100" spans="1:9" ht="16.5" thickBot="1" x14ac:dyDescent="0.3">
      <c r="A100" s="21" t="s">
        <v>40</v>
      </c>
      <c r="B100" s="49">
        <v>1083</v>
      </c>
      <c r="C100" s="5"/>
      <c r="D100" s="5"/>
      <c r="E100" s="5"/>
      <c r="F100" s="5"/>
      <c r="G100" s="5"/>
      <c r="H100" s="6"/>
      <c r="I100" s="6"/>
    </row>
    <row r="101" spans="1:9" ht="16.5" thickBot="1" x14ac:dyDescent="0.3">
      <c r="A101" s="40"/>
      <c r="B101" s="11"/>
      <c r="C101" s="11"/>
      <c r="D101" s="11"/>
      <c r="E101" s="11"/>
      <c r="F101" s="11"/>
      <c r="G101" s="11"/>
      <c r="H101" s="23"/>
      <c r="I101" s="6"/>
    </row>
    <row r="102" spans="1:9" ht="16.5" thickBot="1" x14ac:dyDescent="0.3">
      <c r="A102" s="40"/>
      <c r="B102" s="11"/>
      <c r="C102" s="11"/>
      <c r="D102" s="11"/>
      <c r="E102" s="11"/>
      <c r="F102" s="11"/>
      <c r="G102" s="11"/>
      <c r="H102" s="11"/>
      <c r="I102" s="23"/>
    </row>
  </sheetData>
  <mergeCells count="8">
    <mergeCell ref="A77:G77"/>
    <mergeCell ref="A16:E16"/>
    <mergeCell ref="A10:D10"/>
    <mergeCell ref="A2:F2"/>
    <mergeCell ref="A24:F24"/>
    <mergeCell ref="A45:F45"/>
    <mergeCell ref="A60:D60"/>
    <mergeCell ref="A67:G6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B8" zoomScale="56" zoomScaleNormal="56" workbookViewId="0">
      <selection activeCell="AC31" sqref="AC31"/>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RawData</vt:lpstr>
      <vt:lpstr>SheetDesign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2025-07-08T07:30:18Z</dcterms:modified>
</cp:coreProperties>
</file>