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CV982\Desktop\May\"/>
    </mc:Choice>
  </mc:AlternateContent>
  <xr:revisionPtr revIDLastSave="0" documentId="8_{6C7C566F-A33A-42B5-85DC-8BC184459CF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emplate" sheetId="1" r:id="rId1"/>
    <sheet name="with TR schedule" sheetId="2" r:id="rId2"/>
    <sheet name="Pub schedu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3" l="1"/>
  <c r="F18" i="3" s="1"/>
  <c r="F17" i="2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G27" i="2" s="1"/>
  <c r="F17" i="1"/>
  <c r="F18" i="1" s="1"/>
  <c r="F19" i="1" s="1"/>
  <c r="F20" i="1" s="1"/>
  <c r="G18" i="1" s="1"/>
  <c r="F19" i="3" l="1"/>
  <c r="G17" i="3"/>
  <c r="H27" i="2"/>
  <c r="G28" i="2"/>
  <c r="H28" i="2" s="1"/>
  <c r="G26" i="2"/>
  <c r="G25" i="2"/>
  <c r="H20" i="2"/>
  <c r="G24" i="2"/>
  <c r="H19" i="2"/>
  <c r="G23" i="2"/>
  <c r="H26" i="2"/>
  <c r="H18" i="2"/>
  <c r="G21" i="2"/>
  <c r="H24" i="2"/>
  <c r="H21" i="2"/>
  <c r="G22" i="2"/>
  <c r="H23" i="2"/>
  <c r="G18" i="2"/>
  <c r="H25" i="2"/>
  <c r="G20" i="2"/>
  <c r="G19" i="2"/>
  <c r="H22" i="2"/>
  <c r="F21" i="1"/>
  <c r="G19" i="1" s="1"/>
  <c r="G17" i="2"/>
  <c r="H17" i="2"/>
  <c r="H17" i="3" l="1"/>
  <c r="G18" i="3"/>
  <c r="F20" i="3"/>
  <c r="F22" i="1"/>
  <c r="G20" i="1" s="1"/>
  <c r="I32" i="3"/>
  <c r="H32" i="3"/>
  <c r="F32" i="3"/>
  <c r="I31" i="3"/>
  <c r="H31" i="3"/>
  <c r="G31" i="3"/>
  <c r="F31" i="3"/>
  <c r="G19" i="3" l="1"/>
  <c r="F21" i="3"/>
  <c r="H18" i="3"/>
  <c r="F23" i="1"/>
  <c r="G21" i="1" s="1"/>
  <c r="G17" i="1"/>
  <c r="F22" i="3" l="1"/>
  <c r="G20" i="3"/>
  <c r="H19" i="3"/>
  <c r="I19" i="3"/>
  <c r="F24" i="1"/>
  <c r="G22" i="1" s="1"/>
  <c r="I17" i="3"/>
  <c r="H20" i="3" l="1"/>
  <c r="F23" i="3"/>
  <c r="G21" i="3"/>
  <c r="I20" i="3"/>
  <c r="F25" i="1"/>
  <c r="G23" i="1" s="1"/>
  <c r="H21" i="3" l="1"/>
  <c r="I21" i="3" s="1"/>
  <c r="F24" i="3"/>
  <c r="G22" i="3"/>
  <c r="F26" i="1"/>
  <c r="G24" i="1" s="1"/>
  <c r="G23" i="3" l="1"/>
  <c r="F25" i="3"/>
  <c r="H22" i="3"/>
  <c r="I22" i="3" s="1"/>
  <c r="F27" i="1"/>
  <c r="G25" i="1" s="1"/>
  <c r="F26" i="3" l="1"/>
  <c r="G24" i="3"/>
  <c r="H23" i="3"/>
  <c r="I23" i="3"/>
  <c r="F28" i="1"/>
  <c r="G26" i="1" s="1"/>
  <c r="H24" i="3" l="1"/>
  <c r="I24" i="3" s="1"/>
  <c r="F27" i="3"/>
  <c r="G25" i="3"/>
  <c r="H25" i="3" l="1"/>
  <c r="I25" i="3" s="1"/>
  <c r="F28" i="3"/>
  <c r="G26" i="3"/>
  <c r="G27" i="3" l="1"/>
  <c r="H26" i="3"/>
  <c r="I26" i="3"/>
  <c r="G28" i="3" l="1"/>
  <c r="H28" i="3" s="1"/>
  <c r="H27" i="3"/>
  <c r="I27" i="3"/>
  <c r="I28" i="3"/>
</calcChain>
</file>

<file path=xl/sharedStrings.xml><?xml version="1.0" encoding="utf-8"?>
<sst xmlns="http://schemas.openxmlformats.org/spreadsheetml/2006/main" count="120" uniqueCount="38">
  <si>
    <t>START</t>
  </si>
  <si>
    <t>Target Publishing Date</t>
  </si>
  <si>
    <t>Average PAGES per DAY</t>
  </si>
  <si>
    <t>AUTHOR ENGAGEMENTS</t>
  </si>
  <si>
    <t>YES/NO</t>
  </si>
  <si>
    <t>SPECIFICS</t>
  </si>
  <si>
    <t>VACATION PLANS</t>
  </si>
  <si>
    <t>NO</t>
  </si>
  <si>
    <t>CONFERENCES/SEMINARS</t>
  </si>
  <si>
    <t>WORK-RELATED PROJECTS/TRAVELS</t>
  </si>
  <si>
    <t>PERSONAL COMMITMENTS</t>
  </si>
  <si>
    <t>SCHEDULE GENERATED</t>
  </si>
  <si>
    <t>Ch. No.</t>
  </si>
  <si>
    <t>Title</t>
  </si>
  <si>
    <t>Pages</t>
  </si>
  <si>
    <t>Days</t>
  </si>
  <si>
    <t>First Draft Delivery</t>
  </si>
  <si>
    <t>Final DraftDelivery</t>
  </si>
  <si>
    <t>VITAL STATISTICS</t>
  </si>
  <si>
    <t>CHAPTERS</t>
  </si>
  <si>
    <t>FINAL FIRST DRAFT</t>
  </si>
  <si>
    <t>WRITING TIME (DAYS)</t>
  </si>
  <si>
    <t>WRITING TIME (WEEKS)</t>
  </si>
  <si>
    <t>PUBLISHING DATE AS PER SCHEDULE</t>
  </si>
  <si>
    <t>TR Delivery</t>
  </si>
  <si>
    <t xml:space="preserve">Publication Ready </t>
  </si>
  <si>
    <t>Introduction</t>
  </si>
  <si>
    <t>Python and the Command Line</t>
  </si>
  <si>
    <t>Intro to SQL</t>
  </si>
  <si>
    <t>Visualizing Data</t>
  </si>
  <si>
    <t>Introduction to Machine Learning</t>
  </si>
  <si>
    <t>Unsupervised Machine Learning</t>
  </si>
  <si>
    <t>Supervised Machine Learning</t>
  </si>
  <si>
    <t>Natural Language Processing</t>
  </si>
  <si>
    <t>Deep Learning in Biotech</t>
  </si>
  <si>
    <t>End-to-End Model Development</t>
  </si>
  <si>
    <t>Deploying with Flask</t>
  </si>
  <si>
    <t>Deploying to the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</si>
</sst>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"/>
  </numFmts>
  <fonts count="12">
    <font>
      <sz val="11"/>
      <color rgb="FF000000"/>
      <name val="Arial"/>
    </font>
    <font>
      <sz val="11"/>
      <color rgb="FFFFFFFF"/>
      <name val="Calibri"/>
      <family val="2"/>
    </font>
    <font>
      <sz val="72"/>
      <color rgb="FFD8D8D8"/>
      <name val="Libre Franklin"/>
    </font>
    <font>
      <b/>
      <sz val="16"/>
      <color rgb="FFD8D8D8"/>
      <name val="Calibri"/>
      <family val="2"/>
    </font>
    <font>
      <b/>
      <sz val="14"/>
      <color rgb="FFD8D8D8"/>
      <name val="Calibri"/>
      <family val="2"/>
    </font>
    <font>
      <sz val="11"/>
      <name val="Arial"/>
      <family val="2"/>
    </font>
    <font>
      <sz val="11"/>
      <color rgb="FFD8D8D8"/>
      <name val="Arial"/>
      <family val="2"/>
    </font>
    <font>
      <sz val="11"/>
      <color rgb="FFD8D8D8"/>
      <name val="Calibri"/>
      <family val="2"/>
    </font>
    <font>
      <b/>
      <sz val="14"/>
      <color rgb="FFFFFFFF"/>
      <name val="Calibri"/>
      <family val="2"/>
    </font>
    <font>
      <b/>
      <sz val="11"/>
      <color rgb="FFD8D8D8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/>
      <top style="thin">
        <color rgb="FFFF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15" fontId="6" fillId="2" borderId="4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4" fillId="2" borderId="4" xfId="0" applyFont="1" applyFill="1" applyBorder="1" applyAlignment="1">
      <alignment horizontal="center"/>
    </xf>
    <xf numFmtId="16" fontId="7" fillId="2" borderId="4" xfId="0" applyNumberFormat="1" applyFont="1" applyFill="1" applyBorder="1" applyAlignment="1">
      <alignment horizontal="center"/>
    </xf>
    <xf numFmtId="15" fontId="7" fillId="2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15" fontId="7" fillId="2" borderId="4" xfId="0" applyNumberFormat="1" applyFont="1" applyFill="1" applyBorder="1" applyAlignment="1">
      <alignment horizontal="center"/>
    </xf>
    <xf numFmtId="15" fontId="7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7" fillId="2" borderId="4" xfId="0" applyFont="1" applyFill="1" applyBorder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5" fontId="1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7" fillId="2" borderId="4" xfId="0" applyFont="1" applyFill="1" applyBorder="1"/>
    <xf numFmtId="0" fontId="11" fillId="3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5" fillId="0" borderId="3" xfId="0" applyFont="1" applyBorder="1"/>
    <xf numFmtId="0" fontId="8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123825</xdr:rowOff>
    </xdr:from>
    <xdr:ext cx="7258050" cy="942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19849" y="3311186"/>
          <a:ext cx="7252303" cy="93762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6600" b="1" cap="none">
              <a:solidFill>
                <a:srgbClr val="FFFFFF"/>
              </a:solidFill>
              <a:latin typeface="Libre Franklin"/>
              <a:ea typeface="Libre Franklin"/>
              <a:cs typeface="Libre Franklin"/>
              <a:sym typeface="Libre Franklin"/>
            </a:rPr>
            <a:t>Project Schedule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123825</xdr:rowOff>
    </xdr:from>
    <xdr:ext cx="7258050" cy="9429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719849" y="3311186"/>
          <a:ext cx="7252303" cy="93762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6600" b="1" cap="none">
              <a:solidFill>
                <a:srgbClr val="FFFFFF"/>
              </a:solidFill>
              <a:latin typeface="Libre Franklin"/>
              <a:ea typeface="Libre Franklin"/>
              <a:cs typeface="Libre Franklin"/>
              <a:sym typeface="Libre Franklin"/>
            </a:rPr>
            <a:t>Project Schedule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123825</xdr:rowOff>
    </xdr:from>
    <xdr:ext cx="7258050" cy="9429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719849" y="3311186"/>
          <a:ext cx="7252303" cy="93762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6600" b="1" cap="none">
              <a:solidFill>
                <a:srgbClr val="FFFFFF"/>
              </a:solidFill>
              <a:latin typeface="Libre Franklin"/>
              <a:ea typeface="Libre Franklin"/>
              <a:cs typeface="Libre Franklin"/>
              <a:sym typeface="Libre Franklin"/>
            </a:rPr>
            <a:t>Project Schedule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opLeftCell="A13" workbookViewId="0">
      <selection activeCell="G31" sqref="G31"/>
    </sheetView>
  </sheetViews>
  <sheetFormatPr defaultColWidth="12.625" defaultRowHeight="15" customHeight="1"/>
  <cols>
    <col min="1" max="1" width="3.5" customWidth="1"/>
    <col min="2" max="2" width="7.875" customWidth="1"/>
    <col min="3" max="3" width="46.375" customWidth="1"/>
    <col min="4" max="4" width="9.25" bestFit="1" customWidth="1"/>
    <col min="5" max="5" width="17.625" customWidth="1"/>
    <col min="6" max="6" width="22.875" customWidth="1"/>
    <col min="7" max="7" width="21" customWidth="1"/>
    <col min="8" max="8" width="29.25" customWidth="1"/>
    <col min="9" max="9" width="11.375" customWidth="1"/>
    <col min="10" max="10" width="13.25" customWidth="1"/>
    <col min="11" max="11" width="11.625" customWidth="1"/>
    <col min="12" max="26" width="7.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8.75" customHeight="1">
      <c r="A2" s="1"/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>
      <c r="A3" s="1"/>
      <c r="B3" s="3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>
      <c r="A4" s="1"/>
      <c r="B4" s="30" t="s">
        <v>0</v>
      </c>
      <c r="C4" s="28"/>
      <c r="D4" s="4">
        <v>44326</v>
      </c>
      <c r="E4" s="5"/>
      <c r="F4" s="6" t="s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>
      <c r="A5" s="1"/>
      <c r="B5" s="30" t="s">
        <v>2</v>
      </c>
      <c r="C5" s="28"/>
      <c r="D5" s="7"/>
      <c r="E5" s="5"/>
      <c r="F5" s="10">
        <v>44462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5"/>
      <c r="C6" s="5"/>
      <c r="D6" s="5"/>
      <c r="E6" s="5"/>
      <c r="F6" s="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5"/>
      <c r="C7" s="5"/>
      <c r="D7" s="5"/>
      <c r="E7" s="5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>
      <c r="A8" s="1"/>
      <c r="B8" s="30" t="s">
        <v>3</v>
      </c>
      <c r="C8" s="28"/>
      <c r="D8" s="9" t="s">
        <v>4</v>
      </c>
      <c r="E8" s="29" t="s">
        <v>5</v>
      </c>
      <c r="F8" s="2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31" t="s">
        <v>6</v>
      </c>
      <c r="C9" s="28"/>
      <c r="D9" s="10" t="s">
        <v>7</v>
      </c>
      <c r="E9" s="27"/>
      <c r="F9" s="28"/>
      <c r="G9" s="1"/>
      <c r="H9" s="1"/>
      <c r="I9" s="11"/>
      <c r="J9" s="12"/>
      <c r="K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31" t="s">
        <v>8</v>
      </c>
      <c r="C10" s="28"/>
      <c r="D10" s="10" t="s">
        <v>7</v>
      </c>
      <c r="E10" s="27"/>
      <c r="F10" s="28"/>
      <c r="G10" s="1"/>
      <c r="H10" s="1"/>
      <c r="I10" s="11"/>
      <c r="J10" s="12"/>
      <c r="K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33" t="s">
        <v>9</v>
      </c>
      <c r="C11" s="28"/>
      <c r="D11" s="10" t="s">
        <v>7</v>
      </c>
      <c r="E11" s="27"/>
      <c r="F11" s="28"/>
      <c r="G11" s="1"/>
      <c r="H11" s="1"/>
      <c r="I11" s="11"/>
      <c r="J11" s="12"/>
      <c r="K11" s="1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33" t="s">
        <v>10</v>
      </c>
      <c r="C12" s="28"/>
      <c r="D12" s="10" t="s">
        <v>7</v>
      </c>
      <c r="E12" s="27"/>
      <c r="F12" s="28"/>
      <c r="G12" s="1"/>
      <c r="H12" s="1"/>
      <c r="I12" s="11"/>
      <c r="J12" s="12"/>
      <c r="K12" s="1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1"/>
      <c r="E13" s="12"/>
      <c r="F13" s="12"/>
      <c r="G13" s="1"/>
      <c r="H13" s="1"/>
      <c r="I13" s="11"/>
      <c r="J13" s="12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1"/>
      <c r="E14" s="12"/>
      <c r="F14" s="12"/>
      <c r="G14" s="1"/>
      <c r="H14" s="1"/>
      <c r="I14" s="11"/>
      <c r="J14" s="12"/>
      <c r="K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>
      <c r="A15" s="1"/>
      <c r="B15" s="34" t="s">
        <v>11</v>
      </c>
      <c r="C15" s="35"/>
      <c r="D15" s="5"/>
      <c r="E15" s="5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>
      <c r="A16" s="1"/>
      <c r="B16" s="6" t="s">
        <v>12</v>
      </c>
      <c r="C16" s="9" t="s">
        <v>13</v>
      </c>
      <c r="D16" s="9" t="s">
        <v>14</v>
      </c>
      <c r="E16" s="9" t="s">
        <v>15</v>
      </c>
      <c r="F16" s="6" t="s">
        <v>16</v>
      </c>
      <c r="G16" s="6" t="s">
        <v>17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3">
        <v>1</v>
      </c>
      <c r="C17" s="24" t="s">
        <v>26</v>
      </c>
      <c r="D17" s="25">
        <v>2</v>
      </c>
      <c r="E17" s="14">
        <v>5</v>
      </c>
      <c r="F17" s="10">
        <f>IF(B17&lt;&gt;"",$D$4+E17,"")</f>
        <v>44331</v>
      </c>
      <c r="G17" s="10">
        <f t="shared" ref="G17:G28" si="0">IF(C17&lt;&gt;"",F19+5,"")</f>
        <v>44350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3">
        <v>2</v>
      </c>
      <c r="C18" s="24" t="s">
        <v>27</v>
      </c>
      <c r="D18" s="25">
        <v>18</v>
      </c>
      <c r="E18" s="14">
        <v>7</v>
      </c>
      <c r="F18" s="10">
        <f t="shared" ref="F18:F28" si="1">IF(B18&lt;&gt;"",F17+E18,"")</f>
        <v>44338</v>
      </c>
      <c r="G18" s="10">
        <f t="shared" si="0"/>
        <v>44357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3">
        <v>3</v>
      </c>
      <c r="C19" s="26" t="s">
        <v>28</v>
      </c>
      <c r="D19" s="25">
        <v>12</v>
      </c>
      <c r="E19" s="14">
        <v>7</v>
      </c>
      <c r="F19" s="10">
        <f t="shared" si="1"/>
        <v>44345</v>
      </c>
      <c r="G19" s="10">
        <f t="shared" si="0"/>
        <v>44364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3">
        <v>4</v>
      </c>
      <c r="C20" s="24" t="s">
        <v>29</v>
      </c>
      <c r="D20" s="25">
        <v>16</v>
      </c>
      <c r="E20" s="14">
        <v>7</v>
      </c>
      <c r="F20" s="10">
        <f t="shared" si="1"/>
        <v>44352</v>
      </c>
      <c r="G20" s="10">
        <f t="shared" si="0"/>
        <v>44374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3">
        <v>5</v>
      </c>
      <c r="C21" s="24" t="s">
        <v>30</v>
      </c>
      <c r="D21" s="25">
        <v>10</v>
      </c>
      <c r="E21" s="14">
        <v>7</v>
      </c>
      <c r="F21" s="10">
        <f t="shared" si="1"/>
        <v>44359</v>
      </c>
      <c r="G21" s="10">
        <f t="shared" si="0"/>
        <v>44388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3">
        <v>6</v>
      </c>
      <c r="C22" s="24" t="s">
        <v>31</v>
      </c>
      <c r="D22" s="25">
        <v>25</v>
      </c>
      <c r="E22" s="14">
        <v>10</v>
      </c>
      <c r="F22" s="10">
        <f t="shared" si="1"/>
        <v>44369</v>
      </c>
      <c r="G22" s="10">
        <f t="shared" si="0"/>
        <v>44398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3">
        <v>7</v>
      </c>
      <c r="C23" s="24" t="s">
        <v>32</v>
      </c>
      <c r="D23" s="25">
        <v>40</v>
      </c>
      <c r="E23" s="14">
        <v>14</v>
      </c>
      <c r="F23" s="10">
        <f t="shared" si="1"/>
        <v>44383</v>
      </c>
      <c r="G23" s="10">
        <f t="shared" si="0"/>
        <v>44412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3">
        <v>8</v>
      </c>
      <c r="C24" s="24" t="s">
        <v>33</v>
      </c>
      <c r="D24" s="25">
        <v>31</v>
      </c>
      <c r="E24" s="14">
        <v>10</v>
      </c>
      <c r="F24" s="10">
        <f t="shared" si="1"/>
        <v>44393</v>
      </c>
      <c r="G24" s="10">
        <f t="shared" si="0"/>
        <v>44419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3">
        <v>9</v>
      </c>
      <c r="C25" s="24" t="s">
        <v>34</v>
      </c>
      <c r="D25" s="25">
        <v>15</v>
      </c>
      <c r="E25" s="14">
        <v>14</v>
      </c>
      <c r="F25" s="10">
        <f t="shared" si="1"/>
        <v>44407</v>
      </c>
      <c r="G25" s="10">
        <f t="shared" si="0"/>
        <v>44426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3">
        <v>10</v>
      </c>
      <c r="C26" s="24" t="s">
        <v>35</v>
      </c>
      <c r="D26" s="25">
        <v>17</v>
      </c>
      <c r="E26" s="14">
        <v>7</v>
      </c>
      <c r="F26" s="10">
        <f t="shared" si="1"/>
        <v>44414</v>
      </c>
      <c r="G26" s="10">
        <f t="shared" si="0"/>
        <v>44433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3">
        <v>11</v>
      </c>
      <c r="C27" s="24" t="s">
        <v>36</v>
      </c>
      <c r="D27" s="25">
        <v>12</v>
      </c>
      <c r="E27" s="14">
        <v>7</v>
      </c>
      <c r="F27" s="10">
        <f t="shared" si="1"/>
        <v>44421</v>
      </c>
      <c r="G27" s="10">
        <v>44438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3">
        <v>12</v>
      </c>
      <c r="C28" s="24" t="s">
        <v>37</v>
      </c>
      <c r="D28" s="25">
        <v>15</v>
      </c>
      <c r="E28" s="14">
        <v>7</v>
      </c>
      <c r="F28" s="10">
        <f t="shared" si="1"/>
        <v>44428</v>
      </c>
      <c r="G28" s="10">
        <v>44442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5"/>
      <c r="C41" s="1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34" t="s">
        <v>18</v>
      </c>
      <c r="C42" s="35"/>
      <c r="D42" s="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31" t="s">
        <v>19</v>
      </c>
      <c r="C43" s="28"/>
      <c r="D43" s="1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31" t="s">
        <v>20</v>
      </c>
      <c r="C44" s="28"/>
      <c r="D44" s="1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31" t="s">
        <v>21</v>
      </c>
      <c r="C45" s="28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31" t="s">
        <v>22</v>
      </c>
      <c r="C46" s="28"/>
      <c r="D46" s="1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9"/>
      <c r="C47" s="19"/>
      <c r="D47" s="20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32" t="s">
        <v>23</v>
      </c>
      <c r="C48" s="28"/>
      <c r="D48" s="1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19">
    <mergeCell ref="B46:C46"/>
    <mergeCell ref="B48:C48"/>
    <mergeCell ref="B10:C10"/>
    <mergeCell ref="B11:C11"/>
    <mergeCell ref="B12:C12"/>
    <mergeCell ref="B15:C15"/>
    <mergeCell ref="B42:C42"/>
    <mergeCell ref="B43:C43"/>
    <mergeCell ref="B44:C44"/>
    <mergeCell ref="B4:C4"/>
    <mergeCell ref="B5:C5"/>
    <mergeCell ref="B8:C8"/>
    <mergeCell ref="B9:C9"/>
    <mergeCell ref="B45:C45"/>
    <mergeCell ref="E11:F11"/>
    <mergeCell ref="E12:F12"/>
    <mergeCell ref="E8:F8"/>
    <mergeCell ref="E9:F9"/>
    <mergeCell ref="E10:F10"/>
  </mergeCells>
  <dataValidations count="2">
    <dataValidation type="date" allowBlank="1" showErrorMessage="1" sqref="E9:E12 E13:F14 J9:K14" xr:uid="{00000000-0002-0000-0000-000000000000}">
      <formula1>TODAY()</formula1>
      <formula2>44196</formula2>
    </dataValidation>
    <dataValidation type="list" allowBlank="1" showErrorMessage="1" sqref="D9:D14 I9:I14" xr:uid="{00000000-0002-0000-0000-000001000000}">
      <formula1>"YES,NO"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abSelected="1" topLeftCell="A13" workbookViewId="0">
      <selection activeCell="G30" sqref="G30"/>
    </sheetView>
  </sheetViews>
  <sheetFormatPr defaultColWidth="12.625" defaultRowHeight="15" customHeight="1"/>
  <cols>
    <col min="1" max="1" width="3.5" customWidth="1"/>
    <col min="2" max="2" width="7.875" customWidth="1"/>
    <col min="3" max="3" width="46.375" customWidth="1"/>
    <col min="4" max="4" width="9.25" bestFit="1" customWidth="1"/>
    <col min="5" max="5" width="17.625" customWidth="1"/>
    <col min="6" max="7" width="22.875" customWidth="1"/>
    <col min="8" max="8" width="21" customWidth="1"/>
    <col min="9" max="9" width="29.25" customWidth="1"/>
    <col min="10" max="10" width="11.375" customWidth="1"/>
    <col min="11" max="11" width="13.25" customWidth="1"/>
    <col min="12" max="12" width="11.625" customWidth="1"/>
    <col min="13" max="26" width="7.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8.75" customHeight="1">
      <c r="A2" s="1"/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>
      <c r="A3" s="1"/>
      <c r="B3" s="3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>
      <c r="A4" s="1"/>
      <c r="B4" s="30" t="s">
        <v>0</v>
      </c>
      <c r="C4" s="28"/>
      <c r="D4" s="4">
        <v>44326</v>
      </c>
      <c r="E4" s="5"/>
      <c r="F4" s="6" t="s">
        <v>1</v>
      </c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>
      <c r="A5" s="1"/>
      <c r="B5" s="30" t="s">
        <v>2</v>
      </c>
      <c r="C5" s="28"/>
      <c r="D5" s="7"/>
      <c r="E5" s="5"/>
      <c r="F5" s="10">
        <v>44462</v>
      </c>
      <c r="G5" s="1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5"/>
      <c r="C6" s="5"/>
      <c r="D6" s="5"/>
      <c r="E6" s="5"/>
      <c r="F6" s="5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5"/>
      <c r="C7" s="5"/>
      <c r="D7" s="5"/>
      <c r="E7" s="5"/>
      <c r="F7" s="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>
      <c r="A8" s="1"/>
      <c r="B8" s="30" t="s">
        <v>3</v>
      </c>
      <c r="C8" s="28"/>
      <c r="D8" s="9" t="s">
        <v>4</v>
      </c>
      <c r="E8" s="29" t="s">
        <v>5</v>
      </c>
      <c r="F8" s="28"/>
      <c r="G8" s="2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31" t="s">
        <v>6</v>
      </c>
      <c r="C9" s="28"/>
      <c r="D9" s="10" t="s">
        <v>7</v>
      </c>
      <c r="E9" s="27"/>
      <c r="F9" s="28"/>
      <c r="G9" s="23"/>
      <c r="H9" s="1"/>
      <c r="I9" s="1"/>
      <c r="J9" s="11"/>
      <c r="K9" s="12"/>
      <c r="L9" s="1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31" t="s">
        <v>8</v>
      </c>
      <c r="C10" s="28"/>
      <c r="D10" s="10" t="s">
        <v>7</v>
      </c>
      <c r="E10" s="27"/>
      <c r="F10" s="28"/>
      <c r="G10" s="23"/>
      <c r="H10" s="1"/>
      <c r="I10" s="1"/>
      <c r="J10" s="11"/>
      <c r="K10" s="12"/>
      <c r="L10" s="1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33" t="s">
        <v>9</v>
      </c>
      <c r="C11" s="28"/>
      <c r="D11" s="10" t="s">
        <v>7</v>
      </c>
      <c r="E11" s="27"/>
      <c r="F11" s="28"/>
      <c r="G11" s="23"/>
      <c r="H11" s="1"/>
      <c r="I11" s="1"/>
      <c r="J11" s="11"/>
      <c r="K11" s="12"/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33" t="s">
        <v>10</v>
      </c>
      <c r="C12" s="28"/>
      <c r="D12" s="10" t="s">
        <v>7</v>
      </c>
      <c r="E12" s="27"/>
      <c r="F12" s="28"/>
      <c r="G12" s="23"/>
      <c r="H12" s="1"/>
      <c r="I12" s="1"/>
      <c r="J12" s="11"/>
      <c r="K12" s="12"/>
      <c r="L12" s="1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1"/>
      <c r="E13" s="12"/>
      <c r="F13" s="12"/>
      <c r="G13" s="12"/>
      <c r="H13" s="1"/>
      <c r="I13" s="1"/>
      <c r="J13" s="11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1"/>
      <c r="E14" s="12"/>
      <c r="F14" s="12"/>
      <c r="G14" s="12"/>
      <c r="H14" s="1"/>
      <c r="I14" s="1"/>
      <c r="J14" s="11"/>
      <c r="K14" s="12"/>
      <c r="L14" s="1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>
      <c r="A15" s="1"/>
      <c r="B15" s="34" t="s">
        <v>11</v>
      </c>
      <c r="C15" s="35"/>
      <c r="D15" s="5"/>
      <c r="E15" s="5"/>
      <c r="F15" s="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>
      <c r="A16" s="1"/>
      <c r="B16" s="6" t="s">
        <v>12</v>
      </c>
      <c r="C16" s="9" t="s">
        <v>13</v>
      </c>
      <c r="D16" s="9" t="s">
        <v>14</v>
      </c>
      <c r="E16" s="9" t="s">
        <v>15</v>
      </c>
      <c r="F16" s="6" t="s">
        <v>16</v>
      </c>
      <c r="G16" s="6" t="s">
        <v>24</v>
      </c>
      <c r="H16" s="6" t="s">
        <v>17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3">
        <v>1</v>
      </c>
      <c r="C17" s="24" t="s">
        <v>26</v>
      </c>
      <c r="D17" s="25">
        <v>2</v>
      </c>
      <c r="E17" s="14">
        <v>5</v>
      </c>
      <c r="F17" s="10">
        <f>IF(B17&lt;&gt;"",$D$4+E17,"")</f>
        <v>44331</v>
      </c>
      <c r="G17" s="10">
        <f t="shared" ref="G17:G27" si="0">IF(B17&lt;&gt;"",F18+7,"")</f>
        <v>44345</v>
      </c>
      <c r="H17" s="10">
        <f t="shared" ref="H17:H26" si="1">IF(C17&lt;&gt;"",F19+5,"")</f>
        <v>44350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3">
        <v>2</v>
      </c>
      <c r="C18" s="24" t="s">
        <v>27</v>
      </c>
      <c r="D18" s="25">
        <v>18</v>
      </c>
      <c r="E18" s="14">
        <v>7</v>
      </c>
      <c r="F18" s="10">
        <f t="shared" ref="F18:F28" si="2">IF(B18&lt;&gt;"",F17+E18,"")</f>
        <v>44338</v>
      </c>
      <c r="G18" s="10">
        <f t="shared" si="0"/>
        <v>44352</v>
      </c>
      <c r="H18" s="10">
        <f t="shared" si="1"/>
        <v>44357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3">
        <v>3</v>
      </c>
      <c r="C19" s="26" t="s">
        <v>28</v>
      </c>
      <c r="D19" s="25">
        <v>12</v>
      </c>
      <c r="E19" s="14">
        <v>7</v>
      </c>
      <c r="F19" s="10">
        <f t="shared" si="2"/>
        <v>44345</v>
      </c>
      <c r="G19" s="10">
        <f t="shared" si="0"/>
        <v>44359</v>
      </c>
      <c r="H19" s="10">
        <f t="shared" si="1"/>
        <v>44364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3">
        <v>4</v>
      </c>
      <c r="C20" s="24" t="s">
        <v>29</v>
      </c>
      <c r="D20" s="25">
        <v>16</v>
      </c>
      <c r="E20" s="14">
        <v>7</v>
      </c>
      <c r="F20" s="10">
        <f t="shared" si="2"/>
        <v>44352</v>
      </c>
      <c r="G20" s="10">
        <f t="shared" si="0"/>
        <v>44366</v>
      </c>
      <c r="H20" s="10">
        <f t="shared" si="1"/>
        <v>44374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3">
        <v>5</v>
      </c>
      <c r="C21" s="24" t="s">
        <v>30</v>
      </c>
      <c r="D21" s="25">
        <v>10</v>
      </c>
      <c r="E21" s="14">
        <v>7</v>
      </c>
      <c r="F21" s="10">
        <f t="shared" si="2"/>
        <v>44359</v>
      </c>
      <c r="G21" s="10">
        <f t="shared" si="0"/>
        <v>44376</v>
      </c>
      <c r="H21" s="10">
        <f t="shared" si="1"/>
        <v>44388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3">
        <v>6</v>
      </c>
      <c r="C22" s="24" t="s">
        <v>31</v>
      </c>
      <c r="D22" s="25">
        <v>25</v>
      </c>
      <c r="E22" s="14">
        <v>10</v>
      </c>
      <c r="F22" s="10">
        <f t="shared" si="2"/>
        <v>44369</v>
      </c>
      <c r="G22" s="10">
        <f t="shared" si="0"/>
        <v>44390</v>
      </c>
      <c r="H22" s="10">
        <f t="shared" si="1"/>
        <v>44398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3">
        <v>7</v>
      </c>
      <c r="C23" s="24" t="s">
        <v>32</v>
      </c>
      <c r="D23" s="25">
        <v>40</v>
      </c>
      <c r="E23" s="14">
        <v>14</v>
      </c>
      <c r="F23" s="10">
        <f t="shared" si="2"/>
        <v>44383</v>
      </c>
      <c r="G23" s="10">
        <f t="shared" si="0"/>
        <v>44400</v>
      </c>
      <c r="H23" s="10">
        <f t="shared" si="1"/>
        <v>44412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3">
        <v>8</v>
      </c>
      <c r="C24" s="24" t="s">
        <v>33</v>
      </c>
      <c r="D24" s="25">
        <v>31</v>
      </c>
      <c r="E24" s="14">
        <v>10</v>
      </c>
      <c r="F24" s="10">
        <f t="shared" si="2"/>
        <v>44393</v>
      </c>
      <c r="G24" s="10">
        <f t="shared" si="0"/>
        <v>44414</v>
      </c>
      <c r="H24" s="10">
        <f t="shared" si="1"/>
        <v>44419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3">
        <v>9</v>
      </c>
      <c r="C25" s="24" t="s">
        <v>34</v>
      </c>
      <c r="D25" s="25">
        <v>15</v>
      </c>
      <c r="E25" s="14">
        <v>14</v>
      </c>
      <c r="F25" s="10">
        <f t="shared" si="2"/>
        <v>44407</v>
      </c>
      <c r="G25" s="10">
        <f t="shared" si="0"/>
        <v>44421</v>
      </c>
      <c r="H25" s="10">
        <f t="shared" si="1"/>
        <v>44426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3">
        <v>10</v>
      </c>
      <c r="C26" s="24" t="s">
        <v>35</v>
      </c>
      <c r="D26" s="25">
        <v>17</v>
      </c>
      <c r="E26" s="14">
        <v>7</v>
      </c>
      <c r="F26" s="10">
        <f t="shared" si="2"/>
        <v>44414</v>
      </c>
      <c r="G26" s="10">
        <f t="shared" si="0"/>
        <v>44428</v>
      </c>
      <c r="H26" s="10">
        <f t="shared" si="1"/>
        <v>44433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3">
        <v>11</v>
      </c>
      <c r="C27" s="24" t="s">
        <v>36</v>
      </c>
      <c r="D27" s="25">
        <v>12</v>
      </c>
      <c r="E27" s="14">
        <v>7</v>
      </c>
      <c r="F27" s="10">
        <f t="shared" si="2"/>
        <v>44421</v>
      </c>
      <c r="G27" s="10">
        <f t="shared" si="0"/>
        <v>44435</v>
      </c>
      <c r="H27" s="10">
        <f>IF(C27&lt;&gt;"",G27+3,"")</f>
        <v>44438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3">
        <v>12</v>
      </c>
      <c r="C28" s="24" t="s">
        <v>37</v>
      </c>
      <c r="D28" s="25">
        <v>15</v>
      </c>
      <c r="E28" s="14">
        <v>7</v>
      </c>
      <c r="F28" s="10">
        <f t="shared" si="2"/>
        <v>44428</v>
      </c>
      <c r="G28" s="10">
        <f>IF(B28&lt;&gt;"",G27+4,"")</f>
        <v>44439</v>
      </c>
      <c r="H28" s="10">
        <f>IF(C28&lt;&gt;"",G28+3,"")</f>
        <v>44442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5"/>
      <c r="C33" s="1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34" t="s">
        <v>18</v>
      </c>
      <c r="C34" s="35"/>
      <c r="D34" s="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31" t="s">
        <v>19</v>
      </c>
      <c r="C35" s="28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31" t="s">
        <v>20</v>
      </c>
      <c r="C36" s="28"/>
      <c r="D36" s="1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31" t="s">
        <v>21</v>
      </c>
      <c r="C37" s="28"/>
      <c r="D37" s="1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31" t="s">
        <v>22</v>
      </c>
      <c r="C38" s="28"/>
      <c r="D38" s="1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9"/>
      <c r="C39" s="19"/>
      <c r="D39" s="2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32" t="s">
        <v>23</v>
      </c>
      <c r="C40" s="28"/>
      <c r="D40" s="1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19">
    <mergeCell ref="E11:F11"/>
    <mergeCell ref="E12:F12"/>
    <mergeCell ref="B4:C4"/>
    <mergeCell ref="B5:C5"/>
    <mergeCell ref="B8:C8"/>
    <mergeCell ref="E8:F8"/>
    <mergeCell ref="B9:C9"/>
    <mergeCell ref="E9:F9"/>
    <mergeCell ref="E10:F10"/>
    <mergeCell ref="B37:C37"/>
    <mergeCell ref="B38:C38"/>
    <mergeCell ref="B40:C40"/>
    <mergeCell ref="B10:C10"/>
    <mergeCell ref="B11:C11"/>
    <mergeCell ref="B12:C12"/>
    <mergeCell ref="B15:C15"/>
    <mergeCell ref="B34:C34"/>
    <mergeCell ref="B35:C35"/>
    <mergeCell ref="B36:C36"/>
  </mergeCells>
  <dataValidations count="2">
    <dataValidation type="date" allowBlank="1" showErrorMessage="1" sqref="E9:E12 E13:G14 K9:L14" xr:uid="{00000000-0002-0000-0100-000000000000}">
      <formula1>TODAY()</formula1>
      <formula2>44196</formula2>
    </dataValidation>
    <dataValidation type="list" allowBlank="1" showErrorMessage="1" sqref="D9:D14 J9:J14" xr:uid="{00000000-0002-0000-0100-000001000000}">
      <formula1>"YES,NO"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>
      <selection activeCell="F5" sqref="F5"/>
    </sheetView>
  </sheetViews>
  <sheetFormatPr defaultColWidth="12.625" defaultRowHeight="15" customHeight="1"/>
  <cols>
    <col min="1" max="1" width="3.5" customWidth="1"/>
    <col min="2" max="2" width="7.875" customWidth="1"/>
    <col min="3" max="3" width="46.375" customWidth="1"/>
    <col min="4" max="4" width="9.25" bestFit="1" customWidth="1"/>
    <col min="5" max="5" width="17.625" customWidth="1"/>
    <col min="6" max="7" width="22.875" customWidth="1"/>
    <col min="8" max="9" width="21" customWidth="1"/>
    <col min="10" max="10" width="11.375" customWidth="1"/>
    <col min="11" max="11" width="13.25" customWidth="1"/>
    <col min="12" max="12" width="11.625" customWidth="1"/>
    <col min="13" max="26" width="7.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8.75" customHeight="1">
      <c r="A2" s="1"/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>
      <c r="A3" s="1"/>
      <c r="B3" s="3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>
      <c r="A4" s="1"/>
      <c r="B4" s="30" t="s">
        <v>0</v>
      </c>
      <c r="C4" s="28"/>
      <c r="D4" s="4">
        <v>44326</v>
      </c>
      <c r="E4" s="5"/>
      <c r="F4" s="6" t="s">
        <v>1</v>
      </c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>
      <c r="A5" s="1"/>
      <c r="B5" s="30" t="s">
        <v>2</v>
      </c>
      <c r="C5" s="28"/>
      <c r="D5" s="7"/>
      <c r="E5" s="5"/>
      <c r="F5" s="8">
        <v>44462</v>
      </c>
      <c r="G5" s="1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5"/>
      <c r="C6" s="5"/>
      <c r="D6" s="5"/>
      <c r="E6" s="5"/>
      <c r="F6" s="5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5"/>
      <c r="C7" s="5"/>
      <c r="D7" s="5"/>
      <c r="E7" s="5"/>
      <c r="F7" s="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>
      <c r="A8" s="1"/>
      <c r="B8" s="30" t="s">
        <v>3</v>
      </c>
      <c r="C8" s="28"/>
      <c r="D8" s="9" t="s">
        <v>4</v>
      </c>
      <c r="E8" s="29" t="s">
        <v>5</v>
      </c>
      <c r="F8" s="28"/>
      <c r="G8" s="2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31" t="s">
        <v>6</v>
      </c>
      <c r="C9" s="28"/>
      <c r="D9" s="10" t="s">
        <v>7</v>
      </c>
      <c r="E9" s="27"/>
      <c r="F9" s="28"/>
      <c r="G9" s="23"/>
      <c r="H9" s="1"/>
      <c r="I9" s="1"/>
      <c r="J9" s="11"/>
      <c r="K9" s="12"/>
      <c r="L9" s="1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31" t="s">
        <v>8</v>
      </c>
      <c r="C10" s="28"/>
      <c r="D10" s="10" t="s">
        <v>7</v>
      </c>
      <c r="E10" s="27"/>
      <c r="F10" s="28"/>
      <c r="G10" s="23"/>
      <c r="H10" s="1"/>
      <c r="I10" s="1"/>
      <c r="J10" s="11"/>
      <c r="K10" s="12"/>
      <c r="L10" s="1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33" t="s">
        <v>9</v>
      </c>
      <c r="C11" s="28"/>
      <c r="D11" s="10" t="s">
        <v>7</v>
      </c>
      <c r="E11" s="27"/>
      <c r="F11" s="28"/>
      <c r="G11" s="23"/>
      <c r="H11" s="1"/>
      <c r="I11" s="1"/>
      <c r="J11" s="11"/>
      <c r="K11" s="12"/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33" t="s">
        <v>10</v>
      </c>
      <c r="C12" s="28"/>
      <c r="D12" s="10" t="s">
        <v>7</v>
      </c>
      <c r="E12" s="27"/>
      <c r="F12" s="28"/>
      <c r="G12" s="23"/>
      <c r="H12" s="1"/>
      <c r="I12" s="1"/>
      <c r="J12" s="11"/>
      <c r="K12" s="12"/>
      <c r="L12" s="1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1"/>
      <c r="E13" s="12"/>
      <c r="F13" s="12"/>
      <c r="G13" s="12"/>
      <c r="H13" s="1"/>
      <c r="I13" s="1"/>
      <c r="J13" s="11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1"/>
      <c r="E14" s="12"/>
      <c r="F14" s="12"/>
      <c r="G14" s="12"/>
      <c r="H14" s="1"/>
      <c r="I14" s="1"/>
      <c r="J14" s="11"/>
      <c r="K14" s="12"/>
      <c r="L14" s="1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>
      <c r="A15" s="1"/>
      <c r="B15" s="34" t="s">
        <v>11</v>
      </c>
      <c r="C15" s="35"/>
      <c r="D15" s="5"/>
      <c r="E15" s="5"/>
      <c r="F15" s="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>
      <c r="A16" s="1"/>
      <c r="B16" s="6" t="s">
        <v>12</v>
      </c>
      <c r="C16" s="9" t="s">
        <v>13</v>
      </c>
      <c r="D16" s="9" t="s">
        <v>14</v>
      </c>
      <c r="E16" s="9" t="s">
        <v>15</v>
      </c>
      <c r="F16" s="6" t="s">
        <v>16</v>
      </c>
      <c r="G16" s="6" t="s">
        <v>24</v>
      </c>
      <c r="H16" s="6" t="s">
        <v>17</v>
      </c>
      <c r="I16" s="6" t="s">
        <v>25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3">
        <v>1</v>
      </c>
      <c r="C17" s="24" t="s">
        <v>26</v>
      </c>
      <c r="D17" s="25">
        <v>2</v>
      </c>
      <c r="E17" s="14">
        <v>5</v>
      </c>
      <c r="F17" s="10">
        <f>IF(B17&lt;&gt;"",$D$4+E17,"")</f>
        <v>44331</v>
      </c>
      <c r="G17" s="10">
        <f t="shared" ref="G17:G27" si="0">IF(B17&lt;&gt;"",F18+7,"")</f>
        <v>44345</v>
      </c>
      <c r="H17" s="10">
        <f t="shared" ref="H17:H26" si="1">IF(C17&lt;&gt;"",F19+5,"")</f>
        <v>44350</v>
      </c>
      <c r="I17" s="10">
        <f t="shared" ref="I17:I32" si="2">IF(D17&lt;&gt;"",H17+10,"")</f>
        <v>44360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3">
        <v>2</v>
      </c>
      <c r="C18" s="24" t="s">
        <v>27</v>
      </c>
      <c r="D18" s="25">
        <v>18</v>
      </c>
      <c r="E18" s="14">
        <v>7</v>
      </c>
      <c r="F18" s="10">
        <f t="shared" ref="F18:F28" si="3">IF(B18&lt;&gt;"",F17+E18,"")</f>
        <v>44338</v>
      </c>
      <c r="G18" s="10">
        <f t="shared" si="0"/>
        <v>44352</v>
      </c>
      <c r="H18" s="10">
        <f t="shared" si="1"/>
        <v>44357</v>
      </c>
      <c r="I18" s="10">
        <v>44367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3">
        <v>3</v>
      </c>
      <c r="C19" s="26" t="s">
        <v>28</v>
      </c>
      <c r="D19" s="25">
        <v>12</v>
      </c>
      <c r="E19" s="14">
        <v>7</v>
      </c>
      <c r="F19" s="10">
        <f t="shared" si="3"/>
        <v>44345</v>
      </c>
      <c r="G19" s="10">
        <f t="shared" si="0"/>
        <v>44359</v>
      </c>
      <c r="H19" s="10">
        <f t="shared" si="1"/>
        <v>44364</v>
      </c>
      <c r="I19" s="10">
        <f t="shared" si="2"/>
        <v>44374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3">
        <v>4</v>
      </c>
      <c r="C20" s="24" t="s">
        <v>29</v>
      </c>
      <c r="D20" s="25">
        <v>16</v>
      </c>
      <c r="E20" s="14">
        <v>7</v>
      </c>
      <c r="F20" s="10">
        <f t="shared" si="3"/>
        <v>44352</v>
      </c>
      <c r="G20" s="10">
        <f t="shared" si="0"/>
        <v>44366</v>
      </c>
      <c r="H20" s="10">
        <f t="shared" si="1"/>
        <v>44374</v>
      </c>
      <c r="I20" s="10">
        <f t="shared" si="2"/>
        <v>44384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3">
        <v>5</v>
      </c>
      <c r="C21" s="24" t="s">
        <v>30</v>
      </c>
      <c r="D21" s="25">
        <v>10</v>
      </c>
      <c r="E21" s="14">
        <v>7</v>
      </c>
      <c r="F21" s="10">
        <f t="shared" si="3"/>
        <v>44359</v>
      </c>
      <c r="G21" s="10">
        <f t="shared" si="0"/>
        <v>44376</v>
      </c>
      <c r="H21" s="10">
        <f t="shared" si="1"/>
        <v>44388</v>
      </c>
      <c r="I21" s="10">
        <f t="shared" si="2"/>
        <v>44398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3">
        <v>6</v>
      </c>
      <c r="C22" s="24" t="s">
        <v>31</v>
      </c>
      <c r="D22" s="25">
        <v>25</v>
      </c>
      <c r="E22" s="14">
        <v>10</v>
      </c>
      <c r="F22" s="10">
        <f t="shared" si="3"/>
        <v>44369</v>
      </c>
      <c r="G22" s="10">
        <f t="shared" si="0"/>
        <v>44390</v>
      </c>
      <c r="H22" s="10">
        <f t="shared" si="1"/>
        <v>44398</v>
      </c>
      <c r="I22" s="10">
        <f t="shared" si="2"/>
        <v>44408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3">
        <v>7</v>
      </c>
      <c r="C23" s="24" t="s">
        <v>32</v>
      </c>
      <c r="D23" s="25">
        <v>40</v>
      </c>
      <c r="E23" s="14">
        <v>14</v>
      </c>
      <c r="F23" s="10">
        <f t="shared" si="3"/>
        <v>44383</v>
      </c>
      <c r="G23" s="10">
        <f t="shared" si="0"/>
        <v>44400</v>
      </c>
      <c r="H23" s="10">
        <f t="shared" si="1"/>
        <v>44412</v>
      </c>
      <c r="I23" s="10">
        <f t="shared" si="2"/>
        <v>44422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3">
        <v>8</v>
      </c>
      <c r="C24" s="24" t="s">
        <v>33</v>
      </c>
      <c r="D24" s="25">
        <v>31</v>
      </c>
      <c r="E24" s="14">
        <v>10</v>
      </c>
      <c r="F24" s="10">
        <f t="shared" si="3"/>
        <v>44393</v>
      </c>
      <c r="G24" s="10">
        <f t="shared" si="0"/>
        <v>44414</v>
      </c>
      <c r="H24" s="10">
        <f t="shared" si="1"/>
        <v>44419</v>
      </c>
      <c r="I24" s="10">
        <f t="shared" si="2"/>
        <v>44429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3">
        <v>9</v>
      </c>
      <c r="C25" s="24" t="s">
        <v>34</v>
      </c>
      <c r="D25" s="25">
        <v>15</v>
      </c>
      <c r="E25" s="14">
        <v>14</v>
      </c>
      <c r="F25" s="10">
        <f t="shared" si="3"/>
        <v>44407</v>
      </c>
      <c r="G25" s="10">
        <f t="shared" si="0"/>
        <v>44421</v>
      </c>
      <c r="H25" s="10">
        <f t="shared" si="1"/>
        <v>44426</v>
      </c>
      <c r="I25" s="10">
        <f t="shared" si="2"/>
        <v>44436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3">
        <v>10</v>
      </c>
      <c r="C26" s="24" t="s">
        <v>35</v>
      </c>
      <c r="D26" s="25">
        <v>17</v>
      </c>
      <c r="E26" s="14">
        <v>7</v>
      </c>
      <c r="F26" s="10">
        <f t="shared" si="3"/>
        <v>44414</v>
      </c>
      <c r="G26" s="10">
        <f t="shared" si="0"/>
        <v>44428</v>
      </c>
      <c r="H26" s="10">
        <f t="shared" si="1"/>
        <v>44433</v>
      </c>
      <c r="I26" s="10">
        <f t="shared" si="2"/>
        <v>44443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3">
        <v>11</v>
      </c>
      <c r="C27" s="24" t="s">
        <v>36</v>
      </c>
      <c r="D27" s="25">
        <v>12</v>
      </c>
      <c r="E27" s="14">
        <v>7</v>
      </c>
      <c r="F27" s="10">
        <f t="shared" si="3"/>
        <v>44421</v>
      </c>
      <c r="G27" s="10">
        <f t="shared" si="0"/>
        <v>44435</v>
      </c>
      <c r="H27" s="10">
        <f>IF(C27&lt;&gt;"",G27+3,"")</f>
        <v>44438</v>
      </c>
      <c r="I27" s="10">
        <f t="shared" si="2"/>
        <v>44448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3">
        <v>12</v>
      </c>
      <c r="C28" s="24" t="s">
        <v>37</v>
      </c>
      <c r="D28" s="25">
        <v>15</v>
      </c>
      <c r="E28" s="14">
        <v>7</v>
      </c>
      <c r="F28" s="10">
        <f t="shared" si="3"/>
        <v>44428</v>
      </c>
      <c r="G28" s="10">
        <f>IF(B28&lt;&gt;"",G27+4,"")</f>
        <v>44439</v>
      </c>
      <c r="H28" s="10">
        <f>IF(C28&lt;&gt;"",G28+3,"")</f>
        <v>44442</v>
      </c>
      <c r="I28" s="10">
        <f t="shared" si="2"/>
        <v>44452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 t="str">
        <f t="shared" ref="F31:F32" si="4">IF(B31&lt;&gt;"",F30+E31,"")</f>
        <v/>
      </c>
      <c r="G31" s="1" t="str">
        <f t="shared" ref="G31" si="5">IF(B31&lt;&gt;"",F32+7,"")</f>
        <v/>
      </c>
      <c r="H31" s="1" t="str">
        <f t="shared" ref="H31:H32" si="6">IF(C31&lt;&gt;"",G31+5,"")</f>
        <v/>
      </c>
      <c r="I31" s="1" t="str">
        <f t="shared" si="2"/>
        <v/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 t="str">
        <f t="shared" si="4"/>
        <v/>
      </c>
      <c r="G32" s="1"/>
      <c r="H32" s="1" t="str">
        <f t="shared" si="6"/>
        <v/>
      </c>
      <c r="I32" s="1" t="str">
        <f t="shared" si="2"/>
        <v/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5"/>
      <c r="C33" s="1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34" t="s">
        <v>18</v>
      </c>
      <c r="C34" s="35"/>
      <c r="D34" s="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31" t="s">
        <v>19</v>
      </c>
      <c r="C35" s="28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31" t="s">
        <v>20</v>
      </c>
      <c r="C36" s="28"/>
      <c r="D36" s="1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31" t="s">
        <v>21</v>
      </c>
      <c r="C37" s="28"/>
      <c r="D37" s="1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31" t="s">
        <v>22</v>
      </c>
      <c r="C38" s="28"/>
      <c r="D38" s="1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9"/>
      <c r="C39" s="19"/>
      <c r="D39" s="2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32" t="s">
        <v>23</v>
      </c>
      <c r="C40" s="28"/>
      <c r="D40" s="1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19">
    <mergeCell ref="E11:F11"/>
    <mergeCell ref="E12:F12"/>
    <mergeCell ref="B4:C4"/>
    <mergeCell ref="B5:C5"/>
    <mergeCell ref="B8:C8"/>
    <mergeCell ref="E8:F8"/>
    <mergeCell ref="B9:C9"/>
    <mergeCell ref="E9:F9"/>
    <mergeCell ref="E10:F10"/>
    <mergeCell ref="B37:C37"/>
    <mergeCell ref="B38:C38"/>
    <mergeCell ref="B40:C40"/>
    <mergeCell ref="B10:C10"/>
    <mergeCell ref="B11:C11"/>
    <mergeCell ref="B12:C12"/>
    <mergeCell ref="B15:C15"/>
    <mergeCell ref="B34:C34"/>
    <mergeCell ref="B35:C35"/>
    <mergeCell ref="B36:C36"/>
  </mergeCells>
  <dataValidations count="2">
    <dataValidation type="date" allowBlank="1" showErrorMessage="1" sqref="E9:E12 E13:G14 K9:L14" xr:uid="{00000000-0002-0000-0200-000000000000}">
      <formula1>TODAY()</formula1>
      <formula2>44196</formula2>
    </dataValidation>
    <dataValidation type="list" allowBlank="1" showErrorMessage="1" sqref="D9:D14 J9:J14" xr:uid="{00000000-0002-0000-0200-000001000000}">
      <formula1>"YES,NO"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with TR schedule</vt:lpstr>
      <vt:lpstr>Pub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Gebin George</dc:creator>
  <cp:lastModifiedBy>Madhunikita Chindharkar</cp:lastModifiedBy>
  <dcterms:created xsi:type="dcterms:W3CDTF">2020-08-03T14:32:51Z</dcterms:created>
  <dcterms:modified xsi:type="dcterms:W3CDTF">2021-05-04T13:19:00Z</dcterms:modified>
</cp:coreProperties>
</file>