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B1873A63-7194-2840-8057-C1F74620C1F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Ranlux" sheetId="4" r:id="rId1"/>
    <sheet name="Sensitivity Report" sheetId="6" r:id="rId2"/>
    <sheet name="Answer Report" sheetId="5" r:id="rId3"/>
  </sheets>
  <definedNames>
    <definedName name="solver_adj" localSheetId="0" hidden="1">Ranlux!$B$20:$B$23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eng" localSheetId="2" hidden="1">0</definedName>
    <definedName name="solver_eng" localSheetId="0" hidden="1">2</definedName>
    <definedName name="solver_eng" localSheetId="1" hidden="1">0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Ranlux!$A$31:$A$36</definedName>
    <definedName name="solver_lhs2" localSheetId="0" hidden="1">Ranlux!$A$37</definedName>
    <definedName name="solver_lhs3" localSheetId="0" hidden="1">Ranlux!$A$38</definedName>
    <definedName name="solver_lhs4" localSheetId="0" hidden="1">Ranlux!$A$39</definedName>
    <definedName name="solver_lhs5" localSheetId="0" hidden="1">Ranlux!$A$40</definedName>
    <definedName name="solver_lhs6" localSheetId="0" hidden="1">Ranlux!$A$41</definedName>
    <definedName name="solver_lhs7" localSheetId="0" hidden="1">Ranlux!$A$42</definedName>
    <definedName name="solver_lhs8" localSheetId="0" hidden="1">Ranlux!$A$43</definedName>
    <definedName name="solver_lhs9" localSheetId="0" hidden="1">Ranlux!$A$44</definedName>
    <definedName name="solver_mda" localSheetId="0" hidden="1">4</definedName>
    <definedName name="solver_mod" localSheetId="0" hidden="1">3</definedName>
    <definedName name="solver_nso" localSheetId="0" hidden="1">10000</definedName>
    <definedName name="solver_ntr" localSheetId="0" hidden="1">0</definedName>
    <definedName name="solver_ntri" hidden="1">1000</definedName>
    <definedName name="solver_num" localSheetId="0" hidden="1">9</definedName>
    <definedName name="solver_obc" localSheetId="0" hidden="1">0</definedName>
    <definedName name="solver_obp" localSheetId="0" hidden="1">0</definedName>
    <definedName name="solver_opt" localSheetId="0" hidden="1">Ranlux!$A$26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Ranlux!$B$8:$G$8</definedName>
    <definedName name="solver_rhs2" localSheetId="0" hidden="1">Ranlux!$B$11</definedName>
    <definedName name="solver_rhs3" localSheetId="0" hidden="1">Ranlux!$C$11</definedName>
    <definedName name="solver_rhs4" localSheetId="0" hidden="1">Ranlux!$B$12</definedName>
    <definedName name="solver_rhs5" localSheetId="0" hidden="1">Ranlux!$C$12</definedName>
    <definedName name="solver_rhs6" localSheetId="0" hidden="1">Ranlux!$B$13</definedName>
    <definedName name="solver_rhs7" localSheetId="0" hidden="1">Ranlux!$C$13</definedName>
    <definedName name="solver_rhs8" localSheetId="0" hidden="1">Ranlux!$B$14</definedName>
    <definedName name="solver_rhs9" localSheetId="0" hidden="1">Ranlux!$C$14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381498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4" l="1"/>
  <c r="A33" i="4"/>
  <c r="A32" i="4"/>
  <c r="A31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A44" i="4"/>
  <c r="A43" i="4"/>
  <c r="A42" i="4"/>
  <c r="A41" i="4"/>
  <c r="A40" i="4"/>
  <c r="A39" i="4"/>
  <c r="A38" i="4"/>
  <c r="A37" i="4"/>
  <c r="A26" i="4"/>
  <c r="A36" i="4"/>
  <c r="A34" i="4"/>
</calcChain>
</file>

<file path=xl/sharedStrings.xml><?xml version="1.0" encoding="utf-8"?>
<sst xmlns="http://schemas.openxmlformats.org/spreadsheetml/2006/main" count="154" uniqueCount="83">
  <si>
    <t>Profit</t>
  </si>
  <si>
    <t>Constraints</t>
  </si>
  <si>
    <t>LHS</t>
  </si>
  <si>
    <t>RHS</t>
  </si>
  <si>
    <t>Air Conditioners</t>
  </si>
  <si>
    <t>Stamping</t>
  </si>
  <si>
    <t>Welding</t>
  </si>
  <si>
    <t>Assembly</t>
  </si>
  <si>
    <t>Inspection</t>
  </si>
  <si>
    <t>Storage Space</t>
  </si>
  <si>
    <t>Micro</t>
  </si>
  <si>
    <t>Personal</t>
  </si>
  <si>
    <t>Residential</t>
  </si>
  <si>
    <t>Industrial</t>
  </si>
  <si>
    <t>Limits</t>
  </si>
  <si>
    <t>Min Sales</t>
  </si>
  <si>
    <t>Max Sales</t>
  </si>
  <si>
    <t>Objective Function</t>
  </si>
  <si>
    <t>Chem. Injection</t>
  </si>
  <si>
    <t>Decision Variables</t>
  </si>
  <si>
    <t>TYPE</t>
  </si>
  <si>
    <t>Description</t>
  </si>
  <si>
    <t xml:space="preserve">Max Monthly Profit </t>
  </si>
  <si>
    <t>&lt;=</t>
  </si>
  <si>
    <t>&gt;=</t>
  </si>
  <si>
    <t>Min Micro</t>
  </si>
  <si>
    <t>Max Micro</t>
  </si>
  <si>
    <t>Min Personal</t>
  </si>
  <si>
    <t>Max Personal</t>
  </si>
  <si>
    <t>Min Residential</t>
  </si>
  <si>
    <t>Max Residential</t>
  </si>
  <si>
    <t>Min Industrial</t>
  </si>
  <si>
    <t>Max Industrial</t>
  </si>
  <si>
    <t>Answer Report</t>
  </si>
  <si>
    <t>Information</t>
  </si>
  <si>
    <t>Worksheet</t>
  </si>
  <si>
    <t>Ranlux</t>
  </si>
  <si>
    <t>Report Created</t>
  </si>
  <si>
    <t>Wed Nov 06 2024 22:33:10 GMT-0700 (Mountain Standard Time)</t>
  </si>
  <si>
    <t>Result</t>
  </si>
  <si>
    <t>Solver found a solution.  All constraints and optimality conditions are satisfied.</t>
  </si>
  <si>
    <t>Engine</t>
  </si>
  <si>
    <t>Standard LP/Quadratic</t>
  </si>
  <si>
    <t>Solution Time</t>
  </si>
  <si>
    <t>1 milliseconds</t>
  </si>
  <si>
    <t>Iterations</t>
  </si>
  <si>
    <t>Subproblems</t>
  </si>
  <si>
    <t>Incumbent Solutions</t>
  </si>
  <si>
    <t>Objective Cell</t>
  </si>
  <si>
    <t>Decision Variable Cells</t>
  </si>
  <si>
    <t>Cell</t>
  </si>
  <si>
    <t>Original Value</t>
  </si>
  <si>
    <t>Final Value</t>
  </si>
  <si>
    <t>$A$26</t>
  </si>
  <si>
    <t>$B$20</t>
  </si>
  <si>
    <t>$B$21</t>
  </si>
  <si>
    <t>$B$22</t>
  </si>
  <si>
    <t>$B$23</t>
  </si>
  <si>
    <t>Lower Bound</t>
  </si>
  <si>
    <t>Upper Bound</t>
  </si>
  <si>
    <t>Slack</t>
  </si>
  <si>
    <t>$A$31</t>
  </si>
  <si>
    <t>$A$32</t>
  </si>
  <si>
    <t>$A$33</t>
  </si>
  <si>
    <t>$A$34</t>
  </si>
  <si>
    <t>$A$35</t>
  </si>
  <si>
    <t>$A$36</t>
  </si>
  <si>
    <t>$A$37</t>
  </si>
  <si>
    <t>$A$38</t>
  </si>
  <si>
    <t>$A$39</t>
  </si>
  <si>
    <t>$A$40</t>
  </si>
  <si>
    <t>$A$41</t>
  </si>
  <si>
    <t>$A$42</t>
  </si>
  <si>
    <t>$A$43</t>
  </si>
  <si>
    <t>$A$44</t>
  </si>
  <si>
    <t>Sensitivity Report</t>
  </si>
  <si>
    <t>Wed Nov 06 2024 22:33:55 GMT-0700 (Mountain Standard Time)</t>
  </si>
  <si>
    <t>Reduced Cost</t>
  </si>
  <si>
    <t>Objective Coefficient</t>
  </si>
  <si>
    <t>Allowable Increase</t>
  </si>
  <si>
    <t>Allowable Decrease</t>
  </si>
  <si>
    <t>Shadow Price</t>
  </si>
  <si>
    <t>Constraint 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</si>
</sst>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111111"/>
      <name val="Arial"/>
      <family val="2"/>
    </font>
    <font>
      <b/>
      <sz val="9"/>
      <color rgb="FF111111"/>
      <name val="Inherit"/>
    </font>
    <font>
      <sz val="9"/>
      <color rgb="FF111111"/>
      <name val="Inherit"/>
    </font>
    <font>
      <b/>
      <sz val="10"/>
      <color rgb="FF111111"/>
      <name val="Inherit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Inherit"/>
    </font>
    <font>
      <b/>
      <sz val="12"/>
      <color theme="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BEBFA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/>
    <xf numFmtId="2" fontId="0" fillId="0" borderId="0" xfId="0" applyNumberFormat="1"/>
    <xf numFmtId="0" fontId="5" fillId="0" borderId="0" xfId="0" applyFont="1" applyAlignment="1">
      <alignment horizontal="left" vertical="center" wrapText="1"/>
    </xf>
    <xf numFmtId="44" fontId="0" fillId="0" borderId="0" xfId="1" applyFont="1" applyFill="1"/>
    <xf numFmtId="0" fontId="12" fillId="0" borderId="0" xfId="0" applyFont="1"/>
    <xf numFmtId="0" fontId="11" fillId="0" borderId="0" xfId="0" applyFont="1"/>
    <xf numFmtId="0" fontId="14" fillId="0" borderId="0" xfId="0" applyFont="1"/>
    <xf numFmtId="0" fontId="14" fillId="0" borderId="6" xfId="0" applyFont="1" applyBorder="1" applyAlignment="1">
      <alignment horizontal="left"/>
    </xf>
    <xf numFmtId="0" fontId="13" fillId="3" borderId="6" xfId="0" applyFont="1" applyFill="1" applyBorder="1"/>
    <xf numFmtId="0" fontId="13" fillId="3" borderId="5" xfId="0" applyFont="1" applyFill="1" applyBorder="1"/>
  </cellXfs>
  <cellStyles count="2">
    <cellStyle name="Currency" xfId="1" builtinId="4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BA2DA-37D4-7A4B-A1E9-5D61E9B7A252}" name="Table4" displayName="Table4" ref="B11:D12" totalsRowShown="0" headerRowDxfId="16" dataDxfId="17">
  <autoFilter ref="B11:D12" xr:uid="{D1FBA2DA-37D4-7A4B-A1E9-5D61E9B7A252}"/>
  <tableColumns count="3">
    <tableColumn id="1" xr3:uid="{299D6BC7-A38F-4942-9914-84F4A36E6322}" name="Cell" dataDxfId="20"/>
    <tableColumn id="2" xr3:uid="{AC5EEAD2-0D8F-7C4D-9618-9E0DF73D9E5F}" name="Original Value" dataDxfId="19"/>
    <tableColumn id="3" xr3:uid="{21C3DB9A-2C79-3C49-BCDD-DA0FF410C555}" name="Final Value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7B5FF9-8607-3C43-92E4-F497882B1E05}" name="Table5" displayName="Table5" ref="B16:G20" totalsRowShown="0" headerRowDxfId="8" dataDxfId="9">
  <autoFilter ref="B16:G20" xr:uid="{617B5FF9-8607-3C43-92E4-F497882B1E05}"/>
  <tableColumns count="6">
    <tableColumn id="1" xr3:uid="{B5C79F65-04FE-3E4A-AC64-E29EBB2C100F}" name="Cell" dataDxfId="15"/>
    <tableColumn id="2" xr3:uid="{5218E015-FDE7-5643-AC4C-EA4E0C5F115C}" name="Final Value" dataDxfId="14"/>
    <tableColumn id="3" xr3:uid="{FE70CEFC-311A-A84C-8E6A-A19D85B8525B}" name="Reduced Cost" dataDxfId="13"/>
    <tableColumn id="4" xr3:uid="{1FEBD67F-1CC7-F545-8D45-8ACF11E71107}" name="Objective Coefficient" dataDxfId="12"/>
    <tableColumn id="5" xr3:uid="{CDEEE265-5E25-924E-A8C1-68C5B1A7FA4B}" name="Allowable Increase" dataDxfId="11"/>
    <tableColumn id="6" xr3:uid="{FE096BAB-D7E1-FF40-B2EE-EBFCF88F81B0}" name="Allowable Decrease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347A24-0CA8-2D45-A06B-40D5BEDF2E18}" name="Table6" displayName="Table6" ref="B24:G38" totalsRowShown="0" headerRowDxfId="0" dataDxfId="1">
  <autoFilter ref="B24:G38" xr:uid="{BF347A24-0CA8-2D45-A06B-40D5BEDF2E18}"/>
  <tableColumns count="6">
    <tableColumn id="1" xr3:uid="{F79CA30D-AB43-7C4B-A641-7189720272D5}" name="Cell" dataDxfId="7"/>
    <tableColumn id="2" xr3:uid="{F2C1CF40-8BA8-E445-9AE8-10E9FB3E4F0D}" name="Final Value" dataDxfId="6"/>
    <tableColumn id="3" xr3:uid="{484AE97C-2456-2C41-8972-20F4E0EBAEFF}" name="Shadow Price" dataDxfId="5"/>
    <tableColumn id="4" xr3:uid="{1F57872F-035B-9E47-91E7-E0D649833D81}" name="Constraint R.H. Side" dataDxfId="4"/>
    <tableColumn id="5" xr3:uid="{E1D698E4-EEC8-7B4A-9187-26D37801CA0F}" name="Allowable Increase" dataDxfId="3"/>
    <tableColumn id="6" xr3:uid="{0447D5E5-3A3A-E04F-82CC-EC121B13D7EE}" name="Allowable Decreas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220BE-6E4C-5642-9903-F1E9FED5F531}" name="Table1" displayName="Table1" ref="B16:D17" totalsRowShown="0" headerRowDxfId="34" dataDxfId="35">
  <autoFilter ref="B16:D17" xr:uid="{753220BE-6E4C-5642-9903-F1E9FED5F531}"/>
  <tableColumns count="3">
    <tableColumn id="1" xr3:uid="{B99B5454-81F8-5F45-9C49-047A4F2DF74B}" name="Cell" dataDxfId="38"/>
    <tableColumn id="2" xr3:uid="{C5BCBE29-15B2-0D46-9F8D-7449A9DED1D9}" name="Original Value" dataDxfId="37"/>
    <tableColumn id="3" xr3:uid="{6D439F16-C370-0A49-A9EB-FF03F15CD97B}" name="Final Value" dataDxfId="3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A2B27E-1A73-A548-A703-5C101A137917}" name="Table2" displayName="Table2" ref="B21:D25" totalsRowShown="0" headerRowDxfId="29" dataDxfId="30">
  <autoFilter ref="B21:D25" xr:uid="{CBA2B27E-1A73-A548-A703-5C101A137917}"/>
  <tableColumns count="3">
    <tableColumn id="1" xr3:uid="{633AFC9F-8390-B147-B0FC-AAA59970AADF}" name="Cell" dataDxfId="33"/>
    <tableColumn id="2" xr3:uid="{61ACEF24-9853-FC44-82D0-18E9C7C19327}" name="Original Value" dataDxfId="32"/>
    <tableColumn id="3" xr3:uid="{AF76FB2C-DE26-B64C-B53C-0DBB28DF74DF}" name="Final Value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E52A55-2F33-B14F-BC0C-D75292C02FD5}" name="Table3" displayName="Table3" ref="B29:G43" totalsRowShown="0" headerRowDxfId="21" dataDxfId="22">
  <autoFilter ref="B29:G43" xr:uid="{ACE52A55-2F33-B14F-BC0C-D75292C02FD5}"/>
  <tableColumns count="6">
    <tableColumn id="1" xr3:uid="{6C1294BB-465A-F742-8B8B-21E80524438A}" name="Cell" dataDxfId="28"/>
    <tableColumn id="2" xr3:uid="{92D1CB17-779A-B741-B7C8-F35328252A6F}" name="Original Value" dataDxfId="27"/>
    <tableColumn id="3" xr3:uid="{00FAE2C7-AFE8-EA47-A69E-8CD8C6C6DF6F}" name="Final Value" dataDxfId="26"/>
    <tableColumn id="4" xr3:uid="{09D1CAE3-E242-F446-8D91-0F65EF6D0047}" name="Lower Bound" dataDxfId="25"/>
    <tableColumn id="5" xr3:uid="{47D02209-D214-A74F-B2D8-8CD5B52A4600}" name="Upper Bound" dataDxfId="24"/>
    <tableColumn id="6" xr3:uid="{FCC568F4-697F-9441-AB0F-68B56B295041}" name="Slack" dataDxfId="2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B1C684-399D-744D-9D25-6AF6E0AEF40D}">
  <we:reference id="wa200000018" version="24.3.0.0" store="en-US" storeType="OMEX"/>
  <we:alternateReferences>
    <we:reference id="wa200000018" version="24.3.0.0" store="en-US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PsiFatigueLifeAlt</we:customFunctionIds>
        <we:customFunctionIds>PsiFrechetAlt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  <we:customFunctionIds>PsiDistInfo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58"/>
  <sheetViews>
    <sheetView tabSelected="1" workbookViewId="0">
      <selection activeCell="A44" sqref="A44"/>
    </sheetView>
  </sheetViews>
  <sheetFormatPr baseColWidth="10" defaultColWidth="8.83203125" defaultRowHeight="15"/>
  <cols>
    <col min="1" max="1" width="28.5" customWidth="1"/>
    <col min="2" max="2" width="14.33203125" bestFit="1" customWidth="1"/>
    <col min="4" max="4" width="11.5" customWidth="1"/>
    <col min="7" max="7" width="10.5" customWidth="1"/>
  </cols>
  <sheetData>
    <row r="2" spans="1:22">
      <c r="A2" s="1"/>
      <c r="B2" s="1"/>
      <c r="C2" s="1"/>
      <c r="D2" s="1"/>
      <c r="E2" s="1"/>
    </row>
    <row r="3" spans="1:22" ht="26">
      <c r="A3" s="2" t="s">
        <v>4</v>
      </c>
      <c r="B3" s="3" t="s">
        <v>5</v>
      </c>
      <c r="C3" s="3" t="s">
        <v>6</v>
      </c>
      <c r="D3" s="3" t="s">
        <v>18</v>
      </c>
      <c r="E3" s="3" t="s">
        <v>7</v>
      </c>
      <c r="F3" s="3" t="s">
        <v>8</v>
      </c>
      <c r="G3" s="3" t="s">
        <v>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>
      <c r="A4" s="4" t="s">
        <v>10</v>
      </c>
      <c r="B4" s="5">
        <v>1.1000000000000001</v>
      </c>
      <c r="C4" s="5">
        <v>1.3</v>
      </c>
      <c r="D4" s="5">
        <v>2.1</v>
      </c>
      <c r="E4" s="5">
        <v>2.4</v>
      </c>
      <c r="F4" s="5">
        <v>1.4</v>
      </c>
      <c r="G4" s="5">
        <v>4.8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>
      <c r="A5" s="4" t="s">
        <v>11</v>
      </c>
      <c r="B5" s="5">
        <v>2.5</v>
      </c>
      <c r="C5" s="5">
        <v>3.2</v>
      </c>
      <c r="D5" s="5">
        <v>2.8</v>
      </c>
      <c r="E5" s="5">
        <v>2.6</v>
      </c>
      <c r="F5" s="6">
        <v>2.1</v>
      </c>
      <c r="G5" s="6">
        <v>9.6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>
      <c r="A6" s="4" t="s">
        <v>12</v>
      </c>
      <c r="B6" s="5">
        <v>4</v>
      </c>
      <c r="C6" s="5">
        <v>3.6</v>
      </c>
      <c r="D6" s="5">
        <v>3.3</v>
      </c>
      <c r="E6" s="7">
        <v>3.5</v>
      </c>
      <c r="F6" s="8">
        <v>3.1</v>
      </c>
      <c r="G6" s="8">
        <v>11.8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>
      <c r="A7" s="4" t="s">
        <v>13</v>
      </c>
      <c r="B7" s="5">
        <v>4.4000000000000004</v>
      </c>
      <c r="C7" s="5">
        <v>4.0999999999999996</v>
      </c>
      <c r="D7" s="5">
        <v>4.8</v>
      </c>
      <c r="E7" s="7">
        <v>4.9000000000000004</v>
      </c>
      <c r="F7" s="8">
        <v>4.0999999999999996</v>
      </c>
      <c r="G7" s="8">
        <v>13.4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>
      <c r="A8" s="4" t="s">
        <v>14</v>
      </c>
      <c r="B8" s="5">
        <v>8000</v>
      </c>
      <c r="C8" s="5">
        <v>8000</v>
      </c>
      <c r="D8" s="5">
        <v>8000</v>
      </c>
      <c r="E8" s="7">
        <v>8000</v>
      </c>
      <c r="F8" s="8">
        <v>8000</v>
      </c>
      <c r="G8" s="8">
        <v>30000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>
      <c r="A10" s="2" t="s">
        <v>4</v>
      </c>
      <c r="B10" s="3" t="s">
        <v>15</v>
      </c>
      <c r="C10" s="3" t="s">
        <v>16</v>
      </c>
      <c r="D10" s="3" t="s">
        <v>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A11" s="4" t="s">
        <v>10</v>
      </c>
      <c r="B11" s="5">
        <v>0</v>
      </c>
      <c r="C11" s="5">
        <v>500</v>
      </c>
      <c r="D11" s="5">
        <v>910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>
      <c r="A12" s="4" t="s">
        <v>11</v>
      </c>
      <c r="B12" s="5">
        <v>0</v>
      </c>
      <c r="C12" s="5">
        <v>750</v>
      </c>
      <c r="D12" s="5">
        <v>1310</v>
      </c>
      <c r="J12" s="13"/>
      <c r="K12" s="12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>
      <c r="A13" s="4" t="s">
        <v>12</v>
      </c>
      <c r="B13" s="5">
        <v>100</v>
      </c>
      <c r="C13" s="5">
        <v>1000</v>
      </c>
      <c r="D13" s="5">
        <v>1810</v>
      </c>
      <c r="J13" s="13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A14" s="4" t="s">
        <v>13</v>
      </c>
      <c r="B14" s="5">
        <v>100</v>
      </c>
      <c r="C14" s="5">
        <v>1500</v>
      </c>
      <c r="D14" s="5">
        <v>2210</v>
      </c>
      <c r="J14" s="13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J15" s="13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J16" s="13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>
      <c r="J17" s="13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>
      <c r="A18" s="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>
      <c r="A19" s="9" t="s">
        <v>19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>
      <c r="A20" s="18" t="s">
        <v>10</v>
      </c>
      <c r="B20" s="17">
        <v>152.23374973533845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>
      <c r="A21" s="18" t="s">
        <v>11</v>
      </c>
      <c r="B21" s="17">
        <v>724.75121744653939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>
      <c r="A22" s="18" t="s">
        <v>12</v>
      </c>
      <c r="B22" s="17">
        <v>1000</v>
      </c>
      <c r="D22" s="17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>
      <c r="A23" s="18" t="s">
        <v>13</v>
      </c>
      <c r="B23" s="17">
        <v>459.24200719881327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>
      <c r="D24" s="1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>
      <c r="A25" s="9" t="s">
        <v>17</v>
      </c>
      <c r="D25" s="17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>
      <c r="A26" s="18">
        <f>SUMPRODUCT(D11:D14,B20:B23)</f>
        <v>3912881.6430235016</v>
      </c>
      <c r="B26" s="19" t="s">
        <v>22</v>
      </c>
      <c r="D26" s="17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>
      <c r="A28" s="9" t="s">
        <v>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>
      <c r="A30" s="16" t="s">
        <v>2</v>
      </c>
      <c r="B30" s="16" t="s">
        <v>20</v>
      </c>
      <c r="C30" s="16" t="s">
        <v>3</v>
      </c>
      <c r="D30" s="16" t="s">
        <v>21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>
      <c r="A31">
        <f>SUMPRODUCT(B4:B7,B20:B23)</f>
        <v>7999.9999999999991</v>
      </c>
      <c r="B31" t="s">
        <v>23</v>
      </c>
      <c r="C31">
        <f>B8</f>
        <v>8000</v>
      </c>
      <c r="D31" t="s">
        <v>5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>
      <c r="A32">
        <f>SUMPRODUCT(B20:B23,C4:C7)</f>
        <v>8000.0000000000009</v>
      </c>
      <c r="B32" t="s">
        <v>23</v>
      </c>
      <c r="C32">
        <f>C8</f>
        <v>8000</v>
      </c>
      <c r="D32" s="17" t="s">
        <v>6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>
      <c r="A33">
        <f>SUMPRODUCT(D4:D7,B20:B23)</f>
        <v>7853.3559178488249</v>
      </c>
      <c r="B33" t="s">
        <v>23</v>
      </c>
      <c r="C33">
        <f>D8</f>
        <v>8000</v>
      </c>
      <c r="D33" t="s">
        <v>18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>
      <c r="A34">
        <f>SUMPRODUCT(E4:E7,B20:B23)</f>
        <v>8000</v>
      </c>
      <c r="B34" t="s">
        <v>23</v>
      </c>
      <c r="C34">
        <f>E8</f>
        <v>8000</v>
      </c>
      <c r="D34" t="s">
        <v>7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>
      <c r="A35">
        <f>SUMPRODUCT(F4:F7,B20:B23)</f>
        <v>6717.9970357823413</v>
      </c>
      <c r="B35" t="s">
        <v>23</v>
      </c>
      <c r="C35">
        <f>F8</f>
        <v>8000</v>
      </c>
      <c r="D35" t="s">
        <v>8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6">
      <c r="A36">
        <f>SUMPRODUCT(G4:G7,B20:B23)</f>
        <v>25642.176582680502</v>
      </c>
      <c r="B36" s="15" t="s">
        <v>23</v>
      </c>
      <c r="C36">
        <f>G8</f>
        <v>30000</v>
      </c>
      <c r="D36" t="s">
        <v>9</v>
      </c>
      <c r="J36" s="14"/>
      <c r="K36" s="14"/>
      <c r="L36" s="14"/>
      <c r="M36" s="14"/>
      <c r="N36" s="14"/>
      <c r="O36" s="14"/>
      <c r="P36" s="14"/>
      <c r="Q36" s="14"/>
      <c r="R36" s="14"/>
      <c r="S36" s="11"/>
      <c r="T36" s="11"/>
      <c r="U36" s="11"/>
      <c r="V36" s="11"/>
    </row>
    <row r="37" spans="1:22">
      <c r="A37" s="17">
        <f>B20</f>
        <v>152.23374973533845</v>
      </c>
      <c r="B37" t="s">
        <v>24</v>
      </c>
      <c r="C37">
        <f>B11</f>
        <v>0</v>
      </c>
      <c r="D37" t="s">
        <v>25</v>
      </c>
      <c r="J37" s="14"/>
      <c r="K37" s="14"/>
      <c r="L37" s="14"/>
      <c r="M37" s="14"/>
      <c r="N37" s="14"/>
      <c r="O37" s="14"/>
      <c r="P37" s="14"/>
      <c r="Q37" s="14"/>
      <c r="R37" s="14"/>
      <c r="S37" s="11"/>
      <c r="T37" s="11"/>
      <c r="U37" s="11"/>
      <c r="V37" s="11"/>
    </row>
    <row r="38" spans="1:22">
      <c r="A38" s="17">
        <f>B20</f>
        <v>152.23374973533845</v>
      </c>
      <c r="B38" t="s">
        <v>23</v>
      </c>
      <c r="C38">
        <f>C11</f>
        <v>500</v>
      </c>
      <c r="D38" t="s">
        <v>26</v>
      </c>
      <c r="J38" s="14"/>
      <c r="K38" s="14"/>
      <c r="L38" s="14"/>
      <c r="M38" s="14"/>
      <c r="N38" s="14"/>
      <c r="O38" s="14"/>
      <c r="P38" s="14"/>
      <c r="Q38" s="14"/>
      <c r="R38" s="14"/>
      <c r="S38" s="11"/>
      <c r="T38" s="11"/>
      <c r="U38" s="11"/>
      <c r="V38" s="11"/>
    </row>
    <row r="39" spans="1:22">
      <c r="A39" s="17">
        <f>B21</f>
        <v>724.75121744653939</v>
      </c>
      <c r="B39" t="s">
        <v>24</v>
      </c>
      <c r="C39">
        <f>B12</f>
        <v>0</v>
      </c>
      <c r="D39" t="s">
        <v>27</v>
      </c>
      <c r="J39" s="14"/>
      <c r="K39" s="14"/>
      <c r="L39" s="14"/>
      <c r="M39" s="14"/>
      <c r="N39" s="14"/>
      <c r="O39" s="14"/>
      <c r="P39" s="14"/>
      <c r="Q39" s="14"/>
      <c r="R39" s="14"/>
      <c r="S39" s="11"/>
      <c r="T39" s="11"/>
      <c r="U39" s="11"/>
      <c r="V39" s="11"/>
    </row>
    <row r="40" spans="1:22">
      <c r="A40" s="17">
        <f>B21</f>
        <v>724.75121744653939</v>
      </c>
      <c r="B40" t="s">
        <v>23</v>
      </c>
      <c r="C40">
        <f>C12</f>
        <v>750</v>
      </c>
      <c r="D40" t="s">
        <v>28</v>
      </c>
      <c r="J40" s="14"/>
      <c r="K40" s="14"/>
      <c r="L40" s="14"/>
      <c r="M40" s="14"/>
      <c r="N40" s="14"/>
      <c r="O40" s="14"/>
      <c r="P40" s="14"/>
      <c r="Q40" s="14"/>
      <c r="R40" s="14"/>
      <c r="S40" s="11"/>
      <c r="T40" s="11"/>
      <c r="U40" s="11"/>
      <c r="V40" s="11"/>
    </row>
    <row r="41" spans="1:22">
      <c r="A41" s="17">
        <f>B22</f>
        <v>1000</v>
      </c>
      <c r="B41" t="s">
        <v>24</v>
      </c>
      <c r="C41">
        <f>B13</f>
        <v>100</v>
      </c>
      <c r="D41" t="s">
        <v>29</v>
      </c>
      <c r="J41" s="14"/>
      <c r="K41" s="14"/>
      <c r="L41" s="14"/>
      <c r="M41" s="14"/>
      <c r="N41" s="14"/>
      <c r="O41" s="14"/>
      <c r="P41" s="14"/>
      <c r="Q41" s="14"/>
      <c r="R41" s="14"/>
      <c r="S41" s="11"/>
      <c r="T41" s="11"/>
      <c r="U41" s="11"/>
      <c r="V41" s="11"/>
    </row>
    <row r="42" spans="1:22">
      <c r="A42" s="17">
        <f>B22</f>
        <v>1000</v>
      </c>
      <c r="B42" t="s">
        <v>23</v>
      </c>
      <c r="C42">
        <f>C13</f>
        <v>1000</v>
      </c>
      <c r="D42" t="s">
        <v>30</v>
      </c>
      <c r="J42" s="14"/>
      <c r="K42" s="14"/>
      <c r="L42" s="14"/>
      <c r="M42" s="14"/>
      <c r="N42" s="14"/>
      <c r="O42" s="14"/>
      <c r="P42" s="14"/>
      <c r="Q42" s="14"/>
      <c r="R42" s="14"/>
      <c r="S42" s="11"/>
      <c r="T42" s="11"/>
      <c r="U42" s="11"/>
      <c r="V42" s="11"/>
    </row>
    <row r="43" spans="1:22">
      <c r="A43" s="17">
        <f>B23</f>
        <v>459.24200719881327</v>
      </c>
      <c r="B43" t="s">
        <v>24</v>
      </c>
      <c r="C43">
        <f>B14</f>
        <v>100</v>
      </c>
      <c r="D43" t="s">
        <v>31</v>
      </c>
      <c r="J43" s="14"/>
      <c r="K43" s="14"/>
      <c r="L43" s="14"/>
      <c r="M43" s="14"/>
      <c r="N43" s="14"/>
      <c r="O43" s="14"/>
      <c r="P43" s="14"/>
      <c r="Q43" s="14"/>
      <c r="R43" s="14"/>
      <c r="S43" s="11"/>
      <c r="T43" s="11"/>
      <c r="U43" s="11"/>
      <c r="V43" s="11"/>
    </row>
    <row r="44" spans="1:22">
      <c r="A44" s="17">
        <f>B23</f>
        <v>459.24200719881327</v>
      </c>
      <c r="B44" t="s">
        <v>23</v>
      </c>
      <c r="C44">
        <f>C14</f>
        <v>1500</v>
      </c>
      <c r="D44" t="s">
        <v>32</v>
      </c>
      <c r="J44" s="14"/>
      <c r="K44" s="14"/>
      <c r="L44" s="14"/>
      <c r="M44" s="14"/>
      <c r="N44" s="14"/>
      <c r="O44" s="14"/>
      <c r="P44" s="14"/>
      <c r="Q44" s="14"/>
      <c r="R44" s="14"/>
      <c r="S44" s="11"/>
      <c r="T44" s="11"/>
      <c r="U44" s="11"/>
      <c r="V44" s="11"/>
    </row>
    <row r="45" spans="1:22">
      <c r="J45" s="14"/>
      <c r="K45" s="14"/>
      <c r="L45" s="14"/>
      <c r="M45" s="14"/>
      <c r="N45" s="14"/>
      <c r="O45" s="14"/>
      <c r="P45" s="14"/>
      <c r="Q45" s="14"/>
      <c r="R45" s="14"/>
      <c r="S45" s="11"/>
      <c r="T45" s="11"/>
      <c r="U45" s="11"/>
      <c r="V45" s="11"/>
    </row>
    <row r="46" spans="1:22">
      <c r="J46" s="14"/>
      <c r="K46" s="14"/>
      <c r="L46" s="14"/>
      <c r="M46" s="14"/>
      <c r="N46" s="14"/>
      <c r="O46" s="14"/>
      <c r="P46" s="14"/>
      <c r="Q46" s="14"/>
      <c r="R46" s="14"/>
      <c r="S46" s="11"/>
      <c r="T46" s="11"/>
      <c r="U46" s="11"/>
      <c r="V46" s="11"/>
    </row>
    <row r="47" spans="1:22">
      <c r="J47" s="14"/>
      <c r="K47" s="14"/>
      <c r="L47" s="14"/>
      <c r="M47" s="14"/>
      <c r="N47" s="14"/>
      <c r="O47" s="14"/>
      <c r="P47" s="14"/>
      <c r="Q47" s="14"/>
      <c r="R47" s="14"/>
      <c r="S47" s="11"/>
      <c r="T47" s="11"/>
      <c r="U47" s="11"/>
      <c r="V47" s="11"/>
    </row>
    <row r="48" spans="1:22">
      <c r="J48" s="14"/>
      <c r="K48" s="14"/>
      <c r="L48" s="14"/>
      <c r="M48" s="14"/>
      <c r="N48" s="14"/>
      <c r="O48" s="14"/>
      <c r="P48" s="14"/>
      <c r="Q48" s="14"/>
      <c r="R48" s="14"/>
      <c r="S48" s="11"/>
      <c r="T48" s="11"/>
      <c r="U48" s="11"/>
      <c r="V48" s="11"/>
    </row>
    <row r="49" spans="2:22">
      <c r="J49" s="14"/>
      <c r="K49" s="14"/>
      <c r="L49" s="14"/>
      <c r="M49" s="14"/>
      <c r="N49" s="14"/>
      <c r="O49" s="14"/>
      <c r="P49" s="14"/>
      <c r="Q49" s="14"/>
      <c r="R49" s="14"/>
      <c r="S49" s="11"/>
      <c r="T49" s="11"/>
      <c r="U49" s="11"/>
      <c r="V49" s="11"/>
    </row>
    <row r="50" spans="2:22">
      <c r="J50" s="14"/>
      <c r="K50" s="14"/>
      <c r="L50" s="14"/>
      <c r="M50" s="14"/>
      <c r="N50" s="14"/>
      <c r="O50" s="14"/>
      <c r="P50" s="14"/>
      <c r="Q50" s="14"/>
      <c r="R50" s="14"/>
      <c r="S50" s="11"/>
      <c r="T50" s="11"/>
      <c r="U50" s="11"/>
      <c r="V50" s="11"/>
    </row>
    <row r="51" spans="2:22">
      <c r="J51" s="14"/>
      <c r="K51" s="14"/>
      <c r="L51" s="14"/>
      <c r="M51" s="14"/>
      <c r="N51" s="14"/>
      <c r="O51" s="14"/>
      <c r="P51" s="14"/>
      <c r="Q51" s="14"/>
      <c r="R51" s="14"/>
      <c r="S51" s="11"/>
      <c r="T51" s="11"/>
      <c r="U51" s="11"/>
      <c r="V51" s="11"/>
    </row>
    <row r="52" spans="2:22">
      <c r="J52" s="14"/>
      <c r="K52" s="14"/>
      <c r="L52" s="14"/>
      <c r="M52" s="14"/>
      <c r="N52" s="14"/>
      <c r="O52" s="14"/>
      <c r="P52" s="14"/>
      <c r="Q52" s="14"/>
      <c r="R52" s="14"/>
      <c r="S52" s="11"/>
      <c r="T52" s="11"/>
      <c r="U52" s="11"/>
      <c r="V52" s="11"/>
    </row>
    <row r="53" spans="2:22">
      <c r="J53" s="14"/>
      <c r="K53" s="14"/>
      <c r="L53" s="14"/>
      <c r="M53" s="14"/>
      <c r="N53" s="14"/>
      <c r="O53" s="14"/>
      <c r="P53" s="14"/>
      <c r="Q53" s="14"/>
      <c r="R53" s="14"/>
      <c r="S53" s="11"/>
      <c r="T53" s="11"/>
      <c r="U53" s="11"/>
      <c r="V53" s="11"/>
    </row>
    <row r="54" spans="2:22">
      <c r="J54" s="14"/>
      <c r="K54" s="14"/>
      <c r="L54" s="14"/>
      <c r="M54" s="14"/>
      <c r="N54" s="14"/>
      <c r="O54" s="14"/>
      <c r="P54" s="14"/>
      <c r="Q54" s="14"/>
      <c r="R54" s="14"/>
      <c r="S54" s="11"/>
      <c r="T54" s="11"/>
      <c r="U54" s="11"/>
      <c r="V54" s="11"/>
    </row>
    <row r="55" spans="2:22">
      <c r="J55" s="14"/>
      <c r="K55" s="14"/>
      <c r="L55" s="14"/>
      <c r="M55" s="14"/>
      <c r="N55" s="14"/>
      <c r="O55" s="14"/>
      <c r="P55" s="14"/>
      <c r="Q55" s="14"/>
      <c r="R55" s="14"/>
      <c r="S55" s="11"/>
      <c r="T55" s="11"/>
      <c r="U55" s="11"/>
      <c r="V55" s="11"/>
    </row>
    <row r="56" spans="2:22">
      <c r="J56" s="14"/>
      <c r="K56" s="14"/>
      <c r="L56" s="14"/>
      <c r="M56" s="14"/>
      <c r="N56" s="14"/>
      <c r="O56" s="14"/>
      <c r="P56" s="14"/>
      <c r="Q56" s="14"/>
      <c r="R56" s="14"/>
      <c r="S56" s="11"/>
      <c r="T56" s="11"/>
      <c r="U56" s="11"/>
      <c r="V56" s="11"/>
    </row>
    <row r="57" spans="2:22">
      <c r="J57" s="14"/>
      <c r="K57" s="14"/>
      <c r="L57" s="14"/>
      <c r="M57" s="14"/>
      <c r="N57" s="14"/>
      <c r="O57" s="14"/>
      <c r="P57" s="14"/>
      <c r="Q57" s="14"/>
      <c r="R57" s="14"/>
      <c r="S57" s="11"/>
      <c r="T57" s="11"/>
      <c r="U57" s="11"/>
      <c r="V57" s="11"/>
    </row>
    <row r="58" spans="2:22">
      <c r="B58" s="10"/>
      <c r="J58" s="14"/>
      <c r="K58" s="14"/>
      <c r="L58" s="14"/>
      <c r="M58" s="14"/>
      <c r="N58" s="14"/>
      <c r="O58" s="14"/>
      <c r="P58" s="14"/>
      <c r="Q58" s="14"/>
      <c r="R58" s="14"/>
      <c r="S58" s="11"/>
      <c r="T58" s="11"/>
      <c r="U58" s="11"/>
      <c r="V5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2CD8-1CD5-4C4F-BB6D-643A6374906C}">
  <dimension ref="A1:G38"/>
  <sheetViews>
    <sheetView showGridLines="0" workbookViewId="0">
      <selection activeCell="B24" sqref="B24:G38"/>
    </sheetView>
  </sheetViews>
  <sheetFormatPr baseColWidth="10" defaultRowHeight="15"/>
  <cols>
    <col min="3" max="3" width="13" customWidth="1"/>
    <col min="4" max="4" width="12.5" customWidth="1"/>
    <col min="5" max="5" width="17.33203125" customWidth="1"/>
    <col min="6" max="6" width="16.1640625" customWidth="1"/>
    <col min="7" max="7" width="16.6640625" customWidth="1"/>
  </cols>
  <sheetData>
    <row r="1" spans="1:7" ht="19">
      <c r="A1" s="20" t="s">
        <v>75</v>
      </c>
    </row>
    <row r="3" spans="1:7" ht="16">
      <c r="A3" s="21" t="s">
        <v>34</v>
      </c>
    </row>
    <row r="5" spans="1:7">
      <c r="B5" s="24" t="s">
        <v>35</v>
      </c>
      <c r="C5" s="25"/>
      <c r="D5" s="23" t="s">
        <v>36</v>
      </c>
      <c r="E5" s="23"/>
      <c r="F5" s="23"/>
    </row>
    <row r="6" spans="1:7">
      <c r="B6" s="24" t="s">
        <v>37</v>
      </c>
      <c r="C6" s="25"/>
      <c r="D6" s="23" t="s">
        <v>76</v>
      </c>
      <c r="E6" s="23"/>
      <c r="F6" s="23"/>
    </row>
    <row r="7" spans="1:7">
      <c r="B7" s="24" t="s">
        <v>41</v>
      </c>
      <c r="C7" s="25"/>
      <c r="D7" s="23" t="s">
        <v>42</v>
      </c>
      <c r="E7" s="23"/>
      <c r="F7" s="23"/>
    </row>
    <row r="9" spans="1:7" ht="16">
      <c r="A9" s="21" t="s">
        <v>48</v>
      </c>
    </row>
    <row r="11" spans="1:7">
      <c r="B11" s="22" t="s">
        <v>50</v>
      </c>
      <c r="C11" s="22" t="s">
        <v>51</v>
      </c>
      <c r="D11" s="22" t="s">
        <v>52</v>
      </c>
    </row>
    <row r="12" spans="1:7">
      <c r="B12" s="22" t="s">
        <v>53</v>
      </c>
      <c r="C12" s="22">
        <v>0</v>
      </c>
      <c r="D12" s="22">
        <v>3912881.6430235016</v>
      </c>
    </row>
    <row r="14" spans="1:7" ht="16">
      <c r="A14" s="21" t="s">
        <v>49</v>
      </c>
    </row>
    <row r="16" spans="1:7">
      <c r="B16" s="22" t="s">
        <v>50</v>
      </c>
      <c r="C16" s="22" t="s">
        <v>52</v>
      </c>
      <c r="D16" s="22" t="s">
        <v>77</v>
      </c>
      <c r="E16" s="22" t="s">
        <v>78</v>
      </c>
      <c r="F16" s="22" t="s">
        <v>79</v>
      </c>
      <c r="G16" s="22" t="s">
        <v>80</v>
      </c>
    </row>
    <row r="17" spans="1:7">
      <c r="B17" s="22" t="s">
        <v>54</v>
      </c>
      <c r="C17" s="22">
        <v>152.23374973533845</v>
      </c>
      <c r="D17" s="22">
        <v>0</v>
      </c>
      <c r="E17" s="22">
        <v>910</v>
      </c>
      <c r="F17" s="22">
        <v>77.509960202127672</v>
      </c>
      <c r="G17" s="22">
        <v>100.17025821677341</v>
      </c>
    </row>
    <row r="18" spans="1:7">
      <c r="B18" s="22" t="s">
        <v>55</v>
      </c>
      <c r="C18" s="22">
        <v>724.75121744653939</v>
      </c>
      <c r="D18" s="22">
        <v>0</v>
      </c>
      <c r="E18" s="22">
        <v>1310</v>
      </c>
      <c r="F18" s="22">
        <v>112.1325649033663</v>
      </c>
      <c r="G18" s="22">
        <v>110.32882015418818</v>
      </c>
    </row>
    <row r="19" spans="1:7">
      <c r="B19" s="22" t="s">
        <v>56</v>
      </c>
      <c r="C19" s="22">
        <v>1000</v>
      </c>
      <c r="D19" s="22">
        <v>0</v>
      </c>
      <c r="E19" s="22">
        <v>1810</v>
      </c>
      <c r="F19" s="22">
        <v>1E+30</v>
      </c>
      <c r="G19" s="22">
        <v>79.72475135228683</v>
      </c>
    </row>
    <row r="20" spans="1:7">
      <c r="B20" s="22" t="s">
        <v>57</v>
      </c>
      <c r="C20" s="22">
        <v>459.24200719881327</v>
      </c>
      <c r="D20" s="22">
        <v>0</v>
      </c>
      <c r="E20" s="22">
        <v>2210</v>
      </c>
      <c r="F20" s="22">
        <v>76.053322689729612</v>
      </c>
      <c r="G20" s="22">
        <v>90.48837214294916</v>
      </c>
    </row>
    <row r="22" spans="1:7" ht="16">
      <c r="A22" s="21" t="s">
        <v>1</v>
      </c>
    </row>
    <row r="24" spans="1:7">
      <c r="B24" s="22" t="s">
        <v>50</v>
      </c>
      <c r="C24" s="22" t="s">
        <v>52</v>
      </c>
      <c r="D24" s="22" t="s">
        <v>81</v>
      </c>
      <c r="E24" s="22" t="s">
        <v>82</v>
      </c>
      <c r="F24" s="22" t="s">
        <v>79</v>
      </c>
      <c r="G24" s="22" t="s">
        <v>80</v>
      </c>
    </row>
    <row r="25" spans="1:7">
      <c r="B25" s="22" t="s">
        <v>61</v>
      </c>
      <c r="C25" s="22">
        <v>7999.9999999999991</v>
      </c>
      <c r="D25" s="22">
        <v>82.384077916578292</v>
      </c>
      <c r="E25" s="22">
        <v>8000</v>
      </c>
      <c r="F25" s="22">
        <v>143.22709163346735</v>
      </c>
      <c r="G25" s="22">
        <v>34.365994236310144</v>
      </c>
    </row>
    <row r="26" spans="1:7">
      <c r="B26" s="22" t="s">
        <v>62</v>
      </c>
      <c r="C26" s="22">
        <v>8000.0000000000009</v>
      </c>
      <c r="D26" s="22">
        <v>120.7706965911498</v>
      </c>
      <c r="E26" s="22">
        <v>8000</v>
      </c>
      <c r="F26" s="22">
        <v>23.065764023210249</v>
      </c>
      <c r="G26" s="22">
        <v>662.08897485493344</v>
      </c>
    </row>
    <row r="27" spans="1:7">
      <c r="B27" s="22" t="s">
        <v>63</v>
      </c>
      <c r="C27" s="22">
        <v>7853.3559178488249</v>
      </c>
      <c r="D27" s="22">
        <v>0</v>
      </c>
      <c r="E27" s="22">
        <v>8000</v>
      </c>
      <c r="F27" s="22">
        <v>1E+30</v>
      </c>
      <c r="G27" s="22">
        <v>146.6440821511751</v>
      </c>
    </row>
    <row r="28" spans="1:7">
      <c r="B28" s="22" t="s">
        <v>64</v>
      </c>
      <c r="C28" s="22">
        <v>8000</v>
      </c>
      <c r="D28" s="22">
        <v>275.98983696802884</v>
      </c>
      <c r="E28" s="22">
        <v>8000</v>
      </c>
      <c r="F28" s="22">
        <v>206.19231914260129</v>
      </c>
      <c r="G28" s="22">
        <v>98.553719008261396</v>
      </c>
    </row>
    <row r="29" spans="1:7">
      <c r="B29" s="22" t="s">
        <v>65</v>
      </c>
      <c r="C29" s="22">
        <v>6717.9970357823413</v>
      </c>
      <c r="D29" s="22">
        <v>0</v>
      </c>
      <c r="E29" s="22">
        <v>8000</v>
      </c>
      <c r="F29" s="22">
        <v>1E+30</v>
      </c>
      <c r="G29" s="22">
        <v>1282.002964217656</v>
      </c>
    </row>
    <row r="30" spans="1:7">
      <c r="B30" s="22" t="s">
        <v>66</v>
      </c>
      <c r="C30" s="22">
        <v>25642.176582680506</v>
      </c>
      <c r="D30" s="22">
        <v>0</v>
      </c>
      <c r="E30" s="22">
        <v>30000</v>
      </c>
      <c r="F30" s="22">
        <v>1E+30</v>
      </c>
      <c r="G30" s="22">
        <v>4357.8234173194978</v>
      </c>
    </row>
    <row r="31" spans="1:7">
      <c r="B31" s="22" t="s">
        <v>67</v>
      </c>
      <c r="C31" s="22">
        <v>152.23374973533845</v>
      </c>
      <c r="D31" s="22">
        <v>0</v>
      </c>
      <c r="E31" s="22">
        <v>0</v>
      </c>
      <c r="F31" s="22">
        <v>152.23374973533862</v>
      </c>
      <c r="G31" s="22">
        <v>1E+30</v>
      </c>
    </row>
    <row r="32" spans="1:7">
      <c r="B32" s="22" t="s">
        <v>68</v>
      </c>
      <c r="C32" s="22">
        <v>152.23374973533845</v>
      </c>
      <c r="D32" s="22">
        <v>0</v>
      </c>
      <c r="E32" s="22">
        <v>500</v>
      </c>
      <c r="F32" s="22">
        <v>1E+30</v>
      </c>
      <c r="G32" s="22">
        <v>347.76625026466138</v>
      </c>
    </row>
    <row r="33" spans="2:7">
      <c r="B33" s="22" t="s">
        <v>69</v>
      </c>
      <c r="C33" s="22">
        <v>724.75121744653939</v>
      </c>
      <c r="D33" s="22">
        <v>0</v>
      </c>
      <c r="E33" s="22">
        <v>0</v>
      </c>
      <c r="F33" s="22">
        <v>724.75121744653904</v>
      </c>
      <c r="G33" s="22">
        <v>1E+30</v>
      </c>
    </row>
    <row r="34" spans="2:7">
      <c r="B34" s="22" t="s">
        <v>70</v>
      </c>
      <c r="C34" s="22">
        <v>724.75121744653939</v>
      </c>
      <c r="D34" s="22">
        <v>0</v>
      </c>
      <c r="E34" s="22">
        <v>750</v>
      </c>
      <c r="F34" s="22">
        <v>1E+30</v>
      </c>
      <c r="G34" s="22">
        <v>25.248782553460956</v>
      </c>
    </row>
    <row r="35" spans="2:7">
      <c r="B35" s="22" t="s">
        <v>71</v>
      </c>
      <c r="C35" s="22">
        <v>1000</v>
      </c>
      <c r="D35" s="22">
        <v>0</v>
      </c>
      <c r="E35" s="22">
        <v>100</v>
      </c>
      <c r="F35" s="22">
        <v>900</v>
      </c>
      <c r="G35" s="22">
        <v>1E+30</v>
      </c>
    </row>
    <row r="36" spans="2:7">
      <c r="B36" s="22" t="s">
        <v>72</v>
      </c>
      <c r="C36" s="22">
        <v>1000</v>
      </c>
      <c r="D36" s="22">
        <v>79.724751217446908</v>
      </c>
      <c r="E36" s="22">
        <v>1000</v>
      </c>
      <c r="F36" s="22">
        <v>342.6984447586342</v>
      </c>
      <c r="G36" s="22">
        <v>191.27427507315883</v>
      </c>
    </row>
    <row r="37" spans="2:7">
      <c r="B37" s="22" t="s">
        <v>73</v>
      </c>
      <c r="C37" s="22">
        <v>459.24200719881327</v>
      </c>
      <c r="D37" s="22">
        <v>0</v>
      </c>
      <c r="E37" s="22">
        <v>100</v>
      </c>
      <c r="F37" s="22">
        <v>359.24200719881355</v>
      </c>
      <c r="G37" s="22">
        <v>1E+30</v>
      </c>
    </row>
    <row r="38" spans="2:7">
      <c r="B38" s="22" t="s">
        <v>74</v>
      </c>
      <c r="C38" s="22">
        <v>459.24200719881327</v>
      </c>
      <c r="D38" s="22">
        <v>0</v>
      </c>
      <c r="E38" s="22">
        <v>1500</v>
      </c>
      <c r="F38" s="22">
        <v>1E+30</v>
      </c>
      <c r="G38" s="22">
        <v>1040.7579928011864</v>
      </c>
    </row>
  </sheetData>
  <mergeCells count="6">
    <mergeCell ref="B5:C5"/>
    <mergeCell ref="D5:F5"/>
    <mergeCell ref="B6:C6"/>
    <mergeCell ref="D6:F6"/>
    <mergeCell ref="B7:C7"/>
    <mergeCell ref="D7:F7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D8E0-4461-D24E-B64D-5DC3F467B9B1}">
  <dimension ref="A1:I43"/>
  <sheetViews>
    <sheetView showGridLines="0" topLeftCell="A9" workbookViewId="0">
      <selection activeCell="B29" sqref="B29:G43"/>
    </sheetView>
  </sheetViews>
  <sheetFormatPr baseColWidth="10" defaultRowHeight="15"/>
  <cols>
    <col min="3" max="3" width="13" customWidth="1"/>
    <col min="5" max="5" width="12.33203125" customWidth="1"/>
    <col min="6" max="6" width="12.5" customWidth="1"/>
  </cols>
  <sheetData>
    <row r="1" spans="1:9" ht="19">
      <c r="A1" s="20" t="s">
        <v>33</v>
      </c>
    </row>
    <row r="3" spans="1:9" ht="16">
      <c r="A3" s="21" t="s">
        <v>34</v>
      </c>
    </row>
    <row r="5" spans="1:9">
      <c r="B5" s="24" t="s">
        <v>35</v>
      </c>
      <c r="C5" s="25"/>
      <c r="D5" s="23" t="s">
        <v>36</v>
      </c>
      <c r="E5" s="23"/>
      <c r="F5" s="23"/>
      <c r="G5" s="23"/>
      <c r="H5" s="23"/>
      <c r="I5" s="23"/>
    </row>
    <row r="6" spans="1:9">
      <c r="B6" s="24" t="s">
        <v>37</v>
      </c>
      <c r="C6" s="25"/>
      <c r="D6" s="23" t="s">
        <v>38</v>
      </c>
      <c r="E6" s="23"/>
      <c r="F6" s="23"/>
      <c r="G6" s="23"/>
      <c r="H6" s="23"/>
      <c r="I6" s="23"/>
    </row>
    <row r="7" spans="1:9">
      <c r="B7" s="24" t="s">
        <v>39</v>
      </c>
      <c r="C7" s="25"/>
      <c r="D7" s="23" t="s">
        <v>40</v>
      </c>
      <c r="E7" s="23"/>
      <c r="F7" s="23"/>
      <c r="G7" s="23"/>
      <c r="H7" s="23"/>
      <c r="I7" s="23"/>
    </row>
    <row r="8" spans="1:9">
      <c r="B8" s="24" t="s">
        <v>41</v>
      </c>
      <c r="C8" s="25"/>
      <c r="D8" s="23" t="s">
        <v>42</v>
      </c>
      <c r="E8" s="23"/>
      <c r="F8" s="23"/>
      <c r="G8" s="23"/>
      <c r="H8" s="23"/>
      <c r="I8" s="23"/>
    </row>
    <row r="9" spans="1:9">
      <c r="B9" s="24" t="s">
        <v>43</v>
      </c>
      <c r="C9" s="25"/>
      <c r="D9" s="23" t="s">
        <v>44</v>
      </c>
      <c r="E9" s="23"/>
      <c r="F9" s="23"/>
      <c r="G9" s="23"/>
      <c r="H9" s="23"/>
      <c r="I9" s="23"/>
    </row>
    <row r="10" spans="1:9">
      <c r="B10" s="24" t="s">
        <v>45</v>
      </c>
      <c r="C10" s="25"/>
      <c r="D10" s="23">
        <v>0</v>
      </c>
      <c r="E10" s="23"/>
      <c r="F10" s="23"/>
      <c r="G10" s="23"/>
      <c r="H10" s="23"/>
      <c r="I10" s="23"/>
    </row>
    <row r="11" spans="1:9">
      <c r="B11" s="24" t="s">
        <v>46</v>
      </c>
      <c r="C11" s="25"/>
      <c r="D11" s="23">
        <v>0</v>
      </c>
      <c r="E11" s="23"/>
      <c r="F11" s="23"/>
      <c r="G11" s="23"/>
      <c r="H11" s="23"/>
      <c r="I11" s="23"/>
    </row>
    <row r="12" spans="1:9">
      <c r="B12" s="24" t="s">
        <v>47</v>
      </c>
      <c r="C12" s="25"/>
      <c r="D12" s="23">
        <v>0</v>
      </c>
      <c r="E12" s="23"/>
      <c r="F12" s="23"/>
      <c r="G12" s="23"/>
      <c r="H12" s="23"/>
      <c r="I12" s="23"/>
    </row>
    <row r="14" spans="1:9" ht="16">
      <c r="A14" s="21" t="s">
        <v>48</v>
      </c>
    </row>
    <row r="16" spans="1:9">
      <c r="B16" s="22" t="s">
        <v>50</v>
      </c>
      <c r="C16" s="22" t="s">
        <v>51</v>
      </c>
      <c r="D16" s="22" t="s">
        <v>52</v>
      </c>
    </row>
    <row r="17" spans="1:7">
      <c r="B17" s="22" t="s">
        <v>53</v>
      </c>
      <c r="C17" s="22">
        <v>0</v>
      </c>
      <c r="D17" s="22">
        <v>3912881.6430235016</v>
      </c>
    </row>
    <row r="19" spans="1:7" ht="16">
      <c r="A19" s="21" t="s">
        <v>49</v>
      </c>
    </row>
    <row r="21" spans="1:7">
      <c r="B21" s="22" t="s">
        <v>50</v>
      </c>
      <c r="C21" s="22" t="s">
        <v>51</v>
      </c>
      <c r="D21" s="22" t="s">
        <v>52</v>
      </c>
    </row>
    <row r="22" spans="1:7">
      <c r="B22" s="22" t="s">
        <v>54</v>
      </c>
      <c r="C22" s="22">
        <v>0</v>
      </c>
      <c r="D22" s="22">
        <v>152.23374973533845</v>
      </c>
    </row>
    <row r="23" spans="1:7">
      <c r="B23" s="22" t="s">
        <v>55</v>
      </c>
      <c r="C23" s="22">
        <v>0</v>
      </c>
      <c r="D23" s="22">
        <v>724.75121744653939</v>
      </c>
    </row>
    <row r="24" spans="1:7">
      <c r="B24" s="22" t="s">
        <v>56</v>
      </c>
      <c r="C24" s="22">
        <v>0</v>
      </c>
      <c r="D24" s="22">
        <v>1000</v>
      </c>
    </row>
    <row r="25" spans="1:7">
      <c r="B25" s="22" t="s">
        <v>57</v>
      </c>
      <c r="C25" s="22">
        <v>0</v>
      </c>
      <c r="D25" s="22">
        <v>459.24200719881327</v>
      </c>
    </row>
    <row r="27" spans="1:7" ht="16">
      <c r="A27" s="21" t="s">
        <v>1</v>
      </c>
    </row>
    <row r="29" spans="1:7">
      <c r="B29" s="22" t="s">
        <v>50</v>
      </c>
      <c r="C29" s="22" t="s">
        <v>51</v>
      </c>
      <c r="D29" s="22" t="s">
        <v>52</v>
      </c>
      <c r="E29" s="22" t="s">
        <v>58</v>
      </c>
      <c r="F29" s="22" t="s">
        <v>59</v>
      </c>
      <c r="G29" s="22" t="s">
        <v>60</v>
      </c>
    </row>
    <row r="30" spans="1:7">
      <c r="B30" s="22" t="s">
        <v>61</v>
      </c>
      <c r="C30" s="22">
        <v>0</v>
      </c>
      <c r="D30" s="22">
        <v>7999.9999999999991</v>
      </c>
      <c r="E30" s="22">
        <v>-1E+30</v>
      </c>
      <c r="F30" s="22">
        <v>8000</v>
      </c>
      <c r="G30" s="22">
        <v>9.0949470177292824E-13</v>
      </c>
    </row>
    <row r="31" spans="1:7">
      <c r="B31" s="22" t="s">
        <v>62</v>
      </c>
      <c r="C31" s="22">
        <v>0</v>
      </c>
      <c r="D31" s="22">
        <v>8000.0000000000009</v>
      </c>
      <c r="E31" s="22">
        <v>-1E+30</v>
      </c>
      <c r="F31" s="22">
        <v>8000</v>
      </c>
      <c r="G31" s="22">
        <v>-9.0949470177292824E-13</v>
      </c>
    </row>
    <row r="32" spans="1:7">
      <c r="B32" s="22" t="s">
        <v>63</v>
      </c>
      <c r="C32" s="22">
        <v>0</v>
      </c>
      <c r="D32" s="22">
        <v>7853.3559178488249</v>
      </c>
      <c r="E32" s="22">
        <v>-1E+30</v>
      </c>
      <c r="F32" s="22">
        <v>8000</v>
      </c>
      <c r="G32" s="22">
        <v>146.6440821511751</v>
      </c>
    </row>
    <row r="33" spans="2:7">
      <c r="B33" s="22" t="s">
        <v>64</v>
      </c>
      <c r="C33" s="22">
        <v>0</v>
      </c>
      <c r="D33" s="22">
        <v>8000</v>
      </c>
      <c r="E33" s="22">
        <v>-1E+30</v>
      </c>
      <c r="F33" s="22">
        <v>8000</v>
      </c>
      <c r="G33" s="22">
        <v>0</v>
      </c>
    </row>
    <row r="34" spans="2:7">
      <c r="B34" s="22" t="s">
        <v>65</v>
      </c>
      <c r="C34" s="22">
        <v>0</v>
      </c>
      <c r="D34" s="22">
        <v>6717.9970357823413</v>
      </c>
      <c r="E34" s="22">
        <v>-1E+30</v>
      </c>
      <c r="F34" s="22">
        <v>8000</v>
      </c>
      <c r="G34" s="22">
        <v>1282.0029642176587</v>
      </c>
    </row>
    <row r="35" spans="2:7">
      <c r="B35" s="22" t="s">
        <v>66</v>
      </c>
      <c r="C35" s="22">
        <v>0</v>
      </c>
      <c r="D35" s="22">
        <v>25642.176582680506</v>
      </c>
      <c r="E35" s="22">
        <v>-1E+30</v>
      </c>
      <c r="F35" s="22">
        <v>30000</v>
      </c>
      <c r="G35" s="22">
        <v>4357.8234173194978</v>
      </c>
    </row>
    <row r="36" spans="2:7">
      <c r="B36" s="22" t="s">
        <v>67</v>
      </c>
      <c r="C36" s="22">
        <v>0</v>
      </c>
      <c r="D36" s="22">
        <v>152.23374973533845</v>
      </c>
      <c r="E36" s="22">
        <v>0</v>
      </c>
      <c r="F36" s="22">
        <v>1E+30</v>
      </c>
      <c r="G36" s="22">
        <v>-152.23374973533845</v>
      </c>
    </row>
    <row r="37" spans="2:7">
      <c r="B37" s="22" t="s">
        <v>68</v>
      </c>
      <c r="C37" s="22">
        <v>0</v>
      </c>
      <c r="D37" s="22">
        <v>152.23374973533845</v>
      </c>
      <c r="E37" s="22">
        <v>-1E+30</v>
      </c>
      <c r="F37" s="22">
        <v>500</v>
      </c>
      <c r="G37" s="22">
        <v>347.76625026466155</v>
      </c>
    </row>
    <row r="38" spans="2:7">
      <c r="B38" s="22" t="s">
        <v>69</v>
      </c>
      <c r="C38" s="22">
        <v>0</v>
      </c>
      <c r="D38" s="22">
        <v>724.75121744653939</v>
      </c>
      <c r="E38" s="22">
        <v>0</v>
      </c>
      <c r="F38" s="22">
        <v>1E+30</v>
      </c>
      <c r="G38" s="22">
        <v>-724.75121744653939</v>
      </c>
    </row>
    <row r="39" spans="2:7">
      <c r="B39" s="22" t="s">
        <v>70</v>
      </c>
      <c r="C39" s="22">
        <v>0</v>
      </c>
      <c r="D39" s="22">
        <v>724.75121744653939</v>
      </c>
      <c r="E39" s="22">
        <v>-1E+30</v>
      </c>
      <c r="F39" s="22">
        <v>750</v>
      </c>
      <c r="G39" s="22">
        <v>25.248782553460615</v>
      </c>
    </row>
    <row r="40" spans="2:7">
      <c r="B40" s="22" t="s">
        <v>71</v>
      </c>
      <c r="C40" s="22">
        <v>0</v>
      </c>
      <c r="D40" s="22">
        <v>1000</v>
      </c>
      <c r="E40" s="22">
        <v>100</v>
      </c>
      <c r="F40" s="22">
        <v>1E+30</v>
      </c>
      <c r="G40" s="22">
        <v>-900</v>
      </c>
    </row>
    <row r="41" spans="2:7">
      <c r="B41" s="22" t="s">
        <v>72</v>
      </c>
      <c r="C41" s="22">
        <v>0</v>
      </c>
      <c r="D41" s="22">
        <v>1000</v>
      </c>
      <c r="E41" s="22">
        <v>-1E+30</v>
      </c>
      <c r="F41" s="22">
        <v>1000</v>
      </c>
      <c r="G41" s="22">
        <v>0</v>
      </c>
    </row>
    <row r="42" spans="2:7">
      <c r="B42" s="22" t="s">
        <v>73</v>
      </c>
      <c r="C42" s="22">
        <v>0</v>
      </c>
      <c r="D42" s="22">
        <v>459.24200719881327</v>
      </c>
      <c r="E42" s="22">
        <v>100</v>
      </c>
      <c r="F42" s="22">
        <v>1E+30</v>
      </c>
      <c r="G42" s="22">
        <v>-359.24200719881327</v>
      </c>
    </row>
    <row r="43" spans="2:7">
      <c r="B43" s="22" t="s">
        <v>74</v>
      </c>
      <c r="C43" s="22">
        <v>0</v>
      </c>
      <c r="D43" s="22">
        <v>459.24200719881327</v>
      </c>
      <c r="E43" s="22">
        <v>-1E+30</v>
      </c>
      <c r="F43" s="22">
        <v>1500</v>
      </c>
      <c r="G43" s="22">
        <v>1040.7579928011869</v>
      </c>
    </row>
  </sheetData>
  <mergeCells count="16">
    <mergeCell ref="B11:C11"/>
    <mergeCell ref="D11:I11"/>
    <mergeCell ref="B12:C12"/>
    <mergeCell ref="D12:I12"/>
    <mergeCell ref="B8:C8"/>
    <mergeCell ref="D8:I8"/>
    <mergeCell ref="B9:C9"/>
    <mergeCell ref="D9:I9"/>
    <mergeCell ref="B10:C10"/>
    <mergeCell ref="D10:I10"/>
    <mergeCell ref="B5:C5"/>
    <mergeCell ref="D5:I5"/>
    <mergeCell ref="B6:C6"/>
    <mergeCell ref="D6:I6"/>
    <mergeCell ref="B7:C7"/>
    <mergeCell ref="D7:I7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Ranlux</vt:lpstr>
      <vt:lpstr>Sensitivity Report</vt:lpstr>
      <vt:lpstr>Answer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Iryna Printezis</dc:creator>
  <cp:lastModifiedBy>Maherdeep Chhabra (Student)</cp:lastModifiedBy>
  <dcterms:created xsi:type="dcterms:W3CDTF">2018-07-03T23:36:15Z</dcterms:created>
  <dcterms:modified xsi:type="dcterms:W3CDTF">2024-11-07T05:35:33Z</dcterms:modified>
</cp:coreProperties>
</file>